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43507\Documents\"/>
    </mc:Choice>
  </mc:AlternateContent>
  <xr:revisionPtr revIDLastSave="0" documentId="13_ncr:1_{F256A295-FC99-40A8-8306-63372DAD4AE2}" xr6:coauthVersionLast="41" xr6:coauthVersionMax="41" xr10:uidLastSave="{00000000-0000-0000-0000-000000000000}"/>
  <bookViews>
    <workbookView minimized="1" xWindow="4320" yWindow="5550" windowWidth="11070" windowHeight="5730" tabRatio="703" xr2:uid="{1C68AD00-465A-405D-8959-1F3CE46C11A6}"/>
  </bookViews>
  <sheets>
    <sheet name="edf" sheetId="1" r:id="rId1"/>
    <sheet name="Sheet20" sheetId="20" r:id="rId2"/>
    <sheet name="nucleaire" sheetId="21" r:id="rId3"/>
    <sheet name="info" sheetId="8" r:id="rId4"/>
    <sheet name="chimique" sheetId="17" r:id="rId5"/>
    <sheet name="electronique" sheetId="3" r:id="rId6"/>
    <sheet name="physique" sheetId="1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10" i="1"/>
  <c r="B9" i="1"/>
  <c r="B6" i="1"/>
  <c r="B2" i="1"/>
  <c r="U23" i="1"/>
  <c r="XFD23" i="1"/>
  <c r="T23" i="1"/>
  <c r="T22" i="1"/>
  <c r="E14" i="1"/>
  <c r="C14" i="1"/>
  <c r="M21" i="1"/>
  <c r="N21" i="1"/>
  <c r="O20" i="1"/>
  <c r="N20" i="1"/>
  <c r="D17" i="1"/>
  <c r="C17" i="1"/>
  <c r="D16" i="1"/>
  <c r="E13" i="1"/>
  <c r="C13" i="1"/>
  <c r="E12" i="1"/>
  <c r="C12" i="1"/>
  <c r="C11" i="1"/>
  <c r="E11" i="1"/>
  <c r="C10" i="1" l="1"/>
  <c r="C3" i="1"/>
  <c r="E9" i="1"/>
  <c r="C8" i="1"/>
  <c r="E8" i="1"/>
  <c r="M47" i="1"/>
  <c r="M50" i="1" s="1"/>
  <c r="M48" i="1"/>
  <c r="P41" i="1"/>
  <c r="P42" i="1"/>
  <c r="P43" i="1"/>
  <c r="P38" i="1"/>
  <c r="P33" i="1"/>
  <c r="P32" i="1"/>
  <c r="L43" i="1"/>
  <c r="L42" i="1"/>
  <c r="L41" i="1"/>
  <c r="L40" i="1"/>
  <c r="L39" i="1"/>
  <c r="L38" i="1"/>
  <c r="L37" i="1"/>
  <c r="L36" i="1"/>
  <c r="L35" i="1"/>
  <c r="L34" i="1"/>
  <c r="L33" i="1"/>
  <c r="L32" i="1"/>
  <c r="N44" i="1"/>
  <c r="O41" i="1"/>
  <c r="O40" i="1"/>
  <c r="P40" i="1" s="1"/>
  <c r="O39" i="1"/>
  <c r="P39" i="1" s="1"/>
  <c r="O38" i="1"/>
  <c r="O34" i="1"/>
  <c r="O37" i="1" s="1"/>
  <c r="P37" i="1" s="1"/>
  <c r="E32" i="1"/>
  <c r="J18" i="1"/>
  <c r="L18" i="1" s="1"/>
  <c r="F17" i="1"/>
  <c r="O27" i="1"/>
  <c r="O44" i="1" s="1"/>
  <c r="P44" i="1" s="1"/>
  <c r="N26" i="1"/>
  <c r="P26" i="1" s="1"/>
  <c r="G26" i="1"/>
  <c r="H26" i="1"/>
  <c r="I26" i="1"/>
  <c r="J26" i="1"/>
  <c r="E28" i="1"/>
  <c r="F28" i="1" s="1"/>
  <c r="F18" i="1"/>
  <c r="O28" i="1" l="1"/>
  <c r="E29" i="1"/>
  <c r="O36" i="1"/>
  <c r="P36" i="1" s="1"/>
  <c r="P34" i="1"/>
  <c r="P45" i="1" s="1"/>
  <c r="P46" i="1" s="1"/>
  <c r="O35" i="1"/>
  <c r="P35" i="1" s="1"/>
  <c r="Q44" i="1"/>
  <c r="Q46" i="1" l="1"/>
  <c r="N50" i="1"/>
  <c r="S42" i="1" l="1"/>
  <c r="S46" i="1"/>
  <c r="S48" i="1"/>
  <c r="S44" i="1"/>
  <c r="S45" i="1"/>
  <c r="S43" i="1"/>
  <c r="S51" i="1"/>
  <c r="S47" i="1"/>
  <c r="S50" i="1"/>
  <c r="S49" i="1"/>
</calcChain>
</file>

<file path=xl/sharedStrings.xml><?xml version="1.0" encoding="utf-8"?>
<sst xmlns="http://schemas.openxmlformats.org/spreadsheetml/2006/main" count="6799" uniqueCount="2949">
  <si>
    <t>H</t>
  </si>
  <si>
    <t>Hydrogène</t>
  </si>
  <si>
    <t>He</t>
  </si>
  <si>
    <t>Hélium</t>
  </si>
  <si>
    <t>Li</t>
  </si>
  <si>
    <t>Lithium</t>
  </si>
  <si>
    <t>Be</t>
  </si>
  <si>
    <t>Béryllium</t>
  </si>
  <si>
    <t>B</t>
  </si>
  <si>
    <t>Bore</t>
  </si>
  <si>
    <t>C</t>
  </si>
  <si>
    <t>Carbone</t>
  </si>
  <si>
    <t>N</t>
  </si>
  <si>
    <t>Azote</t>
  </si>
  <si>
    <t>O</t>
  </si>
  <si>
    <t>Oxygène</t>
  </si>
  <si>
    <t>F</t>
  </si>
  <si>
    <t>Fluor</t>
  </si>
  <si>
    <t>Ne</t>
  </si>
  <si>
    <t>Néon</t>
  </si>
  <si>
    <t>Na</t>
  </si>
  <si>
    <t>Sodium</t>
  </si>
  <si>
    <t>Mg</t>
  </si>
  <si>
    <t>Magnésium</t>
  </si>
  <si>
    <t>Al</t>
  </si>
  <si>
    <t>Aluminium</t>
  </si>
  <si>
    <t>Si</t>
  </si>
  <si>
    <t>Silicium</t>
  </si>
  <si>
    <t>P</t>
  </si>
  <si>
    <t>Phosphore</t>
  </si>
  <si>
    <t>S</t>
  </si>
  <si>
    <t>Soufre</t>
  </si>
  <si>
    <t>Cl</t>
  </si>
  <si>
    <t>Chlore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</si>
  <si>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</si>
  <si>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</si>
  <si>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</si>
  <si>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</si>
  <si>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</si>
  <si>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</si>
  <si>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</si>
  <si>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</si>
  <si>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</si>
  <si>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Titane</t>
  </si>
  <si>
    <t>V</t>
  </si>
  <si>
    <t>Vanadium</t>
  </si>
  <si>
    <t>Cr</t>
  </si>
  <si>
    <t>Chrome</t>
  </si>
  <si>
    <t>Mn</t>
  </si>
  <si>
    <t>Manganèse</t>
  </si>
  <si>
    <t>Fe</t>
  </si>
  <si>
    <t>Fer</t>
  </si>
  <si>
    <t>Co</t>
  </si>
  <si>
    <t>Cobalt</t>
  </si>
  <si>
    <t>Ni</t>
  </si>
  <si>
    <t>Nickel</t>
  </si>
  <si>
    <t>Cu</t>
  </si>
  <si>
    <t>Cuivre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</si>
  <si>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</si>
  <si>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</si>
  <si>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</si>
  <si>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</si>
  <si>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</si>
  <si>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</si>
  <si>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</si>
  <si>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</si>
  <si>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</si>
  <si>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Sélénium</t>
  </si>
  <si>
    <t>Br</t>
  </si>
  <si>
    <t>Brome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</si>
  <si>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</si>
  <si>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</si>
  <si>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</si>
  <si>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</si>
  <si>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</si>
  <si>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</si>
  <si>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</si>
  <si>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</si>
  <si>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</si>
  <si>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</si>
  <si>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</si>
  <si>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</si>
  <si>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</si>
  <si>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Molybdène</t>
  </si>
  <si>
    <t>Tc</t>
  </si>
  <si>
    <t>Technétium</t>
  </si>
  <si>
    <t>Ru</t>
  </si>
  <si>
    <t>Ruthénium</t>
  </si>
  <si>
    <t>Rh</t>
  </si>
  <si>
    <t>Rhodium</t>
  </si>
  <si>
    <t>Pd</t>
  </si>
  <si>
    <t>Palladium</t>
  </si>
  <si>
    <t>Ag</t>
  </si>
  <si>
    <t>Argent</t>
  </si>
  <si>
    <t>Cd</t>
  </si>
  <si>
    <t>Cadmium</t>
  </si>
  <si>
    <t>In</t>
  </si>
  <si>
    <t>Indium</t>
  </si>
  <si>
    <t>Sn</t>
  </si>
  <si>
    <t>Etain</t>
  </si>
  <si>
    <t>Sb</t>
  </si>
  <si>
    <t>Antimoine</t>
  </si>
  <si>
    <t>Te</t>
  </si>
  <si>
    <t>Tellure</t>
  </si>
  <si>
    <t>I</t>
  </si>
  <si>
    <t>Iode</t>
  </si>
  <si>
    <t>Xe</t>
  </si>
  <si>
    <t>Xénon</t>
  </si>
  <si>
    <t>Cs</t>
  </si>
  <si>
    <t>Césium</t>
  </si>
  <si>
    <t>Ba</t>
  </si>
  <si>
    <t>Baryum</t>
  </si>
  <si>
    <t>La</t>
  </si>
  <si>
    <t>Lanthane</t>
  </si>
  <si>
    <t>Ce</t>
  </si>
  <si>
    <t>Cérium</t>
  </si>
  <si>
    <t>Pr</t>
  </si>
  <si>
    <t>Praséodyme</t>
  </si>
  <si>
    <t>Nd</t>
  </si>
  <si>
    <t>Néodyme</t>
  </si>
  <si>
    <t>Pm</t>
  </si>
  <si>
    <t>Prométhium</t>
  </si>
  <si>
    <t>Sm</t>
  </si>
  <si>
    <t>Samarium</t>
  </si>
  <si>
    <t>Eu</t>
  </si>
  <si>
    <t>Europium</t>
  </si>
  <si>
    <t>Gd</t>
  </si>
  <si>
    <t>Gadolinum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</si>
  <si>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</si>
  <si>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</si>
  <si>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</si>
  <si>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</si>
  <si>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</si>
  <si>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</si>
  <si>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</si>
  <si>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</si>
  <si>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</si>
  <si>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</si>
  <si>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</si>
  <si>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</si>
  <si>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</si>
  <si>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Lutécium</t>
  </si>
  <si>
    <t>Hf</t>
  </si>
  <si>
    <t>Hafnium</t>
  </si>
  <si>
    <t>Ta</t>
  </si>
  <si>
    <t>Tantale</t>
  </si>
  <si>
    <t>W</t>
  </si>
  <si>
    <t>Tungstène</t>
  </si>
  <si>
    <t>Re</t>
  </si>
  <si>
    <t>Rhénium</t>
  </si>
  <si>
    <t>Os</t>
  </si>
  <si>
    <t>Osmium</t>
  </si>
  <si>
    <t>Ir</t>
  </si>
  <si>
    <t>Iridium</t>
  </si>
  <si>
    <t>Pt</t>
  </si>
  <si>
    <t>Platine</t>
  </si>
  <si>
    <t>Au</t>
  </si>
  <si>
    <t>Or</t>
  </si>
  <si>
    <t>Hg</t>
  </si>
  <si>
    <t>Mercure</t>
  </si>
  <si>
    <t>Tl</t>
  </si>
  <si>
    <t>Thallium</t>
  </si>
  <si>
    <t>Pb</t>
  </si>
  <si>
    <t>Plomb</t>
  </si>
  <si>
    <t>Bi</t>
  </si>
  <si>
    <t>Bismuth</t>
  </si>
  <si>
    <t>Po</t>
  </si>
  <si>
    <t>Polonium</t>
  </si>
  <si>
    <t>At</t>
  </si>
  <si>
    <t>Astate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</si>
  <si>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</si>
  <si>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</si>
  <si>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</si>
  <si>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</si>
  <si>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</si>
  <si>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</si>
  <si>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</si>
  <si>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</si>
  <si>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</si>
  <si>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</si>
  <si>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</si>
  <si>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</si>
  <si>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</si>
  <si>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</si>
  <si>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</si>
  <si>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</si>
  <si>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</si>
  <si>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</si>
  <si>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</si>
  <si>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Américium</t>
  </si>
  <si>
    <t>Cm</t>
  </si>
  <si>
    <t>Curium</t>
  </si>
  <si>
    <t>Bk</t>
  </si>
  <si>
    <t>Berkélium</t>
  </si>
  <si>
    <t>Cf</t>
  </si>
  <si>
    <t>Californium</t>
  </si>
  <si>
    <t>Es</t>
  </si>
  <si>
    <t>Einsteinium</t>
  </si>
  <si>
    <t>Fm</t>
  </si>
  <si>
    <t>Fermium</t>
  </si>
  <si>
    <t>Md</t>
  </si>
  <si>
    <t>Mendélévium</t>
  </si>
  <si>
    <t>No</t>
  </si>
  <si>
    <t>Nobélium</t>
  </si>
  <si>
    <t>Lr</t>
  </si>
  <si>
    <t>Lawrencium</t>
  </si>
  <si>
    <t>Z</t>
  </si>
  <si>
    <t>d'ionisation(eV)</t>
  </si>
  <si>
    <t>Symbole</t>
  </si>
  <si>
    <t>Lutetium</t>
  </si>
  <si>
    <t>Neodym</t>
  </si>
  <si>
    <t>Promethium</t>
  </si>
  <si>
    <t>Americium</t>
  </si>
  <si>
    <t>Gadolinium</t>
  </si>
  <si>
    <t>Berkelium</t>
  </si>
  <si>
    <t>Mendelevium</t>
  </si>
  <si>
    <t>Nobelium</t>
  </si>
  <si>
    <t>Technetium</t>
  </si>
  <si>
    <t>Ruthenium</t>
  </si>
  <si>
    <t>Rhenium</t>
  </si>
  <si>
    <t>Read more: https://www.lenntech.fr/francais/data-perio/energie-ionisation.htm#ixzz5j22Jaynr</t>
  </si>
  <si>
    <t>Enegie d'ionisation de M a M+ ( kJ/mol)</t>
  </si>
  <si>
    <t> s</t>
  </si>
  <si>
    <r>
      <t>1s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</si>
  <si>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1s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</si>
  <si>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[He] 2s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</si>
  <si>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[He] 2s</t>
    </r>
    <r>
      <rPr>
        <vertAlign val="superscript"/>
        <sz val="11"/>
        <color theme="1"/>
        <rFont val="Calibri"/>
        <family val="2"/>
        <scheme val="minor"/>
      </rPr>
      <t>2</t>
    </r>
  </si>
  <si>
    <t> p</t>
  </si>
  <si>
    <r>
      <t>[He] 2s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2p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</si>
  <si>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[He] 2s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2p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</si>
  <si>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[He] 2s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2p</t>
    </r>
    <r>
      <rPr>
        <vertAlign val="superscript"/>
        <sz val="11"/>
        <color theme="1"/>
        <rFont val="Calibri"/>
        <family val="2"/>
        <scheme val="minor"/>
      </rPr>
      <t>3</t>
    </r>
  </si>
  <si>
    <r>
      <t>[He] 2s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2p</t>
    </r>
    <r>
      <rPr>
        <vertAlign val="superscript"/>
        <sz val="11"/>
        <color theme="1"/>
        <rFont val="Calibri"/>
        <family val="2"/>
        <scheme val="minor"/>
      </rPr>
      <t>4</t>
    </r>
  </si>
  <si>
    <r>
      <t>[He] 2s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2p</t>
    </r>
    <r>
      <rPr>
        <vertAlign val="superscript"/>
        <sz val="11"/>
        <color theme="1"/>
        <rFont val="Calibri"/>
        <family val="2"/>
        <scheme val="minor"/>
      </rPr>
      <t>5</t>
    </r>
  </si>
  <si>
    <r>
      <t>[He] 2s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2p</t>
    </r>
    <r>
      <rPr>
        <vertAlign val="superscript"/>
        <sz val="11"/>
        <color theme="1"/>
        <rFont val="Calibri"/>
        <family val="2"/>
        <scheme val="minor"/>
      </rPr>
      <t>6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</si>
  <si>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</si>
  <si>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</si>
  <si>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3p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</si>
  <si>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3p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</si>
  <si>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3p</t>
    </r>
    <r>
      <rPr>
        <vertAlign val="superscript"/>
        <sz val="11"/>
        <color theme="1"/>
        <rFont val="Calibri"/>
        <family val="2"/>
        <scheme val="minor"/>
      </rPr>
      <t>3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</si>
  <si>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3p</t>
    </r>
    <r>
      <rPr>
        <vertAlign val="superscript"/>
        <sz val="11"/>
        <color theme="1"/>
        <rFont val="Calibri"/>
        <family val="2"/>
        <scheme val="minor"/>
      </rPr>
      <t>4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</si>
  <si>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3p</t>
    </r>
    <r>
      <rPr>
        <vertAlign val="superscript"/>
        <sz val="11"/>
        <color theme="1"/>
        <rFont val="Calibri"/>
        <family val="2"/>
        <scheme val="minor"/>
      </rPr>
      <t>5</t>
    </r>
  </si>
  <si>
    <r>
      <t>[Ne] 3s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3p</t>
    </r>
    <r>
      <rPr>
        <vertAlign val="superscript"/>
        <sz val="11"/>
        <color theme="1"/>
        <rFont val="Calibri"/>
        <family val="2"/>
        <scheme val="minor"/>
      </rPr>
      <t>6</t>
    </r>
  </si>
  <si>
    <r>
      <t>[Ar] 4s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</si>
  <si>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[Ar] 4s</t>
    </r>
    <r>
      <rPr>
        <vertAlign val="superscript"/>
        <sz val="11"/>
        <color theme="1"/>
        <rFont val="Calibri"/>
        <family val="2"/>
        <scheme val="minor"/>
      </rPr>
      <t>2</t>
    </r>
  </si>
  <si>
    <t> d</t>
  </si>
  <si>
    <r>
      <t>[Ar] 3d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</si>
  <si>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</si>
  <si>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</si>
  <si>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</si>
  <si>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</si>
  <si>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</si>
  <si>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</si>
  <si>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</si>
  <si>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</si>
  <si>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</si>
  <si>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4p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</si>
  <si>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4p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</si>
  <si>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4p</t>
    </r>
    <r>
      <rPr>
        <vertAlign val="superscript"/>
        <sz val="11"/>
        <color theme="1"/>
        <rFont val="Calibri"/>
        <family val="2"/>
        <scheme val="minor"/>
      </rPr>
      <t>3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</si>
  <si>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4p</t>
    </r>
    <r>
      <rPr>
        <vertAlign val="superscript"/>
        <sz val="11"/>
        <color theme="1"/>
        <rFont val="Calibri"/>
        <family val="2"/>
        <scheme val="minor"/>
      </rPr>
      <t>4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</si>
  <si>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4p</t>
    </r>
    <r>
      <rPr>
        <vertAlign val="superscript"/>
        <sz val="11"/>
        <color theme="1"/>
        <rFont val="Calibri"/>
        <family val="2"/>
        <scheme val="minor"/>
      </rPr>
      <t>5</t>
    </r>
  </si>
  <si>
    <r>
      <t>[Ar] 3d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4s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4p</t>
    </r>
    <r>
      <rPr>
        <vertAlign val="superscript"/>
        <sz val="11"/>
        <color theme="1"/>
        <rFont val="Calibri"/>
        <family val="2"/>
        <scheme val="minor"/>
      </rPr>
      <t>6</t>
    </r>
  </si>
  <si>
    <r>
      <t>[Kr] 5s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</si>
  <si>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[Kr] 5s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</si>
  <si>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</si>
  <si>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</si>
  <si>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</si>
  <si>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</si>
  <si>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</si>
  <si>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</si>
  <si>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</si>
  <si>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</si>
  <si>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</si>
  <si>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</si>
  <si>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5p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</si>
  <si>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5p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</si>
  <si>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5p</t>
    </r>
    <r>
      <rPr>
        <vertAlign val="superscript"/>
        <sz val="11"/>
        <color theme="1"/>
        <rFont val="Calibri"/>
        <family val="2"/>
        <scheme val="minor"/>
      </rPr>
      <t>3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</si>
  <si>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5p</t>
    </r>
    <r>
      <rPr>
        <vertAlign val="superscript"/>
        <sz val="11"/>
        <color theme="1"/>
        <rFont val="Calibri"/>
        <family val="2"/>
        <scheme val="minor"/>
      </rPr>
      <t>4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</si>
  <si>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5p</t>
    </r>
    <r>
      <rPr>
        <vertAlign val="superscript"/>
        <sz val="11"/>
        <color theme="1"/>
        <rFont val="Calibri"/>
        <family val="2"/>
        <scheme val="minor"/>
      </rPr>
      <t>5</t>
    </r>
  </si>
  <si>
    <r>
      <t>[Kr] 4d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5s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5p</t>
    </r>
    <r>
      <rPr>
        <vertAlign val="superscript"/>
        <sz val="11"/>
        <color theme="1"/>
        <rFont val="Calibri"/>
        <family val="2"/>
        <scheme val="minor"/>
      </rPr>
      <t>6</t>
    </r>
  </si>
  <si>
    <r>
      <t>[Xe] 6s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</si>
  <si>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[Xe] 6s</t>
    </r>
    <r>
      <rPr>
        <vertAlign val="superscript"/>
        <sz val="11"/>
        <color theme="1"/>
        <rFont val="Calibri"/>
        <family val="2"/>
        <scheme val="minor"/>
      </rPr>
      <t>2</t>
    </r>
  </si>
  <si>
    <t> f</t>
  </si>
  <si>
    <r>
      <t>[Xe] 5d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</si>
  <si>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</si>
  <si>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</si>
  <si>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</si>
  <si>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</si>
  <si>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</si>
  <si>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</si>
  <si>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</si>
  <si>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</si>
  <si>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</si>
  <si>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</si>
  <si>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</si>
  <si>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</si>
  <si>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</si>
  <si>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</si>
  <si>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</si>
  <si>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</si>
  <si>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</si>
  <si>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</si>
  <si>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</si>
  <si>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</si>
  <si>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</si>
  <si>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</si>
  <si>
    <t>Nom</t>
  </si>
  <si>
    <t>Bloc</t>
  </si>
  <si>
    <t>Configuration électronique à l'état fondamental</t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</si>
  <si>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6p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</si>
  <si>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6p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</si>
  <si>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6p</t>
    </r>
    <r>
      <rPr>
        <vertAlign val="superscript"/>
        <sz val="11"/>
        <color theme="1"/>
        <rFont val="Calibri"/>
        <family val="2"/>
        <scheme val="minor"/>
      </rPr>
      <t>3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</si>
  <si>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6p</t>
    </r>
    <r>
      <rPr>
        <vertAlign val="superscript"/>
        <sz val="11"/>
        <color theme="1"/>
        <rFont val="Calibri"/>
        <family val="2"/>
        <scheme val="minor"/>
      </rPr>
      <t>4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</si>
  <si>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6p</t>
    </r>
    <r>
      <rPr>
        <vertAlign val="superscript"/>
        <sz val="11"/>
        <color theme="1"/>
        <rFont val="Calibri"/>
        <family val="2"/>
        <scheme val="minor"/>
      </rPr>
      <t>5</t>
    </r>
  </si>
  <si>
    <r>
      <t>[Xe] 4f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5d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6s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6p</t>
    </r>
    <r>
      <rPr>
        <vertAlign val="superscript"/>
        <sz val="11"/>
        <color theme="1"/>
        <rFont val="Calibri"/>
        <family val="2"/>
        <scheme val="minor"/>
      </rPr>
      <t>6</t>
    </r>
  </si>
  <si>
    <r>
      <t>[Rn] 7s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</si>
  <si>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[Rn]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</si>
  <si>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6d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</si>
  <si>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6d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</si>
  <si>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6d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</si>
  <si>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6d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</si>
  <si>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6d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</si>
  <si>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</si>
  <si>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</si>
  <si>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6d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</si>
  <si>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</si>
  <si>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5s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</si>
  <si>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4f</t>
    </r>
    <r>
      <rPr>
        <vertAlign val="super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</si>
  <si>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</si>
  <si>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</si>
  <si>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</si>
  <si>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[Rn] 5f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6d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7s</t>
    </r>
    <r>
      <rPr>
        <vertAlign val="superscript"/>
        <sz val="11"/>
        <color theme="1"/>
        <rFont val="Calibri"/>
        <family val="2"/>
        <scheme val="minor"/>
      </rPr>
      <t>2</t>
    </r>
  </si>
  <si>
    <t> 72.8 kJ/mol</t>
  </si>
  <si>
    <t> -</t>
  </si>
  <si>
    <t> 59.6 kJ/mol</t>
  </si>
  <si>
    <t> -18 kJ/mol</t>
  </si>
  <si>
    <t> 26.7 kJ/mol</t>
  </si>
  <si>
    <t> 121.9 kJ/mol</t>
  </si>
  <si>
    <t> -7 kJ/mol</t>
  </si>
  <si>
    <t> 141 kJ/mol</t>
  </si>
  <si>
    <t> 328 kJ/mol</t>
  </si>
  <si>
    <t> -29 kJ/mol</t>
  </si>
  <si>
    <t> 52.9 kJ/mol</t>
  </si>
  <si>
    <t> -21 kJ/mol</t>
  </si>
  <si>
    <t> 44 kJ/mol</t>
  </si>
  <si>
    <t> 133.6 kJ/mol</t>
  </si>
  <si>
    <t> 72 kJ/mol</t>
  </si>
  <si>
    <t> 200.4 kJ/mol</t>
  </si>
  <si>
    <t> 349 kJ/mol</t>
  </si>
  <si>
    <t> -35 kJ/mol</t>
  </si>
  <si>
    <t> 48.4 kJ/mol</t>
  </si>
  <si>
    <t> -186 kJ/mol</t>
  </si>
  <si>
    <t> 18.1 kJ/mol</t>
  </si>
  <si>
    <t> 7.6 kJ/mol</t>
  </si>
  <si>
    <t> 50.7 kJ/mol</t>
  </si>
  <si>
    <t> 64.3 kJ/mol</t>
  </si>
  <si>
    <t> 15.7 kJ/mol</t>
  </si>
  <si>
    <t> 63.8 kJ/mol</t>
  </si>
  <si>
    <t> 156 kJ/mol</t>
  </si>
  <si>
    <t> 118.5 kJ/mol</t>
  </si>
  <si>
    <t> 9 kJ/mol</t>
  </si>
  <si>
    <t> 30 kJ/mol</t>
  </si>
  <si>
    <t> 116 kJ/mol</t>
  </si>
  <si>
    <t> 78 kJ/mol</t>
  </si>
  <si>
    <t> 195 kJ/mol</t>
  </si>
  <si>
    <t> 324.7 kJ/mol</t>
  </si>
  <si>
    <t> -39 kJ/mol</t>
  </si>
  <si>
    <t> 46.9 kJ/mol</t>
  </si>
  <si>
    <t> -146 kJ/mol</t>
  </si>
  <si>
    <t> 29.6 kJ/mol</t>
  </si>
  <si>
    <t> 41.1 kJ/mol</t>
  </si>
  <si>
    <t> 86.2 kJ/mol</t>
  </si>
  <si>
    <t> 96 kJ/mol</t>
  </si>
  <si>
    <t> 101 kJ/mol</t>
  </si>
  <si>
    <t> 106.7 kJ/mol</t>
  </si>
  <si>
    <t> 53.7 kJ/mol</t>
  </si>
  <si>
    <t> 125.7 kJ/mol</t>
  </si>
  <si>
    <t> -26 kJ/mol</t>
  </si>
  <si>
    <t> 160.2 kJ/mol</t>
  </si>
  <si>
    <t> 259.2 kJ/mol</t>
  </si>
  <si>
    <t> -41 kJ/mol</t>
  </si>
  <si>
    <t> 45.5 kJ/mol</t>
  </si>
  <si>
    <t> -46 kJ/mol</t>
  </si>
  <si>
    <t> 50 kJ/mol</t>
  </si>
  <si>
    <t> 14 kJ/mol</t>
  </si>
  <si>
    <t> 78.6 kJ/mol</t>
  </si>
  <si>
    <t> 106 kJ/mol</t>
  </si>
  <si>
    <t> 151 kJ/mol</t>
  </si>
  <si>
    <t> 205.3 kJ/mol</t>
  </si>
  <si>
    <t> 222.8 kJ/mol</t>
  </si>
  <si>
    <t> 20 kJ/mol</t>
  </si>
  <si>
    <t> 35.1 kJ/mol</t>
  </si>
  <si>
    <t> 91.3 kJ/mol</t>
  </si>
  <si>
    <t> 183 kJ/mol</t>
  </si>
  <si>
    <t> 270 kJ/mol</t>
  </si>
  <si>
    <t>affinité electronique de M a M-</t>
  </si>
  <si>
    <t>Orbitale</t>
  </si>
  <si>
    <t> 1s</t>
  </si>
  <si>
    <t> 2s</t>
  </si>
  <si>
    <t> 2p</t>
  </si>
  <si>
    <t> 3s</t>
  </si>
  <si>
    <t> 3p</t>
  </si>
  <si>
    <t> 4s</t>
  </si>
  <si>
    <t> 3d</t>
  </si>
  <si>
    <t> 4p</t>
  </si>
  <si>
    <t> 5s</t>
  </si>
  <si>
    <t> 4d</t>
  </si>
  <si>
    <t> 5p</t>
  </si>
  <si>
    <t> 6s</t>
  </si>
  <si>
    <t> 4f</t>
  </si>
  <si>
    <t> 5d</t>
  </si>
  <si>
    <t> 6p</t>
  </si>
  <si>
    <t> 7s</t>
  </si>
  <si>
    <t> 5f</t>
  </si>
  <si>
    <t> 6d</t>
  </si>
  <si>
    <t>Couche</t>
  </si>
  <si>
    <t> 1 K</t>
  </si>
  <si>
    <t> 2 L</t>
  </si>
  <si>
    <t> 3 M</t>
  </si>
  <si>
    <t> 4 N</t>
  </si>
  <si>
    <t> 5 O</t>
  </si>
  <si>
    <t> 6 P</t>
  </si>
  <si>
    <t> 7 Q</t>
  </si>
  <si>
    <t> gazeux</t>
  </si>
  <si>
    <t>Gaz rares</t>
  </si>
  <si>
    <t> solide</t>
  </si>
  <si>
    <t>Métaux alcalins</t>
  </si>
  <si>
    <t>Métaux alcalino-terreux</t>
  </si>
  <si>
    <t>Métalloïdes</t>
  </si>
  <si>
    <t>Non métaux</t>
  </si>
  <si>
    <t>Halogènes</t>
  </si>
  <si>
    <t>Autres métaux</t>
  </si>
  <si>
    <t>Métaux de transition</t>
  </si>
  <si>
    <t> liquide</t>
  </si>
  <si>
    <t>Lanthanides</t>
  </si>
  <si>
    <t>Etat chimique</t>
  </si>
  <si>
    <t>Famille</t>
  </si>
  <si>
    <t>Actinides</t>
  </si>
  <si>
    <t> العربية</t>
  </si>
  <si>
    <t> castellano</t>
  </si>
  <si>
    <t> čeština</t>
  </si>
  <si>
    <t> deutsch</t>
  </si>
  <si>
    <t> english</t>
  </si>
  <si>
    <t> français</t>
  </si>
  <si>
    <t> हिन्दी</t>
  </si>
  <si>
    <t> italiano</t>
  </si>
  <si>
    <t> 日本語</t>
  </si>
  <si>
    <t> polski</t>
  </si>
  <si>
    <t> Português</t>
  </si>
  <si>
    <t> русский язык</t>
  </si>
  <si>
    <t> Svenska</t>
  </si>
  <si>
    <t> Türkçe</t>
  </si>
  <si>
    <t> 中文</t>
  </si>
  <si>
    <t>ثاليوم</t>
  </si>
  <si>
    <t>Talio</t>
  </si>
  <si>
    <t>थैलियम</t>
  </si>
  <si>
    <t>Tallio</t>
  </si>
  <si>
    <t>タリウム</t>
  </si>
  <si>
    <t>Tal</t>
  </si>
  <si>
    <t>Tálio</t>
  </si>
  <si>
    <t>таллий</t>
  </si>
  <si>
    <t>Tallium</t>
  </si>
  <si>
    <t>Talyum</t>
  </si>
  <si>
    <t>鉈</t>
  </si>
  <si>
    <t>رصاص</t>
  </si>
  <si>
    <t>Plomo</t>
  </si>
  <si>
    <t>Olovo</t>
  </si>
  <si>
    <t>Blei</t>
  </si>
  <si>
    <t>Lead</t>
  </si>
  <si>
    <t>सीसा</t>
  </si>
  <si>
    <t>Piombo</t>
  </si>
  <si>
    <t>鉛</t>
  </si>
  <si>
    <t>Ołów</t>
  </si>
  <si>
    <t>Chumbo</t>
  </si>
  <si>
    <t>свинец</t>
  </si>
  <si>
    <t>Bly</t>
  </si>
  <si>
    <t>Kurşun</t>
  </si>
  <si>
    <t>بزموت</t>
  </si>
  <si>
    <t>Bismuto</t>
  </si>
  <si>
    <t>Bismut</t>
  </si>
  <si>
    <t>Wismut</t>
  </si>
  <si>
    <t>बिस्मथ</t>
  </si>
  <si>
    <t>ビスマス</t>
  </si>
  <si>
    <t>Bizmut</t>
  </si>
  <si>
    <t>висмут</t>
  </si>
  <si>
    <t>Vismut</t>
  </si>
  <si>
    <t>鉍</t>
  </si>
  <si>
    <t>بولونيوم</t>
  </si>
  <si>
    <t>Polonio</t>
  </si>
  <si>
    <t>पोलोनियम</t>
  </si>
  <si>
    <t>ポロニウム</t>
  </si>
  <si>
    <t>Polon</t>
  </si>
  <si>
    <t>Polónio</t>
  </si>
  <si>
    <t>полоний</t>
  </si>
  <si>
    <t>Polonyum</t>
  </si>
  <si>
    <t>釙</t>
  </si>
  <si>
    <t>أستاتين</t>
  </si>
  <si>
    <t>Astato</t>
  </si>
  <si>
    <t>Astat</t>
  </si>
  <si>
    <t>Astatin</t>
  </si>
  <si>
    <t>Astatine</t>
  </si>
  <si>
    <t>एस्टाटिन</t>
  </si>
  <si>
    <t>アスタチン</t>
  </si>
  <si>
    <t>астатин</t>
  </si>
  <si>
    <t>砈</t>
  </si>
  <si>
    <t>رادون</t>
  </si>
  <si>
    <t>Radón</t>
  </si>
  <si>
    <t>रेडन</t>
  </si>
  <si>
    <t>ラドン</t>
  </si>
  <si>
    <t>Rádon/Radônio</t>
  </si>
  <si>
    <t>радон</t>
  </si>
  <si>
    <t>氡</t>
  </si>
  <si>
    <t>فرانسيوم</t>
  </si>
  <si>
    <t>Francio</t>
  </si>
  <si>
    <t>फ्रान्सियम</t>
  </si>
  <si>
    <t>フランシウム</t>
  </si>
  <si>
    <t>Frans</t>
  </si>
  <si>
    <t>Frâncio</t>
  </si>
  <si>
    <t>франций</t>
  </si>
  <si>
    <t>Fransiyum</t>
  </si>
  <si>
    <t>鍅</t>
  </si>
  <si>
    <t>راديوم</t>
  </si>
  <si>
    <t>Radio</t>
  </si>
  <si>
    <t>रेडियम</t>
  </si>
  <si>
    <t>ラジウム</t>
  </si>
  <si>
    <t>Rad</t>
  </si>
  <si>
    <t>Rádio</t>
  </si>
  <si>
    <t>радий</t>
  </si>
  <si>
    <t>Radyum</t>
  </si>
  <si>
    <t>鐳</t>
  </si>
  <si>
    <t>أكتينيوم</t>
  </si>
  <si>
    <t>Actinio</t>
  </si>
  <si>
    <t>Aktinium</t>
  </si>
  <si>
    <t>एक्टिनियम</t>
  </si>
  <si>
    <t>Attinio</t>
  </si>
  <si>
    <t>アクチニウム</t>
  </si>
  <si>
    <t>Aktyn</t>
  </si>
  <si>
    <t>Actínio</t>
  </si>
  <si>
    <t>актиний</t>
  </si>
  <si>
    <t>Aktinyum</t>
  </si>
  <si>
    <t>錒</t>
  </si>
  <si>
    <t>ثوريوم</t>
  </si>
  <si>
    <t>Torio</t>
  </si>
  <si>
    <t>थोरियम</t>
  </si>
  <si>
    <t>トリウム</t>
  </si>
  <si>
    <t>Tor</t>
  </si>
  <si>
    <t>Tório</t>
  </si>
  <si>
    <t>торий</t>
  </si>
  <si>
    <t>Torium</t>
  </si>
  <si>
    <t>Toryum</t>
  </si>
  <si>
    <t>釷</t>
  </si>
  <si>
    <t>بروتكتينيوم</t>
  </si>
  <si>
    <t>Protactinio</t>
  </si>
  <si>
    <t>Protaktinium</t>
  </si>
  <si>
    <t>प्रोटैक्टीनियम</t>
  </si>
  <si>
    <t>Protoattinio</t>
  </si>
  <si>
    <t>プロトアクチニウム</t>
  </si>
  <si>
    <t>Protaktyn</t>
  </si>
  <si>
    <t>Protactínio</t>
  </si>
  <si>
    <t>протактиний</t>
  </si>
  <si>
    <t>Protaktinyum</t>
  </si>
  <si>
    <t>鏷</t>
  </si>
  <si>
    <t>يورانيوم</t>
  </si>
  <si>
    <t>Uranio</t>
  </si>
  <si>
    <t>Uran</t>
  </si>
  <si>
    <t>युरेनियम</t>
  </si>
  <si>
    <t>ウラン</t>
  </si>
  <si>
    <t>Urânio</t>
  </si>
  <si>
    <t>уран</t>
  </si>
  <si>
    <t>Uranyum</t>
  </si>
  <si>
    <t>鈾</t>
  </si>
  <si>
    <t>نبتونيوم</t>
  </si>
  <si>
    <t>Neptunio</t>
  </si>
  <si>
    <t>नेप्ट्यूनियम</t>
  </si>
  <si>
    <t>Nettunio</t>
  </si>
  <si>
    <t>ネプツニウム</t>
  </si>
  <si>
    <t>Neptun</t>
  </si>
  <si>
    <t>Neptúnio</t>
  </si>
  <si>
    <t>нептуний</t>
  </si>
  <si>
    <t>Neptünyum</t>
  </si>
  <si>
    <t>錼</t>
  </si>
  <si>
    <t>بلوتونيوم</t>
  </si>
  <si>
    <t>Plutonio</t>
  </si>
  <si>
    <t>प्लूटोनियम</t>
  </si>
  <si>
    <t>プルトニウム</t>
  </si>
  <si>
    <t>Pluton</t>
  </si>
  <si>
    <t>Plutônio</t>
  </si>
  <si>
    <t>плутоний</t>
  </si>
  <si>
    <t>Plütonyum</t>
  </si>
  <si>
    <t>鈽</t>
  </si>
  <si>
    <t>أمريكيوم</t>
  </si>
  <si>
    <t>Americio</t>
  </si>
  <si>
    <t>अमेरिशियम</t>
  </si>
  <si>
    <t>アメリシウム</t>
  </si>
  <si>
    <t>Ameryk</t>
  </si>
  <si>
    <t>Amerício</t>
  </si>
  <si>
    <t>америций</t>
  </si>
  <si>
    <t>Amerikyum</t>
  </si>
  <si>
    <t>鋂</t>
  </si>
  <si>
    <t>كوريوم</t>
  </si>
  <si>
    <t>Curio</t>
  </si>
  <si>
    <t>क्यूरियम</t>
  </si>
  <si>
    <t>キュリウム</t>
  </si>
  <si>
    <t>Kiur</t>
  </si>
  <si>
    <t>Cúrio</t>
  </si>
  <si>
    <t>кюрий</t>
  </si>
  <si>
    <t>Küriyum</t>
  </si>
  <si>
    <t>鋦</t>
  </si>
  <si>
    <t>بركليوم</t>
  </si>
  <si>
    <t>Berkelio</t>
  </si>
  <si>
    <t>बर्केलियम</t>
  </si>
  <si>
    <t>Berckelio</t>
  </si>
  <si>
    <t>バークリウム</t>
  </si>
  <si>
    <t>Berkel</t>
  </si>
  <si>
    <t>Berquélio</t>
  </si>
  <si>
    <t>беркелий</t>
  </si>
  <si>
    <t>Berkelyum</t>
  </si>
  <si>
    <t>鉳</t>
  </si>
  <si>
    <t>كاليفورنيوم</t>
  </si>
  <si>
    <t>Californio</t>
  </si>
  <si>
    <t>Kalifornium</t>
  </si>
  <si>
    <t>कैलीफोर्नियम</t>
  </si>
  <si>
    <t>カリホルニウム</t>
  </si>
  <si>
    <t>Kaliforn</t>
  </si>
  <si>
    <t>Califórnio</t>
  </si>
  <si>
    <t>калифорний</t>
  </si>
  <si>
    <t>Kaliforniyum</t>
  </si>
  <si>
    <t>鉲</t>
  </si>
  <si>
    <t>أينشتاينيوم</t>
  </si>
  <si>
    <t>Einstenio</t>
  </si>
  <si>
    <t>Einsteinio</t>
  </si>
  <si>
    <t>アインスタイニウム</t>
  </si>
  <si>
    <t>Einstein</t>
  </si>
  <si>
    <t>Einstênio</t>
  </si>
  <si>
    <t>эрбий</t>
  </si>
  <si>
    <t>Aynştaynyum</t>
  </si>
  <si>
    <t>鑀</t>
  </si>
  <si>
    <t>فرميوم</t>
  </si>
  <si>
    <t>Fermio</t>
  </si>
  <si>
    <t>फर्मियम</t>
  </si>
  <si>
    <t>フェルミウム</t>
  </si>
  <si>
    <t>Ferm</t>
  </si>
  <si>
    <t>Férmio</t>
  </si>
  <si>
    <t>фермий</t>
  </si>
  <si>
    <t>Fermiyum</t>
  </si>
  <si>
    <t>鐨</t>
  </si>
  <si>
    <t>مندليفيوم</t>
  </si>
  <si>
    <t>Mendelevio</t>
  </si>
  <si>
    <t>मेण्डेलीवियम</t>
  </si>
  <si>
    <t>メンデレビウム</t>
  </si>
  <si>
    <t>Mendelew</t>
  </si>
  <si>
    <t>Mendelévio</t>
  </si>
  <si>
    <t>менделевий</t>
  </si>
  <si>
    <t>Mendelevyum</t>
  </si>
  <si>
    <t>鍆</t>
  </si>
  <si>
    <t>نوبليوم</t>
  </si>
  <si>
    <t>Nobelio</t>
  </si>
  <si>
    <t>नोबेलियम</t>
  </si>
  <si>
    <t>ノーベリウム</t>
  </si>
  <si>
    <t>Nobel</t>
  </si>
  <si>
    <t>Nobélio</t>
  </si>
  <si>
    <t>нобелий</t>
  </si>
  <si>
    <t>Nobelyum</t>
  </si>
  <si>
    <t>鍩</t>
  </si>
  <si>
    <t>لورنسيوم</t>
  </si>
  <si>
    <t>Lawrencio</t>
  </si>
  <si>
    <t>लॉरेंशियम</t>
  </si>
  <si>
    <t>Laurezio</t>
  </si>
  <si>
    <t>ローレンシウム</t>
  </si>
  <si>
    <t>Lorens</t>
  </si>
  <si>
    <t>Laurêncio</t>
  </si>
  <si>
    <t>лоуренций</t>
  </si>
  <si>
    <t>Lavrensiyum</t>
  </si>
  <si>
    <t>鐒</t>
  </si>
  <si>
    <t>هيدروجين</t>
  </si>
  <si>
    <t>Hidrógeno</t>
  </si>
  <si>
    <t>Vodík</t>
  </si>
  <si>
    <t>Wasserstoff</t>
  </si>
  <si>
    <t>Hydrogen</t>
  </si>
  <si>
    <t>हाइड्रोजन</t>
  </si>
  <si>
    <t>Idrogeno</t>
  </si>
  <si>
    <t>水素</t>
  </si>
  <si>
    <t>Wodór</t>
  </si>
  <si>
    <t>Hidrogênio</t>
  </si>
  <si>
    <t>водород</t>
  </si>
  <si>
    <t>Väte</t>
  </si>
  <si>
    <t>Hidrojen</t>
  </si>
  <si>
    <t>氫</t>
  </si>
  <si>
    <t>هيليوم</t>
  </si>
  <si>
    <t>Helio</t>
  </si>
  <si>
    <t>Helium</t>
  </si>
  <si>
    <t>हीलियम</t>
  </si>
  <si>
    <t>Elio</t>
  </si>
  <si>
    <t>ヘリウム</t>
  </si>
  <si>
    <t>Hel</t>
  </si>
  <si>
    <t>Hélio</t>
  </si>
  <si>
    <t>гелий</t>
  </si>
  <si>
    <t>Helyum</t>
  </si>
  <si>
    <t>氦</t>
  </si>
  <si>
    <t>ليثيوم</t>
  </si>
  <si>
    <t>Litio</t>
  </si>
  <si>
    <t>लिथियम</t>
  </si>
  <si>
    <t>リチウム</t>
  </si>
  <si>
    <t>Lit</t>
  </si>
  <si>
    <t>Lítio</t>
  </si>
  <si>
    <t>литий</t>
  </si>
  <si>
    <t>Litium</t>
  </si>
  <si>
    <t>Lityum</t>
  </si>
  <si>
    <t>鋰</t>
  </si>
  <si>
    <t>بيريليوم</t>
  </si>
  <si>
    <t>Berilio</t>
  </si>
  <si>
    <t>Beryllium</t>
  </si>
  <si>
    <t>बेरेलियम</t>
  </si>
  <si>
    <t>Berillio</t>
  </si>
  <si>
    <t>ベリリウム</t>
  </si>
  <si>
    <t>Beryl</t>
  </si>
  <si>
    <t>Berílio</t>
  </si>
  <si>
    <t>бериллий</t>
  </si>
  <si>
    <t>Berilyum</t>
  </si>
  <si>
    <t>鈹</t>
  </si>
  <si>
    <t>بورون</t>
  </si>
  <si>
    <t>Boro</t>
  </si>
  <si>
    <t>Bor</t>
  </si>
  <si>
    <t>Boron</t>
  </si>
  <si>
    <t>बोरान</t>
  </si>
  <si>
    <t>ホウ素</t>
  </si>
  <si>
    <t>бор</t>
  </si>
  <si>
    <t>硼</t>
  </si>
  <si>
    <t>كربون</t>
  </si>
  <si>
    <t>Carbono</t>
  </si>
  <si>
    <t>Uhlík</t>
  </si>
  <si>
    <t>Kohlenstoff</t>
  </si>
  <si>
    <t>Carbon</t>
  </si>
  <si>
    <t>कार्बन</t>
  </si>
  <si>
    <t>Carbonio</t>
  </si>
  <si>
    <t>炭素</t>
  </si>
  <si>
    <t>Węgiel</t>
  </si>
  <si>
    <t>углерод</t>
  </si>
  <si>
    <t>Kol</t>
  </si>
  <si>
    <t>Karbon</t>
  </si>
  <si>
    <t>碳</t>
  </si>
  <si>
    <t>نيتروجين</t>
  </si>
  <si>
    <t>Nitrógeno</t>
  </si>
  <si>
    <t>Dusík</t>
  </si>
  <si>
    <t>Stickstoff</t>
  </si>
  <si>
    <t>Nitrogen</t>
  </si>
  <si>
    <t>नाइट्रोजन</t>
  </si>
  <si>
    <t>Azoto</t>
  </si>
  <si>
    <t>窒素</t>
  </si>
  <si>
    <t>Azot</t>
  </si>
  <si>
    <t>Nitrogênio / Azoto</t>
  </si>
  <si>
    <t>азот</t>
  </si>
  <si>
    <t>Kväve</t>
  </si>
  <si>
    <t>氮</t>
  </si>
  <si>
    <t>أكسجين</t>
  </si>
  <si>
    <t>Oxígeno</t>
  </si>
  <si>
    <t>Kyslík</t>
  </si>
  <si>
    <t>Sauerstoff</t>
  </si>
  <si>
    <t>Oxygen</t>
  </si>
  <si>
    <t>ऑक्सीजन</t>
  </si>
  <si>
    <t>Ossigeno</t>
  </si>
  <si>
    <t>酸素</t>
  </si>
  <si>
    <t>Tlen</t>
  </si>
  <si>
    <t>Oxigênio</t>
  </si>
  <si>
    <t>кислород</t>
  </si>
  <si>
    <t>Syre</t>
  </si>
  <si>
    <t>Oksijen</t>
  </si>
  <si>
    <t>氧</t>
  </si>
  <si>
    <t>فلور</t>
  </si>
  <si>
    <t>Flúor</t>
  </si>
  <si>
    <t>Fluorine</t>
  </si>
  <si>
    <t>फ्लोरीन</t>
  </si>
  <si>
    <t>Flouro</t>
  </si>
  <si>
    <t>フッ素</t>
  </si>
  <si>
    <t>фтор</t>
  </si>
  <si>
    <t>Flor</t>
  </si>
  <si>
    <t>氟</t>
  </si>
  <si>
    <t>نيون</t>
  </si>
  <si>
    <t>Neón</t>
  </si>
  <si>
    <t>Neon</t>
  </si>
  <si>
    <t>नियोन</t>
  </si>
  <si>
    <t>ネオン</t>
  </si>
  <si>
    <t>неон</t>
  </si>
  <si>
    <t>氖</t>
  </si>
  <si>
    <t>صوديوم</t>
  </si>
  <si>
    <t>Sodio</t>
  </si>
  <si>
    <t>Sodík</t>
  </si>
  <si>
    <t>Natrium</t>
  </si>
  <si>
    <t>सोडियम</t>
  </si>
  <si>
    <t>ナトリウム</t>
  </si>
  <si>
    <t>Sód</t>
  </si>
  <si>
    <t>Sódio</t>
  </si>
  <si>
    <t>натрий</t>
  </si>
  <si>
    <t>Sodyum</t>
  </si>
  <si>
    <t>鈉</t>
  </si>
  <si>
    <t>مغنسيوم</t>
  </si>
  <si>
    <t>Magnesio</t>
  </si>
  <si>
    <t>Hořčík</t>
  </si>
  <si>
    <t>Magnesium</t>
  </si>
  <si>
    <t>मैग्नीशियम</t>
  </si>
  <si>
    <t>マグネシウム</t>
  </si>
  <si>
    <t>Magnez</t>
  </si>
  <si>
    <t>Magnésio</t>
  </si>
  <si>
    <t>магний</t>
  </si>
  <si>
    <t>Magnezyum</t>
  </si>
  <si>
    <t>鎂</t>
  </si>
  <si>
    <t>ألومنيوم</t>
  </si>
  <si>
    <t>Aluminio</t>
  </si>
  <si>
    <t>Hliník</t>
  </si>
  <si>
    <t>एल्युमिनियम</t>
  </si>
  <si>
    <t>Alluminio</t>
  </si>
  <si>
    <t>アルミニウム</t>
  </si>
  <si>
    <t>Glin</t>
  </si>
  <si>
    <t>Alumínio</t>
  </si>
  <si>
    <t>алюминий</t>
  </si>
  <si>
    <t>Alüminyum</t>
  </si>
  <si>
    <t>鋁</t>
  </si>
  <si>
    <t>سيليكون</t>
  </si>
  <si>
    <t>Silicio</t>
  </si>
  <si>
    <t>Křemík</t>
  </si>
  <si>
    <t>Silizium</t>
  </si>
  <si>
    <t>Silicon</t>
  </si>
  <si>
    <t>सिलिकॉन</t>
  </si>
  <si>
    <t>ケイ素</t>
  </si>
  <si>
    <t>Krzem</t>
  </si>
  <si>
    <t>Silício</t>
  </si>
  <si>
    <t>кремний</t>
  </si>
  <si>
    <t>Kisel</t>
  </si>
  <si>
    <t>Silisyum</t>
  </si>
  <si>
    <t>矽</t>
  </si>
  <si>
    <t>فوسفور</t>
  </si>
  <si>
    <t>Fósforo</t>
  </si>
  <si>
    <t>Fosfor</t>
  </si>
  <si>
    <t>Phosphor</t>
  </si>
  <si>
    <t>Phosphorus</t>
  </si>
  <si>
    <t>फास्फोरस</t>
  </si>
  <si>
    <t>Fosforo</t>
  </si>
  <si>
    <t>リン</t>
  </si>
  <si>
    <t>фосфор</t>
  </si>
  <si>
    <t>磷</t>
  </si>
  <si>
    <t>كبريت</t>
  </si>
  <si>
    <t>Azufre</t>
  </si>
  <si>
    <t>Síra</t>
  </si>
  <si>
    <t>Schwefel</t>
  </si>
  <si>
    <t>Sulfur</t>
  </si>
  <si>
    <t>गंधक</t>
  </si>
  <si>
    <t>Zolfo</t>
  </si>
  <si>
    <t>硫黄</t>
  </si>
  <si>
    <t>Siarka</t>
  </si>
  <si>
    <t>Enxofre</t>
  </si>
  <si>
    <t>сера</t>
  </si>
  <si>
    <t>Svavel</t>
  </si>
  <si>
    <t>Kükürt</t>
  </si>
  <si>
    <t>硫</t>
  </si>
  <si>
    <t>كلور</t>
  </si>
  <si>
    <t>Cloro</t>
  </si>
  <si>
    <t>Chlor</t>
  </si>
  <si>
    <t>Chlorine</t>
  </si>
  <si>
    <t>क्लोरीन</t>
  </si>
  <si>
    <t>塩素</t>
  </si>
  <si>
    <t>хлор</t>
  </si>
  <si>
    <t>Klor</t>
  </si>
  <si>
    <t>氯</t>
  </si>
  <si>
    <t>أرغون</t>
  </si>
  <si>
    <t>Argón</t>
  </si>
  <si>
    <t>आर्गन</t>
  </si>
  <si>
    <t>Argo</t>
  </si>
  <si>
    <t>アルゴン</t>
  </si>
  <si>
    <t>Árgon / Argônio</t>
  </si>
  <si>
    <t>аргон</t>
  </si>
  <si>
    <t>氬</t>
  </si>
  <si>
    <t>بوتاسيوم</t>
  </si>
  <si>
    <t>Potasio</t>
  </si>
  <si>
    <t>Draslík</t>
  </si>
  <si>
    <t>Kalium</t>
  </si>
  <si>
    <t>पोटैशियम</t>
  </si>
  <si>
    <t>Potassio</t>
  </si>
  <si>
    <t>カリウム</t>
  </si>
  <si>
    <t>Potas</t>
  </si>
  <si>
    <t>Potássio</t>
  </si>
  <si>
    <t>калий</t>
  </si>
  <si>
    <t>Potasyum</t>
  </si>
  <si>
    <t>鉀</t>
  </si>
  <si>
    <t>كالسيوم</t>
  </si>
  <si>
    <t>Calcio</t>
  </si>
  <si>
    <t>Vápník</t>
  </si>
  <si>
    <t>कैल्सियम</t>
  </si>
  <si>
    <t>カルシウム</t>
  </si>
  <si>
    <t>Wapń</t>
  </si>
  <si>
    <t>Cálcio</t>
  </si>
  <si>
    <t>кальций</t>
  </si>
  <si>
    <t>Kalcium</t>
  </si>
  <si>
    <t>Kalsiyum</t>
  </si>
  <si>
    <t>鈣</t>
  </si>
  <si>
    <t>سكانديوم</t>
  </si>
  <si>
    <t>Escandio</t>
  </si>
  <si>
    <t>Skandium</t>
  </si>
  <si>
    <t>स्कैंडियम</t>
  </si>
  <si>
    <t>Scandio</t>
  </si>
  <si>
    <t>スカンジウム</t>
  </si>
  <si>
    <t>Skand</t>
  </si>
  <si>
    <t>Escândio</t>
  </si>
  <si>
    <t>скандий</t>
  </si>
  <si>
    <t>Skandiyum</t>
  </si>
  <si>
    <t>鈧</t>
  </si>
  <si>
    <t>تيتانيوم</t>
  </si>
  <si>
    <t>Titanio</t>
  </si>
  <si>
    <t>Titan</t>
  </si>
  <si>
    <t>Titanium</t>
  </si>
  <si>
    <t>टाइटैनियम</t>
  </si>
  <si>
    <t>チタン</t>
  </si>
  <si>
    <t>Tytan</t>
  </si>
  <si>
    <t>Titânio</t>
  </si>
  <si>
    <t>титан</t>
  </si>
  <si>
    <t>Titanyum</t>
  </si>
  <si>
    <t>鈦</t>
  </si>
  <si>
    <t>فاناديوم</t>
  </si>
  <si>
    <t>Vanadio</t>
  </si>
  <si>
    <t>Vanad</t>
  </si>
  <si>
    <t>वैनेडियम</t>
  </si>
  <si>
    <t>バナジウム</t>
  </si>
  <si>
    <t>Wanad</t>
  </si>
  <si>
    <t>Vanádio</t>
  </si>
  <si>
    <t>ванадий</t>
  </si>
  <si>
    <t>Vanadin</t>
  </si>
  <si>
    <t>Vanadyum</t>
  </si>
  <si>
    <t>釩</t>
  </si>
  <si>
    <t>كروم</t>
  </si>
  <si>
    <t>Cromo</t>
  </si>
  <si>
    <t>Chrom</t>
  </si>
  <si>
    <t>Chromium</t>
  </si>
  <si>
    <t>क्रोमियम</t>
  </si>
  <si>
    <t>クロム</t>
  </si>
  <si>
    <t>хром</t>
  </si>
  <si>
    <t>Krom</t>
  </si>
  <si>
    <t>鉻</t>
  </si>
  <si>
    <t>منغنيز</t>
  </si>
  <si>
    <t>Manganeso</t>
  </si>
  <si>
    <t>Mangan</t>
  </si>
  <si>
    <t>Manganese</t>
  </si>
  <si>
    <t>मैंगनीज</t>
  </si>
  <si>
    <t>マンガン</t>
  </si>
  <si>
    <t>Manganês</t>
  </si>
  <si>
    <t>марганец</t>
  </si>
  <si>
    <t>錳</t>
  </si>
  <si>
    <t>حديد</t>
  </si>
  <si>
    <t>Hierro</t>
  </si>
  <si>
    <t>Železo</t>
  </si>
  <si>
    <t>Eisen</t>
  </si>
  <si>
    <t>Iron</t>
  </si>
  <si>
    <t>लोहा</t>
  </si>
  <si>
    <t>Ferro</t>
  </si>
  <si>
    <t>鉄</t>
  </si>
  <si>
    <t>Żelazo</t>
  </si>
  <si>
    <t>железо</t>
  </si>
  <si>
    <t>Järn</t>
  </si>
  <si>
    <t>Demir</t>
  </si>
  <si>
    <t>鐵</t>
  </si>
  <si>
    <t>كوبالت</t>
  </si>
  <si>
    <t>Cobalto</t>
  </si>
  <si>
    <t>Kobalt</t>
  </si>
  <si>
    <t>कोबाल्ट</t>
  </si>
  <si>
    <t>コバルト</t>
  </si>
  <si>
    <t>кобальт</t>
  </si>
  <si>
    <t>Kobolt</t>
  </si>
  <si>
    <t>鈷</t>
  </si>
  <si>
    <t>نيكل</t>
  </si>
  <si>
    <t>Níquel</t>
  </si>
  <si>
    <t>Nikl</t>
  </si>
  <si>
    <t>निकिल</t>
  </si>
  <si>
    <t>Nichel</t>
  </si>
  <si>
    <t>ニッケル</t>
  </si>
  <si>
    <t>Nikiel</t>
  </si>
  <si>
    <t>никель</t>
  </si>
  <si>
    <t>Nikel</t>
  </si>
  <si>
    <t>鎳</t>
  </si>
  <si>
    <t>نحاس</t>
  </si>
  <si>
    <t>Cobre</t>
  </si>
  <si>
    <t>Měď</t>
  </si>
  <si>
    <t>Kupfer</t>
  </si>
  <si>
    <t>Copper</t>
  </si>
  <si>
    <t>ताम्र (कॉपर)</t>
  </si>
  <si>
    <t>Rame</t>
  </si>
  <si>
    <t>銅</t>
  </si>
  <si>
    <t>Miedź</t>
  </si>
  <si>
    <t>медь</t>
  </si>
  <si>
    <t>Koppar</t>
  </si>
  <si>
    <t>Bakır</t>
  </si>
  <si>
    <t>زنك</t>
  </si>
  <si>
    <t>Zinek</t>
  </si>
  <si>
    <t>Zink</t>
  </si>
  <si>
    <t>जस्ता (जिंक)</t>
  </si>
  <si>
    <t>Zinco</t>
  </si>
  <si>
    <t>亜鉛</t>
  </si>
  <si>
    <t>Cynk</t>
  </si>
  <si>
    <t>цинк</t>
  </si>
  <si>
    <t>Çinko</t>
  </si>
  <si>
    <t>鋅</t>
  </si>
  <si>
    <t>غاليوم</t>
  </si>
  <si>
    <t>Galio</t>
  </si>
  <si>
    <t>गैलियम</t>
  </si>
  <si>
    <t>Gallio</t>
  </si>
  <si>
    <t>ガリウム</t>
  </si>
  <si>
    <t>Gal</t>
  </si>
  <si>
    <t>Gálio</t>
  </si>
  <si>
    <t>галлий</t>
  </si>
  <si>
    <t>Galyum</t>
  </si>
  <si>
    <t>鎵</t>
  </si>
  <si>
    <t>جرمانيوم</t>
  </si>
  <si>
    <t>Germanio</t>
  </si>
  <si>
    <t>जरमैनियम</t>
  </si>
  <si>
    <t>ゲルマニウム</t>
  </si>
  <si>
    <t>German</t>
  </si>
  <si>
    <t>Germânio</t>
  </si>
  <si>
    <t>германий</t>
  </si>
  <si>
    <t>Germanyum</t>
  </si>
  <si>
    <t>鍺</t>
  </si>
  <si>
    <t>زرنيخ</t>
  </si>
  <si>
    <t>Arsénico</t>
  </si>
  <si>
    <t>Arsen</t>
  </si>
  <si>
    <t>आर्सेनिक</t>
  </si>
  <si>
    <t>Arsenico</t>
  </si>
  <si>
    <t>ヒ素</t>
  </si>
  <si>
    <t>Arsênio</t>
  </si>
  <si>
    <t>мышьяк</t>
  </si>
  <si>
    <t>Arsenik</t>
  </si>
  <si>
    <t>砷</t>
  </si>
  <si>
    <t>سيلينيوم</t>
  </si>
  <si>
    <t>Selenio</t>
  </si>
  <si>
    <t>Selen</t>
  </si>
  <si>
    <t>Selenium</t>
  </si>
  <si>
    <t>सेलेनियम</t>
  </si>
  <si>
    <t>セレン</t>
  </si>
  <si>
    <t>Selênio</t>
  </si>
  <si>
    <t>селен</t>
  </si>
  <si>
    <t>Selenyum</t>
  </si>
  <si>
    <t>硒</t>
  </si>
  <si>
    <t>بروم</t>
  </si>
  <si>
    <t>Bromo</t>
  </si>
  <si>
    <t>Brom</t>
  </si>
  <si>
    <t>Bromine</t>
  </si>
  <si>
    <t>ब्रोमिन</t>
  </si>
  <si>
    <t>臭素</t>
  </si>
  <si>
    <t>бром</t>
  </si>
  <si>
    <t>溴</t>
  </si>
  <si>
    <t>كريبتون</t>
  </si>
  <si>
    <t>Kriptón</t>
  </si>
  <si>
    <t>क्रिप्टन</t>
  </si>
  <si>
    <t>Kripto</t>
  </si>
  <si>
    <t>クリプトン</t>
  </si>
  <si>
    <t>Crípton/Criptônio</t>
  </si>
  <si>
    <t>криптон</t>
  </si>
  <si>
    <t>Kripton</t>
  </si>
  <si>
    <t>氪</t>
  </si>
  <si>
    <t>روبيديوم</t>
  </si>
  <si>
    <t>Rubidio</t>
  </si>
  <si>
    <t>रुबिडियम</t>
  </si>
  <si>
    <t>ルビジウム</t>
  </si>
  <si>
    <t>Rubid</t>
  </si>
  <si>
    <t>Rubídio</t>
  </si>
  <si>
    <t>рубидий</t>
  </si>
  <si>
    <t>Rubidyum</t>
  </si>
  <si>
    <t>銣</t>
  </si>
  <si>
    <t>سترونشيوم</t>
  </si>
  <si>
    <t>Estroncio</t>
  </si>
  <si>
    <t>Stroncium</t>
  </si>
  <si>
    <t>स्ट्रोन्सियम</t>
  </si>
  <si>
    <t>Stronzio</t>
  </si>
  <si>
    <t>ストロンチウム</t>
  </si>
  <si>
    <t>Stront</t>
  </si>
  <si>
    <t>Estrôncio</t>
  </si>
  <si>
    <t>стронций</t>
  </si>
  <si>
    <t>Stronsiyum</t>
  </si>
  <si>
    <t>鍶</t>
  </si>
  <si>
    <t>إتريوم</t>
  </si>
  <si>
    <t>Itrio</t>
  </si>
  <si>
    <t>इत्रियम</t>
  </si>
  <si>
    <t>Ittrio</t>
  </si>
  <si>
    <t>イットリウム</t>
  </si>
  <si>
    <t>Itr</t>
  </si>
  <si>
    <t>Ítrio</t>
  </si>
  <si>
    <t>иттрий</t>
  </si>
  <si>
    <t>İtriyum</t>
  </si>
  <si>
    <t>釔</t>
  </si>
  <si>
    <t>زركونيوم</t>
  </si>
  <si>
    <t>Circonio</t>
  </si>
  <si>
    <t>Zirkonium</t>
  </si>
  <si>
    <t>जर्कोनियम</t>
  </si>
  <si>
    <t>Zirconio</t>
  </si>
  <si>
    <t>ジルコニウム</t>
  </si>
  <si>
    <t>Cyrkon</t>
  </si>
  <si>
    <t>Zircônio</t>
  </si>
  <si>
    <t>цирконий</t>
  </si>
  <si>
    <t>Zirkonyum</t>
  </si>
  <si>
    <t>鋯</t>
  </si>
  <si>
    <t>نيوبيوم</t>
  </si>
  <si>
    <t>Niobio</t>
  </si>
  <si>
    <t>Niob</t>
  </si>
  <si>
    <t>नियोबियम</t>
  </si>
  <si>
    <t>ニオブ</t>
  </si>
  <si>
    <t>Nióbio</t>
  </si>
  <si>
    <t>ниобий</t>
  </si>
  <si>
    <t>Niobyum</t>
  </si>
  <si>
    <t>鈮</t>
  </si>
  <si>
    <t>موليبدنوم</t>
  </si>
  <si>
    <t>Molibdeno</t>
  </si>
  <si>
    <t>Molybden</t>
  </si>
  <si>
    <t>Molybdän</t>
  </si>
  <si>
    <t>Molybdenum</t>
  </si>
  <si>
    <t>मोलिब्डेनम</t>
  </si>
  <si>
    <t>モリブデン</t>
  </si>
  <si>
    <t>Molibden</t>
  </si>
  <si>
    <t>Molibdénio</t>
  </si>
  <si>
    <t>молибден</t>
  </si>
  <si>
    <t>鉬</t>
  </si>
  <si>
    <t>تكنيشيوم</t>
  </si>
  <si>
    <t>Tecnecio</t>
  </si>
  <si>
    <t>Technecium</t>
  </si>
  <si>
    <t>टेक्निशियम</t>
  </si>
  <si>
    <t>Tecnezio</t>
  </si>
  <si>
    <t>テクネチウム</t>
  </si>
  <si>
    <t>Technet</t>
  </si>
  <si>
    <t>Tecnécio</t>
  </si>
  <si>
    <t>технеций</t>
  </si>
  <si>
    <t>Teknetium</t>
  </si>
  <si>
    <t>Teknesyum</t>
  </si>
  <si>
    <t>鎝</t>
  </si>
  <si>
    <t>روثينيوم</t>
  </si>
  <si>
    <t>Rutenio</t>
  </si>
  <si>
    <t>रूथेनियम</t>
  </si>
  <si>
    <t>ルテニウム</t>
  </si>
  <si>
    <t>Ruten</t>
  </si>
  <si>
    <t>Rutênio</t>
  </si>
  <si>
    <t>рутений</t>
  </si>
  <si>
    <t>Rutenium</t>
  </si>
  <si>
    <t>Rutenyum</t>
  </si>
  <si>
    <t>釕</t>
  </si>
  <si>
    <t>روديوم</t>
  </si>
  <si>
    <t>Rodio</t>
  </si>
  <si>
    <t>रोडियम</t>
  </si>
  <si>
    <t>ロジウム</t>
  </si>
  <si>
    <t>Rod</t>
  </si>
  <si>
    <t>Ródio</t>
  </si>
  <si>
    <t>родий</t>
  </si>
  <si>
    <t>Rodium</t>
  </si>
  <si>
    <t>Rodyum</t>
  </si>
  <si>
    <t>銠</t>
  </si>
  <si>
    <t>بالاديوم</t>
  </si>
  <si>
    <t>Paladio</t>
  </si>
  <si>
    <t>पलाडियम</t>
  </si>
  <si>
    <t>Palladio</t>
  </si>
  <si>
    <t>パラジウム</t>
  </si>
  <si>
    <t>Pallad</t>
  </si>
  <si>
    <t>Paládio</t>
  </si>
  <si>
    <t>палладий</t>
  </si>
  <si>
    <t>Paladyum</t>
  </si>
  <si>
    <t>鈀</t>
  </si>
  <si>
    <t>فضة</t>
  </si>
  <si>
    <t>Plata</t>
  </si>
  <si>
    <t>Stříbro</t>
  </si>
  <si>
    <t>Silber</t>
  </si>
  <si>
    <t>Silver</t>
  </si>
  <si>
    <t>चाँदी</t>
  </si>
  <si>
    <t>Argento</t>
  </si>
  <si>
    <t>銀</t>
  </si>
  <si>
    <t>Srebro</t>
  </si>
  <si>
    <t>Prata</t>
  </si>
  <si>
    <t>серебро</t>
  </si>
  <si>
    <t>Gümüş</t>
  </si>
  <si>
    <t>كادميوم</t>
  </si>
  <si>
    <t>Cadmio</t>
  </si>
  <si>
    <t>Kadmium</t>
  </si>
  <si>
    <t>कैडमियम</t>
  </si>
  <si>
    <t>カドミウム</t>
  </si>
  <si>
    <t>Kadm</t>
  </si>
  <si>
    <t>Cádmio</t>
  </si>
  <si>
    <t>кадмий</t>
  </si>
  <si>
    <t>Kadmiyum</t>
  </si>
  <si>
    <t>鎘</t>
  </si>
  <si>
    <t>إنديوم</t>
  </si>
  <si>
    <t>Indio</t>
  </si>
  <si>
    <t>इण्डियम</t>
  </si>
  <si>
    <t>インジウム</t>
  </si>
  <si>
    <t>Ind</t>
  </si>
  <si>
    <t>Índio</t>
  </si>
  <si>
    <t>индий</t>
  </si>
  <si>
    <t>İndiyum</t>
  </si>
  <si>
    <t>銦</t>
  </si>
  <si>
    <t>قصدير</t>
  </si>
  <si>
    <t>Estaño</t>
  </si>
  <si>
    <t>Cín</t>
  </si>
  <si>
    <t>Zinn</t>
  </si>
  <si>
    <t>Tin</t>
  </si>
  <si>
    <t>त्रपु</t>
  </si>
  <si>
    <t>Stagno</t>
  </si>
  <si>
    <t>スズ</t>
  </si>
  <si>
    <t>Cyna</t>
  </si>
  <si>
    <t>Estanho</t>
  </si>
  <si>
    <t>олово</t>
  </si>
  <si>
    <t>Tenn</t>
  </si>
  <si>
    <t>Kalay</t>
  </si>
  <si>
    <t>錫</t>
  </si>
  <si>
    <t>إثمد</t>
  </si>
  <si>
    <t>Antimonio</t>
  </si>
  <si>
    <t>Antimon</t>
  </si>
  <si>
    <t>Antimony</t>
  </si>
  <si>
    <t>एन्टिमोनी</t>
  </si>
  <si>
    <t>アンチモン</t>
  </si>
  <si>
    <t>Antymon</t>
  </si>
  <si>
    <t>Antimónio</t>
  </si>
  <si>
    <t>сурьма</t>
  </si>
  <si>
    <t>銻</t>
  </si>
  <si>
    <t>تيلوريوم</t>
  </si>
  <si>
    <t>Teluro</t>
  </si>
  <si>
    <t>Tellur</t>
  </si>
  <si>
    <t>Tellurium</t>
  </si>
  <si>
    <t>टेलुरियम</t>
  </si>
  <si>
    <t>Tellurio</t>
  </si>
  <si>
    <t>テルル</t>
  </si>
  <si>
    <t>Telúrio</t>
  </si>
  <si>
    <t>теллур</t>
  </si>
  <si>
    <t>Tellür</t>
  </si>
  <si>
    <t>碲</t>
  </si>
  <si>
    <t>يود</t>
  </si>
  <si>
    <t>Yodo</t>
  </si>
  <si>
    <t>Jod</t>
  </si>
  <si>
    <t>Iodine</t>
  </si>
  <si>
    <t>आयोडिन</t>
  </si>
  <si>
    <t>Iodio</t>
  </si>
  <si>
    <t>ヨウ素</t>
  </si>
  <si>
    <t>Iodo</t>
  </si>
  <si>
    <t>иод</t>
  </si>
  <si>
    <t>İyot</t>
  </si>
  <si>
    <t>碘</t>
  </si>
  <si>
    <t>زينون</t>
  </si>
  <si>
    <t>Xenón</t>
  </si>
  <si>
    <t>Xenon</t>
  </si>
  <si>
    <t>ज़ेनान</t>
  </si>
  <si>
    <t>Xeno</t>
  </si>
  <si>
    <t>キセノン</t>
  </si>
  <si>
    <t>Ksenon</t>
  </si>
  <si>
    <t>Xénon/Xenônio</t>
  </si>
  <si>
    <t>ксенон</t>
  </si>
  <si>
    <t>氙</t>
  </si>
  <si>
    <t>سيزيوم</t>
  </si>
  <si>
    <t>Cesio</t>
  </si>
  <si>
    <t>Cesium</t>
  </si>
  <si>
    <t>Cäsium</t>
  </si>
  <si>
    <t>Caesium</t>
  </si>
  <si>
    <t>सीज़ियम</t>
  </si>
  <si>
    <t>セシウム</t>
  </si>
  <si>
    <t>Cez</t>
  </si>
  <si>
    <t>Césio</t>
  </si>
  <si>
    <t>цезий</t>
  </si>
  <si>
    <t>Sezyum</t>
  </si>
  <si>
    <t>銫</t>
  </si>
  <si>
    <t>باريوم</t>
  </si>
  <si>
    <t>Bario</t>
  </si>
  <si>
    <t>Barium</t>
  </si>
  <si>
    <t>बेरियम</t>
  </si>
  <si>
    <t>バリウム</t>
  </si>
  <si>
    <t>Bar</t>
  </si>
  <si>
    <t>Bário</t>
  </si>
  <si>
    <t>барий</t>
  </si>
  <si>
    <t>鋇</t>
  </si>
  <si>
    <t>لانثانوم</t>
  </si>
  <si>
    <t>Lantano</t>
  </si>
  <si>
    <t>Lanthan</t>
  </si>
  <si>
    <t>Lanthanum</t>
  </si>
  <si>
    <t>लाञ्थनम</t>
  </si>
  <si>
    <t>Lantanio</t>
  </si>
  <si>
    <t>ランタン</t>
  </si>
  <si>
    <t>Lantan</t>
  </si>
  <si>
    <t>Lantânio</t>
  </si>
  <si>
    <t>лантан</t>
  </si>
  <si>
    <t>鑭</t>
  </si>
  <si>
    <t>سيريوم</t>
  </si>
  <si>
    <t>Cerio</t>
  </si>
  <si>
    <t>Cer</t>
  </si>
  <si>
    <t>Zer</t>
  </si>
  <si>
    <t>Cerium</t>
  </si>
  <si>
    <t>सेरियम</t>
  </si>
  <si>
    <t>セリウム</t>
  </si>
  <si>
    <t>Cério</t>
  </si>
  <si>
    <t>церий</t>
  </si>
  <si>
    <t>Seryum</t>
  </si>
  <si>
    <t>鈰</t>
  </si>
  <si>
    <t>براسيوديميوم</t>
  </si>
  <si>
    <t>Praseodimio</t>
  </si>
  <si>
    <t>Praseodym</t>
  </si>
  <si>
    <t>Praseodymium</t>
  </si>
  <si>
    <t>प्रासियोडाइमियम</t>
  </si>
  <si>
    <t>プラセオジム</t>
  </si>
  <si>
    <t>Prazeodym</t>
  </si>
  <si>
    <t>Praseodímio</t>
  </si>
  <si>
    <t>празеодим</t>
  </si>
  <si>
    <t>Praseodim</t>
  </si>
  <si>
    <t>鐠</t>
  </si>
  <si>
    <t>نيوديميوم</t>
  </si>
  <si>
    <t>Neodimio</t>
  </si>
  <si>
    <t>Neodymium</t>
  </si>
  <si>
    <t>नियोडाइमियम</t>
  </si>
  <si>
    <t>ネオジム</t>
  </si>
  <si>
    <t>Neodímio</t>
  </si>
  <si>
    <t>неодим</t>
  </si>
  <si>
    <t>Neodimyum</t>
  </si>
  <si>
    <t>釹</t>
  </si>
  <si>
    <t>بروميثيوم</t>
  </si>
  <si>
    <t>Prometio</t>
  </si>
  <si>
    <t>प्रोमेथियम</t>
  </si>
  <si>
    <t>Promezio</t>
  </si>
  <si>
    <t>プロメチウム</t>
  </si>
  <si>
    <t>Promet</t>
  </si>
  <si>
    <t>Promécio</t>
  </si>
  <si>
    <t>прометий</t>
  </si>
  <si>
    <t>Prometium</t>
  </si>
  <si>
    <t>Prometyum</t>
  </si>
  <si>
    <t>鉕</t>
  </si>
  <si>
    <t>ساماريوم</t>
  </si>
  <si>
    <t>Samario</t>
  </si>
  <si>
    <t>सैमरियम</t>
  </si>
  <si>
    <t>サマリウム</t>
  </si>
  <si>
    <t>Samar</t>
  </si>
  <si>
    <t>Samário</t>
  </si>
  <si>
    <t>самарий</t>
  </si>
  <si>
    <t>Samaryum</t>
  </si>
  <si>
    <t>釤</t>
  </si>
  <si>
    <t>يوروبيوم</t>
  </si>
  <si>
    <t>Europio</t>
  </si>
  <si>
    <t>युरोपियम</t>
  </si>
  <si>
    <t>ユウロピウム</t>
  </si>
  <si>
    <t>Europ</t>
  </si>
  <si>
    <t>Európio</t>
  </si>
  <si>
    <t>европий</t>
  </si>
  <si>
    <t>Evropiyum</t>
  </si>
  <si>
    <t>銪</t>
  </si>
  <si>
    <t>غادولينيوم</t>
  </si>
  <si>
    <t>Gadolinio</t>
  </si>
  <si>
    <t>ग्याडोलिनियम</t>
  </si>
  <si>
    <t>ガドリニウム</t>
  </si>
  <si>
    <t>Gadolin</t>
  </si>
  <si>
    <t>Gadolínio</t>
  </si>
  <si>
    <t>гадолиний</t>
  </si>
  <si>
    <t>Gadolinyum</t>
  </si>
  <si>
    <t>釓</t>
  </si>
  <si>
    <t>تيربيوم</t>
  </si>
  <si>
    <t>Terbio</t>
  </si>
  <si>
    <t>टर्बियम</t>
  </si>
  <si>
    <t>テルビウム</t>
  </si>
  <si>
    <t>Terb</t>
  </si>
  <si>
    <t>Térbio</t>
  </si>
  <si>
    <t>тербий</t>
  </si>
  <si>
    <t>Terbiyum</t>
  </si>
  <si>
    <t>鋱</t>
  </si>
  <si>
    <t>ديسبروسيوم</t>
  </si>
  <si>
    <t>Disprosio</t>
  </si>
  <si>
    <t>डिस्प्रोसियम</t>
  </si>
  <si>
    <t>ジスプロシウム</t>
  </si>
  <si>
    <t>Dysproz</t>
  </si>
  <si>
    <t>Disprósio</t>
  </si>
  <si>
    <t>диспрозий</t>
  </si>
  <si>
    <t>Disprozyum</t>
  </si>
  <si>
    <t>鏑</t>
  </si>
  <si>
    <t>هولميوم</t>
  </si>
  <si>
    <t>Holmio</t>
  </si>
  <si>
    <t>होल्मियम</t>
  </si>
  <si>
    <t>Olmio</t>
  </si>
  <si>
    <t>ホルミウム</t>
  </si>
  <si>
    <t>Holm</t>
  </si>
  <si>
    <t>Hólmio</t>
  </si>
  <si>
    <t>гольмий</t>
  </si>
  <si>
    <t>Holmiyum</t>
  </si>
  <si>
    <t>鈥</t>
  </si>
  <si>
    <t>إربيوم</t>
  </si>
  <si>
    <t>Erbio</t>
  </si>
  <si>
    <t>अर्बियम</t>
  </si>
  <si>
    <t>エルビウム</t>
  </si>
  <si>
    <t>Erb</t>
  </si>
  <si>
    <t>Érbio</t>
  </si>
  <si>
    <t>эйнштейний</t>
  </si>
  <si>
    <t>Erbiyum</t>
  </si>
  <si>
    <t>鉺</t>
  </si>
  <si>
    <t>ثوليوم</t>
  </si>
  <si>
    <t>Tulio</t>
  </si>
  <si>
    <t>थुलियम</t>
  </si>
  <si>
    <t>ツリウム</t>
  </si>
  <si>
    <t>Tul</t>
  </si>
  <si>
    <t>Túlio</t>
  </si>
  <si>
    <t>тулий</t>
  </si>
  <si>
    <t>Tulium</t>
  </si>
  <si>
    <t>Tulyum</t>
  </si>
  <si>
    <t>銩</t>
  </si>
  <si>
    <t>إتيربيوم</t>
  </si>
  <si>
    <t>Iterbio</t>
  </si>
  <si>
    <t>यिट्टरबियम</t>
  </si>
  <si>
    <t>Itterbio</t>
  </si>
  <si>
    <t>イッテルビウム</t>
  </si>
  <si>
    <t>Iterb</t>
  </si>
  <si>
    <t>Itérbio</t>
  </si>
  <si>
    <t>иттербий</t>
  </si>
  <si>
    <t>İterbiyum</t>
  </si>
  <si>
    <t>鐿</t>
  </si>
  <si>
    <t>لوتيتيوم</t>
  </si>
  <si>
    <t>Lutecio</t>
  </si>
  <si>
    <t>Lutecium</t>
  </si>
  <si>
    <t>लुटेटियम</t>
  </si>
  <si>
    <t>Lutezio</t>
  </si>
  <si>
    <t>ルテチウム</t>
  </si>
  <si>
    <t>Lutet</t>
  </si>
  <si>
    <t>Lutécio</t>
  </si>
  <si>
    <t>лютеций</t>
  </si>
  <si>
    <t>Lutetyum</t>
  </si>
  <si>
    <t>鎦</t>
  </si>
  <si>
    <t>هافنيوم</t>
  </si>
  <si>
    <t>Hafnio</t>
  </si>
  <si>
    <t>हाफ्नियम</t>
  </si>
  <si>
    <t>ハフニウム</t>
  </si>
  <si>
    <t>Hafn</t>
  </si>
  <si>
    <t>Háfnio</t>
  </si>
  <si>
    <t>гафний</t>
  </si>
  <si>
    <t>Hafniyum</t>
  </si>
  <si>
    <t>鉿</t>
  </si>
  <si>
    <t>تانتالوم</t>
  </si>
  <si>
    <t>Tantalio</t>
  </si>
  <si>
    <t>Tantal</t>
  </si>
  <si>
    <t>Tantalum</t>
  </si>
  <si>
    <t>टैंटेलम</t>
  </si>
  <si>
    <t>タンタル</t>
  </si>
  <si>
    <t>Tântalo</t>
  </si>
  <si>
    <t>тантал</t>
  </si>
  <si>
    <t>鉭</t>
  </si>
  <si>
    <t>تنغستن</t>
  </si>
  <si>
    <t>Wolframio</t>
  </si>
  <si>
    <t>Wolfram</t>
  </si>
  <si>
    <t>Tungsten</t>
  </si>
  <si>
    <t>टंग्स्टन</t>
  </si>
  <si>
    <t>Tungsteno</t>
  </si>
  <si>
    <t>タングステン</t>
  </si>
  <si>
    <t>Tungsténio</t>
  </si>
  <si>
    <t>вольфрам</t>
  </si>
  <si>
    <t>Volfram</t>
  </si>
  <si>
    <t>鎢</t>
  </si>
  <si>
    <t>رينيوم</t>
  </si>
  <si>
    <t>Renio</t>
  </si>
  <si>
    <t>रेनियम</t>
  </si>
  <si>
    <t>レニウム</t>
  </si>
  <si>
    <t>Ren</t>
  </si>
  <si>
    <t>Rénio</t>
  </si>
  <si>
    <t>рений</t>
  </si>
  <si>
    <t>Renyum</t>
  </si>
  <si>
    <t>錸</t>
  </si>
  <si>
    <t>أوزميوم</t>
  </si>
  <si>
    <t>Osmio</t>
  </si>
  <si>
    <t>अस्मियम</t>
  </si>
  <si>
    <t>オスミウム</t>
  </si>
  <si>
    <t>Osm</t>
  </si>
  <si>
    <t>Ósmio</t>
  </si>
  <si>
    <t>осмий</t>
  </si>
  <si>
    <t>Osmiyum</t>
  </si>
  <si>
    <t>鋨</t>
  </si>
  <si>
    <t>إريديوم</t>
  </si>
  <si>
    <t>Iridio</t>
  </si>
  <si>
    <t>इरिडियम</t>
  </si>
  <si>
    <t>イリジウム</t>
  </si>
  <si>
    <t>Iryd</t>
  </si>
  <si>
    <t>Irídio</t>
  </si>
  <si>
    <t>иридий</t>
  </si>
  <si>
    <t>İridyum</t>
  </si>
  <si>
    <t>銥</t>
  </si>
  <si>
    <t>بلاتين</t>
  </si>
  <si>
    <t>Platino</t>
  </si>
  <si>
    <t>Platina</t>
  </si>
  <si>
    <t>Platin</t>
  </si>
  <si>
    <t>Platinum</t>
  </si>
  <si>
    <t>प्लाटिनम</t>
  </si>
  <si>
    <t>白金</t>
  </si>
  <si>
    <t>Platyna</t>
  </si>
  <si>
    <t>платина</t>
  </si>
  <si>
    <t>鉑</t>
  </si>
  <si>
    <t>ذهب</t>
  </si>
  <si>
    <t>Oro</t>
  </si>
  <si>
    <t>Zlato</t>
  </si>
  <si>
    <t>Gold</t>
  </si>
  <si>
    <t>सोना</t>
  </si>
  <si>
    <t>金</t>
  </si>
  <si>
    <t>Złoto</t>
  </si>
  <si>
    <t>Ouro</t>
  </si>
  <si>
    <t>золото</t>
  </si>
  <si>
    <t>Guld</t>
  </si>
  <si>
    <t>Altın</t>
  </si>
  <si>
    <t>زئبق</t>
  </si>
  <si>
    <t>Mercurio</t>
  </si>
  <si>
    <t>Rtuť</t>
  </si>
  <si>
    <t>Quicksilber</t>
  </si>
  <si>
    <t>Mercury</t>
  </si>
  <si>
    <t>पारा</t>
  </si>
  <si>
    <t>水銀</t>
  </si>
  <si>
    <t>Rtęć</t>
  </si>
  <si>
    <t>Mercúrio</t>
  </si>
  <si>
    <t>ртуть</t>
  </si>
  <si>
    <t>Kvicksilver</t>
  </si>
  <si>
    <t>Cıva</t>
  </si>
  <si>
    <t>汞</t>
  </si>
  <si>
    <t>Structure cristalline principale</t>
  </si>
  <si>
    <t> hexagonal</t>
  </si>
  <si>
    <t> cubique centré</t>
  </si>
  <si>
    <t> cubique</t>
  </si>
  <si>
    <t> monoclinique</t>
  </si>
  <si>
    <t> cubique faces centrées</t>
  </si>
  <si>
    <t> diament</t>
  </si>
  <si>
    <t> quadratique</t>
  </si>
  <si>
    <t> orthorombique</t>
  </si>
  <si>
    <t> rhomboédrique</t>
  </si>
  <si>
    <t>Masse volumique</t>
  </si>
  <si>
    <r>
      <t> 76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</si>
  <si>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124.8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</si>
  <si>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534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</si>
  <si>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1847.7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</si>
  <si>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2340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</si>
  <si>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3513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</si>
  <si>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1026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</si>
  <si>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2000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</si>
  <si>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1516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</si>
  <si>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1444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</si>
  <si>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971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</si>
  <si>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1738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</si>
  <si>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2698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</si>
  <si>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2329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</si>
  <si>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1820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</si>
  <si>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2070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</si>
  <si>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2030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</si>
  <si>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1656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</si>
  <si>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862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</si>
  <si>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1550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</si>
  <si>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2989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</si>
  <si>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4540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</si>
  <si>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6110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</si>
  <si>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7190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</si>
  <si>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7440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</si>
  <si>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7874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</si>
  <si>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8900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</si>
  <si>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8902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</si>
  <si>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8960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</si>
  <si>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7133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</si>
  <si>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5907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</si>
  <si>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5323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</si>
  <si>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5780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</si>
  <si>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4790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</si>
  <si>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4050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</si>
  <si>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2823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</si>
  <si>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1532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</si>
  <si>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2540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</si>
  <si>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4469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</si>
  <si>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6509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</si>
  <si>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8570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</si>
  <si>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10220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</si>
  <si>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11500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</si>
  <si>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12370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</si>
  <si>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12410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</si>
  <si>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12020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</si>
  <si>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10500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</si>
  <si>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8650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</si>
  <si>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7310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</si>
  <si>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6691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</si>
  <si>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6240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</si>
  <si>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4930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</si>
  <si>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3540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</si>
  <si>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1873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</si>
  <si>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3594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</si>
  <si>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6145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</si>
  <si>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8240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</si>
  <si>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6773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</si>
  <si>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7007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</si>
  <si>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7220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</si>
  <si>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7520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</si>
  <si>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5243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</si>
  <si>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7900.4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</si>
  <si>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8229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</si>
  <si>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8550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</si>
  <si>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8795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</si>
  <si>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9066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</si>
  <si>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9321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</si>
  <si>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6965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</si>
  <si>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9840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</si>
  <si>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13310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</si>
  <si>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16654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</si>
  <si>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19300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</si>
  <si>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21020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</si>
  <si>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22590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</si>
  <si>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22560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</si>
  <si>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21450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</si>
  <si>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19320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</si>
  <si>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13546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</si>
  <si>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11850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</si>
  <si>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11350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</si>
  <si>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9747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</si>
  <si>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9320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</si>
  <si>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4400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</si>
  <si>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1870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</si>
  <si>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5000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</si>
  <si>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10060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</si>
  <si>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11720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</si>
  <si>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15370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</si>
  <si>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18950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</si>
  <si>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20250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</si>
  <si>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19840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</si>
  <si>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13670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</si>
  <si>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13300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</si>
  <si>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 14790 kg/m</t>
    </r>
    <r>
      <rPr>
        <vertAlign val="superscript"/>
        <sz val="11"/>
        <color theme="1"/>
        <rFont val="Calibri"/>
        <family val="2"/>
        <scheme val="minor"/>
      </rPr>
      <t>3</t>
    </r>
  </si>
  <si>
    <t>Volume molaire</t>
  </si>
  <si>
    <r>
      <t> 13.26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</si>
  <si>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32.07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</si>
  <si>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13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</si>
  <si>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4.88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</si>
  <si>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4.62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</si>
  <si>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3.42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</si>
  <si>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13.65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</si>
  <si>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</si>
  <si>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18.05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</si>
  <si>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13.97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</si>
  <si>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23.68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</si>
  <si>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13.98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</si>
  <si>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10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</si>
  <si>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12.06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</si>
  <si>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17.02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</si>
  <si>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15.49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</si>
  <si>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17.46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</si>
  <si>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24.12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</si>
  <si>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45.36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</si>
  <si>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25.86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</si>
  <si>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15.04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</si>
  <si>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10.55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</si>
  <si>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8.34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</si>
  <si>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7.23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</si>
  <si>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7.38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</si>
  <si>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7.09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</si>
  <si>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6.62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</si>
  <si>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6.59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</si>
  <si>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9.17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</si>
  <si>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11.81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</si>
  <si>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13.64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</si>
  <si>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12.95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</si>
  <si>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16.48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</si>
  <si>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19.73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</si>
  <si>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29.68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</si>
  <si>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55.79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</si>
  <si>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34.5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</si>
  <si>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19.89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</si>
  <si>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14.02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</si>
  <si>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10.84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</si>
  <si>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9.39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</si>
  <si>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</si>
  <si>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8.14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</si>
  <si>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8.29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</si>
  <si>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8.85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</si>
  <si>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10.27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</si>
  <si>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15.71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</si>
  <si>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16.24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</si>
  <si>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18.2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</si>
  <si>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20.45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</si>
  <si>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25.74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</si>
  <si>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37.09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</si>
  <si>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70.96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</si>
  <si>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38.21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</si>
  <si>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22.6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</si>
  <si>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</si>
  <si>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20.8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</si>
  <si>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20.59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</si>
  <si>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20.1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</si>
  <si>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20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</si>
  <si>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28.98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</si>
  <si>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19.9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</si>
  <si>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19.31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</si>
  <si>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</si>
  <si>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18.75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</si>
  <si>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18.44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</si>
  <si>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18.12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</si>
  <si>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24.84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</si>
  <si>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17.78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</si>
  <si>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13.41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</si>
  <si>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10.87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</si>
  <si>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9.53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</si>
  <si>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8.86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</si>
  <si>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8.43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</si>
  <si>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8.57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</si>
  <si>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9.1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</si>
  <si>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10.19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</si>
  <si>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14.81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</si>
  <si>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17.24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</si>
  <si>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18.26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</si>
  <si>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21.44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</si>
  <si>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22.4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</si>
  <si>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50.5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</si>
  <si>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45.2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</si>
  <si>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19.8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</si>
  <si>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15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</si>
  <si>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12.56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</si>
  <si>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11.71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</si>
  <si>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12.3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</si>
  <si>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18.6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</si>
  <si>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r>
      <t> 16.7 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/mole</t>
    </r>
  </si>
  <si>
    <t>Type de charge</t>
  </si>
  <si>
    <t> cation(s)</t>
  </si>
  <si>
    <t> aucun</t>
  </si>
  <si>
    <t> covalent(s)</t>
  </si>
  <si>
    <t> anion(s)</t>
  </si>
  <si>
    <t>Rayon atomique (mesuré)</t>
  </si>
  <si>
    <t> 25 pm</t>
  </si>
  <si>
    <t> 145 pm</t>
  </si>
  <si>
    <t> 105 pm</t>
  </si>
  <si>
    <t> 85 pm</t>
  </si>
  <si>
    <t> 70 pm</t>
  </si>
  <si>
    <t> 65 pm</t>
  </si>
  <si>
    <t> 60 pm</t>
  </si>
  <si>
    <t> 50 pm</t>
  </si>
  <si>
    <t> 180 pm</t>
  </si>
  <si>
    <t> 150 pm</t>
  </si>
  <si>
    <t> 125 pm</t>
  </si>
  <si>
    <t> 110 pm</t>
  </si>
  <si>
    <t> 100 pm</t>
  </si>
  <si>
    <t> 71 pm</t>
  </si>
  <si>
    <t> 220 pm</t>
  </si>
  <si>
    <t> 160 pm</t>
  </si>
  <si>
    <t> 140 pm</t>
  </si>
  <si>
    <t> 135 pm</t>
  </si>
  <si>
    <t> 130 pm</t>
  </si>
  <si>
    <t> 115 pm</t>
  </si>
  <si>
    <t> 235 pm</t>
  </si>
  <si>
    <t> 200 pm</t>
  </si>
  <si>
    <t> 155 pm</t>
  </si>
  <si>
    <t> 260 pm</t>
  </si>
  <si>
    <t> 215 pm</t>
  </si>
  <si>
    <t> 195 pm</t>
  </si>
  <si>
    <t> 185 pm</t>
  </si>
  <si>
    <t> 175 pm</t>
  </si>
  <si>
    <t> 190 pm</t>
  </si>
  <si>
    <t>Rayon atomique (calculé)</t>
  </si>
  <si>
    <t> 53 pm</t>
  </si>
  <si>
    <t> 31 pm</t>
  </si>
  <si>
    <t> 167 pm</t>
  </si>
  <si>
    <t> 112 pm</t>
  </si>
  <si>
    <t> 87 pm</t>
  </si>
  <si>
    <t> 67 pm</t>
  </si>
  <si>
    <t> 56 pm</t>
  </si>
  <si>
    <t> 48 pm</t>
  </si>
  <si>
    <t> 42 pm</t>
  </si>
  <si>
    <t> 38 pm</t>
  </si>
  <si>
    <t> 118 pm</t>
  </si>
  <si>
    <t> 111 pm</t>
  </si>
  <si>
    <t> 98 pm</t>
  </si>
  <si>
    <t> 88 pm</t>
  </si>
  <si>
    <t> 79 pm</t>
  </si>
  <si>
    <t> 243 pm</t>
  </si>
  <si>
    <t> 194 pm</t>
  </si>
  <si>
    <t> 184 pm</t>
  </si>
  <si>
    <t> 176 pm</t>
  </si>
  <si>
    <t> 171 pm</t>
  </si>
  <si>
    <t> 166 pm</t>
  </si>
  <si>
    <t> 161 pm</t>
  </si>
  <si>
    <t> 156 pm</t>
  </si>
  <si>
    <t> 152 pm</t>
  </si>
  <si>
    <t> 149 pm</t>
  </si>
  <si>
    <t> 142 pm</t>
  </si>
  <si>
    <t> 136 pm</t>
  </si>
  <si>
    <t> 114 pm</t>
  </si>
  <si>
    <t> 103 pm</t>
  </si>
  <si>
    <t> 94 pm</t>
  </si>
  <si>
    <t> 265 pm</t>
  </si>
  <si>
    <t> 219 pm</t>
  </si>
  <si>
    <t> 212 pm</t>
  </si>
  <si>
    <t> 206 pm</t>
  </si>
  <si>
    <t> 198 pm</t>
  </si>
  <si>
    <t> 183 pm</t>
  </si>
  <si>
    <t> 178 pm</t>
  </si>
  <si>
    <t> 173 pm</t>
  </si>
  <si>
    <t> 169 pm</t>
  </si>
  <si>
    <t> 165 pm</t>
  </si>
  <si>
    <t> 133 pm</t>
  </si>
  <si>
    <t> 123 pm</t>
  </si>
  <si>
    <t> 108 pm</t>
  </si>
  <si>
    <t> 298 pm</t>
  </si>
  <si>
    <t> 253 pm</t>
  </si>
  <si>
    <t> 247 pm</t>
  </si>
  <si>
    <t> 205 pm</t>
  </si>
  <si>
    <t> 238 pm</t>
  </si>
  <si>
    <t> 231 pm</t>
  </si>
  <si>
    <t> 233 pm</t>
  </si>
  <si>
    <t> 225 pm</t>
  </si>
  <si>
    <t> 228 pm</t>
  </si>
  <si>
    <t> 226 pm</t>
  </si>
  <si>
    <t> 222 pm</t>
  </si>
  <si>
    <t> 217 pm</t>
  </si>
  <si>
    <t> 208 pm</t>
  </si>
  <si>
    <t> 193 pm</t>
  </si>
  <si>
    <t> 188 pm</t>
  </si>
  <si>
    <t> 177 pm</t>
  </si>
  <si>
    <t> 174 pm</t>
  </si>
  <si>
    <t> 154 pm</t>
  </si>
  <si>
    <t> 143 pm</t>
  </si>
  <si>
    <t> 120 pm</t>
  </si>
  <si>
    <t>Rayon covalent</t>
  </si>
  <si>
    <t> 32 pm</t>
  </si>
  <si>
    <t> 134 pm</t>
  </si>
  <si>
    <t> 90 pm</t>
  </si>
  <si>
    <t> 82 pm</t>
  </si>
  <si>
    <t> 77 pm</t>
  </si>
  <si>
    <t> 75 pm</t>
  </si>
  <si>
    <t> 73 pm</t>
  </si>
  <si>
    <t> 69 pm</t>
  </si>
  <si>
    <t> 106 pm</t>
  </si>
  <si>
    <t> 102 pm</t>
  </si>
  <si>
    <t> 99 pm</t>
  </si>
  <si>
    <t> 97 pm</t>
  </si>
  <si>
    <t> 196 pm</t>
  </si>
  <si>
    <t> 144 pm</t>
  </si>
  <si>
    <t> 127 pm</t>
  </si>
  <si>
    <t> 139 pm</t>
  </si>
  <si>
    <t> 126 pm</t>
  </si>
  <si>
    <t> 121 pm</t>
  </si>
  <si>
    <t> 138 pm</t>
  </si>
  <si>
    <t> 131 pm</t>
  </si>
  <si>
    <t> 122 pm</t>
  </si>
  <si>
    <t> 119 pm</t>
  </si>
  <si>
    <t> 116 pm</t>
  </si>
  <si>
    <t> 211 pm</t>
  </si>
  <si>
    <t> 192 pm</t>
  </si>
  <si>
    <t> 162 pm</t>
  </si>
  <si>
    <t> 148 pm</t>
  </si>
  <si>
    <t> 137 pm</t>
  </si>
  <si>
    <t> 153 pm</t>
  </si>
  <si>
    <t> 141 pm</t>
  </si>
  <si>
    <t> 146 pm</t>
  </si>
  <si>
    <t> 159 pm</t>
  </si>
  <si>
    <t> 128 pm</t>
  </si>
  <si>
    <t> 147 pm</t>
  </si>
  <si>
    <t>Rayon ionique</t>
  </si>
  <si>
    <t>Charge valable pour le rayon ionique</t>
  </si>
  <si>
    <t> 76 pm</t>
  </si>
  <si>
    <t> 45 pm</t>
  </si>
  <si>
    <t> 27 pm</t>
  </si>
  <si>
    <t> 16 pm</t>
  </si>
  <si>
    <t> 72 pm</t>
  </si>
  <si>
    <t> 54 pm</t>
  </si>
  <si>
    <t> 40 pm</t>
  </si>
  <si>
    <t> 181 pm</t>
  </si>
  <si>
    <t> 61 pm</t>
  </si>
  <si>
    <t> 62 pm</t>
  </si>
  <si>
    <t> 55 pm</t>
  </si>
  <si>
    <t> 74 pm</t>
  </si>
  <si>
    <t> 58 pm</t>
  </si>
  <si>
    <t> 64 pm</t>
  </si>
  <si>
    <t> 59 pm</t>
  </si>
  <si>
    <t> 95 pm</t>
  </si>
  <si>
    <t> 80 pm</t>
  </si>
  <si>
    <t> 101 pm</t>
  </si>
  <si>
    <t> 96 pm</t>
  </si>
  <si>
    <t> 92 pm</t>
  </si>
  <si>
    <t> 91 pm</t>
  </si>
  <si>
    <t> 89 pm</t>
  </si>
  <si>
    <t> 86 pm</t>
  </si>
  <si>
    <t> 63 pm</t>
  </si>
  <si>
    <t> 78 pm</t>
  </si>
  <si>
    <t>Rayon de Van der Waals</t>
  </si>
  <si>
    <t> 182 pm</t>
  </si>
  <si>
    <t> 170 pm</t>
  </si>
  <si>
    <t> 227 pm</t>
  </si>
  <si>
    <t> 210 pm</t>
  </si>
  <si>
    <t> 275 pm</t>
  </si>
  <si>
    <t> 163 pm</t>
  </si>
  <si>
    <t> 187 pm</t>
  </si>
  <si>
    <t> 202 pm</t>
  </si>
  <si>
    <t> 303 pm</t>
  </si>
  <si>
    <t> 249 pm</t>
  </si>
  <si>
    <t> 172 pm</t>
  </si>
  <si>
    <t> 158 pm</t>
  </si>
  <si>
    <t> 216 pm</t>
  </si>
  <si>
    <t> 343 pm</t>
  </si>
  <si>
    <t> 268 pm</t>
  </si>
  <si>
    <t> 207 pm</t>
  </si>
  <si>
    <t> 197 pm</t>
  </si>
  <si>
    <t> 348 pm</t>
  </si>
  <si>
    <t> 283 pm</t>
  </si>
  <si>
    <t> 186 pm</t>
  </si>
  <si>
    <t>Rayon métallique</t>
  </si>
  <si>
    <t> 124 pm</t>
  </si>
  <si>
    <t> 248 pm</t>
  </si>
  <si>
    <t> 151 pm</t>
  </si>
  <si>
    <t> 179 pm</t>
  </si>
  <si>
    <t>Conductivité thermique</t>
  </si>
  <si>
    <t> 0.18 W/m/K</t>
  </si>
  <si>
    <t> 0.15 W/m/K</t>
  </si>
  <si>
    <t> 84.7 W/m/K</t>
  </si>
  <si>
    <t> 200 W/m/K</t>
  </si>
  <si>
    <t> 27 W/m/K</t>
  </si>
  <si>
    <t> 990 W/m/K</t>
  </si>
  <si>
    <t> 0.03 W/m/K</t>
  </si>
  <si>
    <t> 0.27 W/m/K</t>
  </si>
  <si>
    <t> 0.05 W/m/K</t>
  </si>
  <si>
    <t> 141 W/m/K</t>
  </si>
  <si>
    <t> 156 W/m/K</t>
  </si>
  <si>
    <t> 237 W/m/K</t>
  </si>
  <si>
    <t> 148 W/m/K</t>
  </si>
  <si>
    <t> 0.24 W/m/K</t>
  </si>
  <si>
    <t> 0.09 W/m/K</t>
  </si>
  <si>
    <t> 0.02 W/m/K</t>
  </si>
  <si>
    <t> 102.4 W/m/K</t>
  </si>
  <si>
    <t> 15.8 W/m/K</t>
  </si>
  <si>
    <t> 21.9 W/m/K</t>
  </si>
  <si>
    <t> 30.7 W/m/K</t>
  </si>
  <si>
    <t> 93.7 W/m/K</t>
  </si>
  <si>
    <t> 7.82 W/m/K</t>
  </si>
  <si>
    <t> 80.2 W/m/K</t>
  </si>
  <si>
    <t> 100 W/m/K</t>
  </si>
  <si>
    <t> 90.7 W/m/K</t>
  </si>
  <si>
    <t> 401 W/m/K</t>
  </si>
  <si>
    <t> 116 W/m/K</t>
  </si>
  <si>
    <t> 40.6 W/m/K</t>
  </si>
  <si>
    <t> 59.9 W/m/K</t>
  </si>
  <si>
    <t> 50 W/m/K</t>
  </si>
  <si>
    <t> 2.04 W/m/K</t>
  </si>
  <si>
    <t> 0.12 W/m/K</t>
  </si>
  <si>
    <t> 0.01 W/m/K</t>
  </si>
  <si>
    <t> 58.2 W/m/K</t>
  </si>
  <si>
    <t> 35.3 W/m/K</t>
  </si>
  <si>
    <t> 17.2 W/m/K</t>
  </si>
  <si>
    <t> 22.7 W/m/K</t>
  </si>
  <si>
    <t> 53.7 W/m/K</t>
  </si>
  <si>
    <t> 138 W/m/K</t>
  </si>
  <si>
    <t> 50.6 W/m/K</t>
  </si>
  <si>
    <t> 117 W/m/K</t>
  </si>
  <si>
    <t> 150 W/m/K</t>
  </si>
  <si>
    <t> 71.8 W/m/K</t>
  </si>
  <si>
    <t> 429 W/m/K</t>
  </si>
  <si>
    <t> 96.8 W/m/K</t>
  </si>
  <si>
    <t> 81.6 W/m/K</t>
  </si>
  <si>
    <t> 66.6 W/m/K</t>
  </si>
  <si>
    <t> 24.3 W/m/K</t>
  </si>
  <si>
    <t> 2.35 W/m/K</t>
  </si>
  <si>
    <t> 0.45 W/m/K</t>
  </si>
  <si>
    <t> 35.9 W/m/K</t>
  </si>
  <si>
    <t> 18.4 W/m/K</t>
  </si>
  <si>
    <t> 13.5 W/m/K</t>
  </si>
  <si>
    <t> 11.4 W/m/K</t>
  </si>
  <si>
    <t> 12.5 W/m/K</t>
  </si>
  <si>
    <t> 16.5 W/m/K</t>
  </si>
  <si>
    <t> 17.9 W/m/K</t>
  </si>
  <si>
    <t> 13.3 W/m/K</t>
  </si>
  <si>
    <t> 13.9 W/m/K</t>
  </si>
  <si>
    <t> 10.6 W/m/K</t>
  </si>
  <si>
    <t> 11.1 W/m/K</t>
  </si>
  <si>
    <t> 10.7 W/m/K</t>
  </si>
  <si>
    <t> 16.2 W/m/K</t>
  </si>
  <si>
    <t> 14.3 W/m/K</t>
  </si>
  <si>
    <t> 16.8 W/m/K</t>
  </si>
  <si>
    <t> 34.9 W/m/K</t>
  </si>
  <si>
    <t> 16.4 W/m/K</t>
  </si>
  <si>
    <t> 23 W/m/K</t>
  </si>
  <si>
    <t> 57.5 W/m/K</t>
  </si>
  <si>
    <t> 174 W/m/K</t>
  </si>
  <si>
    <t> 47.9 W/m/K</t>
  </si>
  <si>
    <t> 87.6 W/m/K</t>
  </si>
  <si>
    <t> 147 W/m/K</t>
  </si>
  <si>
    <t> 71.6 W/m/K</t>
  </si>
  <si>
    <t> 317 W/m/K</t>
  </si>
  <si>
    <t> 8.34 W/m/K</t>
  </si>
  <si>
    <t> 46.1 W/m/K</t>
  </si>
  <si>
    <t> 7.87 W/m/K</t>
  </si>
  <si>
    <t> 20 W/m/K</t>
  </si>
  <si>
    <t> 1.7 W/m/K</t>
  </si>
  <si>
    <t> 15 W/m/K</t>
  </si>
  <si>
    <t> 18.6 W/m/K</t>
  </si>
  <si>
    <t> 12 W/m/K</t>
  </si>
  <si>
    <t> 54 W/m/K</t>
  </si>
  <si>
    <t> 47 W/m/K</t>
  </si>
  <si>
    <t> 27.6 W/m/K</t>
  </si>
  <si>
    <t> 6.3 W/m/K</t>
  </si>
  <si>
    <t> 6.74 W/m/K</t>
  </si>
  <si>
    <t> 10 W/m/K</t>
  </si>
  <si>
    <t>Capacité thermique</t>
  </si>
  <si>
    <t> 14.3 J/g/K</t>
  </si>
  <si>
    <t> 5.19 J/g/K</t>
  </si>
  <si>
    <t> 3.6 J/g/K</t>
  </si>
  <si>
    <t> 1.82 J/g/K</t>
  </si>
  <si>
    <t> 1.02 J/g/K</t>
  </si>
  <si>
    <t> 0.71 J/g/K</t>
  </si>
  <si>
    <t> 1.04 J/g/K</t>
  </si>
  <si>
    <t> 0.92 J/g/K</t>
  </si>
  <si>
    <t> 0.82 J/g/K</t>
  </si>
  <si>
    <t> 0.9 J/g/K</t>
  </si>
  <si>
    <t> 1.23 J/g/K</t>
  </si>
  <si>
    <t> 0.77 J/g/K</t>
  </si>
  <si>
    <t> 0.48 J/g/K</t>
  </si>
  <si>
    <t> 0.52 J/g/K</t>
  </si>
  <si>
    <t> 0.75 J/g/K</t>
  </si>
  <si>
    <t> 0.63 J/g/K</t>
  </si>
  <si>
    <t> 0.6 J/g/K</t>
  </si>
  <si>
    <t> 0.49 J/g/K</t>
  </si>
  <si>
    <t> 0.45 J/g/K</t>
  </si>
  <si>
    <t> 0.44 J/g/K</t>
  </si>
  <si>
    <t> 0.42 J/g/K</t>
  </si>
  <si>
    <t> 0.38 J/g/K</t>
  </si>
  <si>
    <t> 0.39 J/g/K</t>
  </si>
  <si>
    <t> 0.37 J/g/K</t>
  </si>
  <si>
    <t> 0.32 J/g/K</t>
  </si>
  <si>
    <t> 0.33 J/g/K</t>
  </si>
  <si>
    <t> 0.47 J/g/K</t>
  </si>
  <si>
    <t> 0.25 J/g/K</t>
  </si>
  <si>
    <t> 0.36 J/g/K</t>
  </si>
  <si>
    <t> 0.3 J/g/K</t>
  </si>
  <si>
    <t> 0.27 J/g/K</t>
  </si>
  <si>
    <t> 0.26 J/g/K</t>
  </si>
  <si>
    <t> 0.21 J/g/K</t>
  </si>
  <si>
    <t> 0.24 J/g/K</t>
  </si>
  <si>
    <t> 0.23 J/g/K</t>
  </si>
  <si>
    <t> 0.2 J/g/K</t>
  </si>
  <si>
    <t> 0.16 J/g/K</t>
  </si>
  <si>
    <t> 0.19 J/g/K</t>
  </si>
  <si>
    <t> 0.18 J/g/K</t>
  </si>
  <si>
    <t> 0.17 J/g/K</t>
  </si>
  <si>
    <t> 0.15 J/g/K</t>
  </si>
  <si>
    <t> 0.14 J/g/K</t>
  </si>
  <si>
    <t> 0.13 J/g/K</t>
  </si>
  <si>
    <t> 0.12 J/g/K</t>
  </si>
  <si>
    <t> 0.09 J/g/K</t>
  </si>
  <si>
    <t> 0.11 J/g/K</t>
  </si>
  <si>
    <r>
      <t>Enthalpie de vaporisation (ΔH</t>
    </r>
    <r>
      <rPr>
        <b/>
        <vertAlign val="subscript"/>
        <sz val="11"/>
        <color theme="1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>)</t>
    </r>
  </si>
  <si>
    <t> 0.46 kJ/mol</t>
  </si>
  <si>
    <t> 0.08 kJ/mol</t>
  </si>
  <si>
    <t> 134.7 kJ/mol</t>
  </si>
  <si>
    <t> 308.8 kJ/mol</t>
  </si>
  <si>
    <t> 538.9 kJ/mol</t>
  </si>
  <si>
    <t> 710.9 kJ/mol</t>
  </si>
  <si>
    <t> 5.58 kJ/mol</t>
  </si>
  <si>
    <t> 6.82 kJ/mol</t>
  </si>
  <si>
    <t> 6.55 kJ/mol</t>
  </si>
  <si>
    <t> 1.74 kJ/mol</t>
  </si>
  <si>
    <t> 89.04 kJ/mol</t>
  </si>
  <si>
    <t> 128.7 kJ/mol</t>
  </si>
  <si>
    <t> 296.72 kJ/mol</t>
  </si>
  <si>
    <t> 383.3 kJ/mol</t>
  </si>
  <si>
    <t> 51.9 kJ/mol</t>
  </si>
  <si>
    <t> 9.62 kJ/mol</t>
  </si>
  <si>
    <t> 20.4 kJ/mol</t>
  </si>
  <si>
    <t> 6.53 kJ/mol</t>
  </si>
  <si>
    <t> 77.53 kJ/mol</t>
  </si>
  <si>
    <t> 149.95 kJ/mol</t>
  </si>
  <si>
    <t> 304.8 kJ/mol</t>
  </si>
  <si>
    <t> 428.9 kJ/mol</t>
  </si>
  <si>
    <t> 458.6 kJ/mol</t>
  </si>
  <si>
    <t> 348.78 kJ/mol</t>
  </si>
  <si>
    <t> 219.7 kJ/mol</t>
  </si>
  <si>
    <t> 351 kJ/mol</t>
  </si>
  <si>
    <t> 382.4 kJ/mol</t>
  </si>
  <si>
    <t> 371.8 kJ/mol</t>
  </si>
  <si>
    <t> 304.6 kJ/mol</t>
  </si>
  <si>
    <t> 115.3 kJ/mol</t>
  </si>
  <si>
    <t> 256.1 kJ/mol</t>
  </si>
  <si>
    <t> 334.3 kJ/mol</t>
  </si>
  <si>
    <t> 31.9 kJ/mol</t>
  </si>
  <si>
    <t> 26.32 kJ/mol</t>
  </si>
  <si>
    <t> 9.05 kJ/mol</t>
  </si>
  <si>
    <t> 69.2 kJ/mol</t>
  </si>
  <si>
    <t> 138.91 kJ/mol</t>
  </si>
  <si>
    <t> 393.3 kJ/mol</t>
  </si>
  <si>
    <t> 581.6 kJ/mol</t>
  </si>
  <si>
    <t> 696.6 kJ/mol</t>
  </si>
  <si>
    <t> 594.1 kJ/mol</t>
  </si>
  <si>
    <t> 585.22 kJ/mol</t>
  </si>
  <si>
    <t> 567.8 kJ/mol</t>
  </si>
  <si>
    <t> 495.4 kJ/mol</t>
  </si>
  <si>
    <t> 255.1 kJ/mol</t>
  </si>
  <si>
    <t> 99.87 kJ/mol</t>
  </si>
  <si>
    <t> 226.4 kJ/mol</t>
  </si>
  <si>
    <t> 290.4 kJ/mol</t>
  </si>
  <si>
    <t> 67.91 kJ/mol</t>
  </si>
  <si>
    <t> 50.63 kJ/mol</t>
  </si>
  <si>
    <t> 41.67 kJ/mol</t>
  </si>
  <si>
    <t> 12.65 kJ/mol</t>
  </si>
  <si>
    <t> 65.9 kJ/mol</t>
  </si>
  <si>
    <t> 150.9 kJ/mol</t>
  </si>
  <si>
    <t> 399.6 kJ/mol</t>
  </si>
  <si>
    <t> 313.8 kJ/mol</t>
  </si>
  <si>
    <t> 332.6 kJ/mol</t>
  </si>
  <si>
    <t> 283.7 kJ/mol</t>
  </si>
  <si>
    <t> 191.6 kJ/mol</t>
  </si>
  <si>
    <t> 175.7 kJ/mol</t>
  </si>
  <si>
    <t> 311.7 kJ/mol</t>
  </si>
  <si>
    <t> 391 kJ/mol</t>
  </si>
  <si>
    <t> 293 kJ/mol</t>
  </si>
  <si>
    <t> 251 kJ/mol</t>
  </si>
  <si>
    <t> 292.9 kJ/mol</t>
  </si>
  <si>
    <t> 247 kJ/mol</t>
  </si>
  <si>
    <t> 159 kJ/mol</t>
  </si>
  <si>
    <t> 428 kJ/mol</t>
  </si>
  <si>
    <t> 661.1 kJ/mol</t>
  </si>
  <si>
    <t> 753.1 kJ/mol</t>
  </si>
  <si>
    <t> 799.1 kJ/mol</t>
  </si>
  <si>
    <t> 707.1 kJ/mol</t>
  </si>
  <si>
    <t> 627.6 kJ/mol</t>
  </si>
  <si>
    <t> 563.6 kJ/mol</t>
  </si>
  <si>
    <t> 510.5 kJ/mol</t>
  </si>
  <si>
    <t> 324.4 kJ/mol</t>
  </si>
  <si>
    <t> 59.15 kJ/mol</t>
  </si>
  <si>
    <t> 162.1 kJ/mol</t>
  </si>
  <si>
    <t> 179.4 kJ/mol</t>
  </si>
  <si>
    <t> 179.1 kJ/mol</t>
  </si>
  <si>
    <t> 100.8 kJ/mol</t>
  </si>
  <si>
    <t> 136.8 kJ/mol</t>
  </si>
  <si>
    <t> 543.9 kJ/mol</t>
  </si>
  <si>
    <t> 481 kJ/mol</t>
  </si>
  <si>
    <t> 422.6 kJ/mol</t>
  </si>
  <si>
    <t> 336.6 kJ/mol</t>
  </si>
  <si>
    <t> 343.5 kJ/mol</t>
  </si>
  <si>
    <t> 238.5 kJ/mol</t>
  </si>
  <si>
    <r>
      <t>Enthalpie de fusion (ΔH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)</t>
    </r>
  </si>
  <si>
    <t> 0.12 kJ/mol</t>
  </si>
  <si>
    <t> 0.02 kJ/mol</t>
  </si>
  <si>
    <t> 4.6 kJ/mol</t>
  </si>
  <si>
    <t> 9.8 kJ/mol</t>
  </si>
  <si>
    <t> 22.2 kJ/mol</t>
  </si>
  <si>
    <t> 105 kJ/mol</t>
  </si>
  <si>
    <t> 0.72 kJ/mol</t>
  </si>
  <si>
    <t> 0.44 kJ/mol</t>
  </si>
  <si>
    <t> 5.1 kJ/mol</t>
  </si>
  <si>
    <t> 0.32 kJ/mol</t>
  </si>
  <si>
    <t> 2.64 kJ/mol</t>
  </si>
  <si>
    <t> 9.04 kJ/mol</t>
  </si>
  <si>
    <t> 10.67 kJ/mol</t>
  </si>
  <si>
    <t> 39.6 kJ/mol</t>
  </si>
  <si>
    <t> 2.51 kJ/mol</t>
  </si>
  <si>
    <t> 1.23 kJ/mol</t>
  </si>
  <si>
    <t> 6.41 kJ/mol</t>
  </si>
  <si>
    <t> 1.21 kJ/mol</t>
  </si>
  <si>
    <t> 2.4 kJ/mol</t>
  </si>
  <si>
    <t> 9.33 kJ/mol</t>
  </si>
  <si>
    <t> 15.9 kJ/mol</t>
  </si>
  <si>
    <t> 20.9 kJ/mol</t>
  </si>
  <si>
    <t> 17.6 kJ/mol</t>
  </si>
  <si>
    <t> 15.3 kJ/mol</t>
  </si>
  <si>
    <t> 14.4 kJ/mol</t>
  </si>
  <si>
    <t> 14.9 kJ/mol</t>
  </si>
  <si>
    <t> 15.2 kJ/mol</t>
  </si>
  <si>
    <t> 13 kJ/mol</t>
  </si>
  <si>
    <t> 6.67 kJ/mol</t>
  </si>
  <si>
    <t> 5.59 kJ/mol</t>
  </si>
  <si>
    <t> 34.7 kJ/mol</t>
  </si>
  <si>
    <t> 27.7 kJ/mol</t>
  </si>
  <si>
    <t> 10.8 kJ/mol</t>
  </si>
  <si>
    <t> 1.64 kJ/mol</t>
  </si>
  <si>
    <t> 2.2 kJ/mol</t>
  </si>
  <si>
    <t> 9.16 kJ/mol</t>
  </si>
  <si>
    <t> 17.2 kJ/mol</t>
  </si>
  <si>
    <t> 23 kJ/mol</t>
  </si>
  <si>
    <t> 27.2 kJ/mol</t>
  </si>
  <si>
    <t> 27.6 kJ/mol</t>
  </si>
  <si>
    <t> 23.81 kJ/mol</t>
  </si>
  <si>
    <t> 23.7 kJ/mol</t>
  </si>
  <si>
    <t> 21.55 kJ/mol</t>
  </si>
  <si>
    <t> 11.3 kJ/mol</t>
  </si>
  <si>
    <t> 6.11 kJ/mol</t>
  </si>
  <si>
    <t> 3.27 kJ/mol</t>
  </si>
  <si>
    <t> 7.2 kJ/mol</t>
  </si>
  <si>
    <t> 13.5 kJ/mol</t>
  </si>
  <si>
    <t> 15.27 kJ/mol</t>
  </si>
  <si>
    <t> 3.1 kJ/mol</t>
  </si>
  <si>
    <t> 2.09 kJ/mol</t>
  </si>
  <si>
    <t> 7.66 kJ/mol</t>
  </si>
  <si>
    <t> 10.04 kJ/mol</t>
  </si>
  <si>
    <t> 8.87 kJ/mol</t>
  </si>
  <si>
    <t> 7.11 kJ/mol</t>
  </si>
  <si>
    <t> 12.6 kJ/mol</t>
  </si>
  <si>
    <t> 10.9 kJ/mol</t>
  </si>
  <si>
    <t> 10.5 kJ/mol</t>
  </si>
  <si>
    <t> 15.5 kJ/mol</t>
  </si>
  <si>
    <t> 16.3 kJ/mol</t>
  </si>
  <si>
    <t> 18.4 kJ/mol</t>
  </si>
  <si>
    <t> 9.2 kJ/mol</t>
  </si>
  <si>
    <t> 19.2 kJ/mol</t>
  </si>
  <si>
    <t> 25.5 kJ/mol</t>
  </si>
  <si>
    <t> 31.4 kJ/mol</t>
  </si>
  <si>
    <t> 35.2 kJ/mol</t>
  </si>
  <si>
    <t> 33.1 kJ/mol</t>
  </si>
  <si>
    <t> 29.3 kJ/mol</t>
  </si>
  <si>
    <t> 26.4 kJ/mol</t>
  </si>
  <si>
    <t> 19.7 kJ/mol</t>
  </si>
  <si>
    <t> 12.7 kJ/mol</t>
  </si>
  <si>
    <t> 2.33 kJ/mol</t>
  </si>
  <si>
    <t> 4.31 kJ/mol</t>
  </si>
  <si>
    <t> 5.12 kJ/mol</t>
  </si>
  <si>
    <t> 10.48 kJ/mol</t>
  </si>
  <si>
    <t> 10 kJ/mol</t>
  </si>
  <si>
    <t> 23.8 kJ/mol</t>
  </si>
  <si>
    <t> 2.7 kJ/mol</t>
  </si>
  <si>
    <t> 7.15 kJ/mol</t>
  </si>
  <si>
    <t> 14.2 kJ/mol</t>
  </si>
  <si>
    <t> 16.7 kJ/mol</t>
  </si>
  <si>
    <t> 9.46 kJ/mol</t>
  </si>
  <si>
    <t> 2.8 kJ/mol</t>
  </si>
  <si>
    <t> 15 kJ/mol</t>
  </si>
  <si>
    <t>Point d'ébullition</t>
  </si>
  <si>
    <t> 20.28 K</t>
  </si>
  <si>
    <t> 4.22 K</t>
  </si>
  <si>
    <t> 1620 K</t>
  </si>
  <si>
    <t>1,346.9°C 2,456.3°F</t>
  </si>
  <si>
    <t> 3243 K</t>
  </si>
  <si>
    <t>2,969.9°C 5,377.7°F</t>
  </si>
  <si>
    <t> 3931 K</t>
  </si>
  <si>
    <t>3,657.9°C 6,616.1°F</t>
  </si>
  <si>
    <t> 5100 K</t>
  </si>
  <si>
    <t>4,826.9°C 8,720.3°F</t>
  </si>
  <si>
    <t> 77.4 K</t>
  </si>
  <si>
    <t> 90.19 K</t>
  </si>
  <si>
    <t> 85.01 K</t>
  </si>
  <si>
    <t> 27.1 K</t>
  </si>
  <si>
    <t> 1156.1 K</t>
  </si>
  <si>
    <t>883.0°C 1,621.3°F</t>
  </si>
  <si>
    <t> 1363 K</t>
  </si>
  <si>
    <t>1,089.9°C 1,993.7°F</t>
  </si>
  <si>
    <t> 2740 K</t>
  </si>
  <si>
    <t>2,466.9°C 4,472.3°F</t>
  </si>
  <si>
    <t> 2628 K</t>
  </si>
  <si>
    <t>2,354.9°C 4,270.7°F</t>
  </si>
  <si>
    <t> 553 K</t>
  </si>
  <si>
    <t>279.9°C 535.7°F</t>
  </si>
  <si>
    <t> 717.82 K</t>
  </si>
  <si>
    <t>444.7°C 832.4°F</t>
  </si>
  <si>
    <t> 239.18 K</t>
  </si>
  <si>
    <t> 87.29 K</t>
  </si>
  <si>
    <t> 1047 K</t>
  </si>
  <si>
    <t>773.9°C 1,424.9°F</t>
  </si>
  <si>
    <t> 1757 K</t>
  </si>
  <si>
    <t>1,483.9°C 2,702.9°F</t>
  </si>
  <si>
    <t> 3104 K</t>
  </si>
  <si>
    <t>2,830.9°C 5,127.5°F</t>
  </si>
  <si>
    <t> 3560 K</t>
  </si>
  <si>
    <t>3,286.9°C 5,948.3°F</t>
  </si>
  <si>
    <t> 3650 K</t>
  </si>
  <si>
    <t>3,376.9°C 6,110.3°F</t>
  </si>
  <si>
    <t> 2945 K</t>
  </si>
  <si>
    <t>2,671.9°C 4,841.3°F</t>
  </si>
  <si>
    <t> 2235 K</t>
  </si>
  <si>
    <t>1,961.9°C 3,563.3°F</t>
  </si>
  <si>
    <t> 3023 K</t>
  </si>
  <si>
    <t>2,749.9°C 4,981.7°F</t>
  </si>
  <si>
    <t> 3143 K</t>
  </si>
  <si>
    <t>2,869.9°C 5,197.7°F</t>
  </si>
  <si>
    <t> 3005 K</t>
  </si>
  <si>
    <t>2,731.9°C 4,949.3°F</t>
  </si>
  <si>
    <t> 2840 K</t>
  </si>
  <si>
    <t>2,566.9°C 4,652.3°F</t>
  </si>
  <si>
    <t> 1180 K</t>
  </si>
  <si>
    <t>906.9°C 1,664.3°F</t>
  </si>
  <si>
    <t> 2676 K</t>
  </si>
  <si>
    <t>2,402.9°C 4,357.1°F</t>
  </si>
  <si>
    <t> 3103 K</t>
  </si>
  <si>
    <t>2,829.9°C 5,125.7°F</t>
  </si>
  <si>
    <t> 889 K</t>
  </si>
  <si>
    <t>615.9°C 1,140.5°F</t>
  </si>
  <si>
    <t> 958.1 K</t>
  </si>
  <si>
    <t>685.0°C 1,264.9°F</t>
  </si>
  <si>
    <t> 331.93 K</t>
  </si>
  <si>
    <t>58.8°C 137.8°F</t>
  </si>
  <si>
    <t> 120.85 K</t>
  </si>
  <si>
    <t> 961 K</t>
  </si>
  <si>
    <t>687.9°C 1,270.1°F</t>
  </si>
  <si>
    <t> 1657 K</t>
  </si>
  <si>
    <t>1,383.9°C 2,522.9°F</t>
  </si>
  <si>
    <t> 3611 K</t>
  </si>
  <si>
    <t>3,337.9°C 6,040.1°F</t>
  </si>
  <si>
    <t> 4650 K</t>
  </si>
  <si>
    <t>4,376.9°C 7,910.3°F</t>
  </si>
  <si>
    <t> 5015 K</t>
  </si>
  <si>
    <t>4,741.9°C 8,567.3°F</t>
  </si>
  <si>
    <t> 4885 K</t>
  </si>
  <si>
    <t>4,611.9°C 8,333.3°F</t>
  </si>
  <si>
    <t> 5150 K</t>
  </si>
  <si>
    <t>4,876.9°C 8,810.3°F</t>
  </si>
  <si>
    <t> 4173 K</t>
  </si>
  <si>
    <t>3,899.9°C 7,051.7°F</t>
  </si>
  <si>
    <t> 4000 K</t>
  </si>
  <si>
    <t>3,726.9°C 6,740.3°F</t>
  </si>
  <si>
    <t> 3413 K</t>
  </si>
  <si>
    <t>3,139.9°C 5,683.7°F</t>
  </si>
  <si>
    <t> 2485 K</t>
  </si>
  <si>
    <t>2,211.9°C 4,013.3°F</t>
  </si>
  <si>
    <t> 1038 K</t>
  </si>
  <si>
    <t>764.9°C 1,408.7°F</t>
  </si>
  <si>
    <t> 2353 K</t>
  </si>
  <si>
    <t>2,079.9°C 3,775.7°F</t>
  </si>
  <si>
    <t> 2543 K</t>
  </si>
  <si>
    <t>2,269.9°C 4,117.7°F</t>
  </si>
  <si>
    <t> 1908 K</t>
  </si>
  <si>
    <t>1,634.9°C 2,974.7°F</t>
  </si>
  <si>
    <t> 1263 K</t>
  </si>
  <si>
    <t>989.9°C 1,813.7°F</t>
  </si>
  <si>
    <t> 457.5 K</t>
  </si>
  <si>
    <t>184.4°C 363.8°F</t>
  </si>
  <si>
    <t> 166.1 K</t>
  </si>
  <si>
    <t> 951.6 K</t>
  </si>
  <si>
    <t>678.5°C 1,253.2°F</t>
  </si>
  <si>
    <t> 1910 K</t>
  </si>
  <si>
    <t>1,636.9°C 2,978.3°F</t>
  </si>
  <si>
    <t> 3730 K</t>
  </si>
  <si>
    <t>3,456.9°C 6,254.3°F</t>
  </si>
  <si>
    <t> 3699 K</t>
  </si>
  <si>
    <t>3,425.9°C 6,198.5°F</t>
  </si>
  <si>
    <t> 3785 K</t>
  </si>
  <si>
    <t>3,511.9°C 6,353.3°F</t>
  </si>
  <si>
    <t> 3341 K</t>
  </si>
  <si>
    <t>3,067.9°C 5,554.1°F</t>
  </si>
  <si>
    <t> 3000 K</t>
  </si>
  <si>
    <t>2,726.9°C 4,940.3°F</t>
  </si>
  <si>
    <t> 2064 K</t>
  </si>
  <si>
    <t>1,790.9°C 3,255.5°F</t>
  </si>
  <si>
    <t> 1870 K</t>
  </si>
  <si>
    <t>1,596.9°C 2,906.3°F</t>
  </si>
  <si>
    <t> 3539 K</t>
  </si>
  <si>
    <t>3,265.9°C 5,910.5°F</t>
  </si>
  <si>
    <t> 3396 K</t>
  </si>
  <si>
    <t>3,122.9°C 5,653.1°F</t>
  </si>
  <si>
    <t> 2835 K</t>
  </si>
  <si>
    <t>2,561.9°C 4,643.3°F</t>
  </si>
  <si>
    <t> 2968 K</t>
  </si>
  <si>
    <t>2,694.9°C 4,882.7°F</t>
  </si>
  <si>
    <t> 3136 K</t>
  </si>
  <si>
    <t>2,862.9°C 5,185.1°F</t>
  </si>
  <si>
    <t> 2220 K</t>
  </si>
  <si>
    <t>1,946.9°C 3,536.3°F</t>
  </si>
  <si>
    <t> 1466 K</t>
  </si>
  <si>
    <t>1,192.9°C 2,179.1°F</t>
  </si>
  <si>
    <t> 3668 K</t>
  </si>
  <si>
    <t>3,394.9°C 6,142.7°F</t>
  </si>
  <si>
    <t> 5470 K</t>
  </si>
  <si>
    <t>5,196.9°C 9,386.3°F</t>
  </si>
  <si>
    <t> 5698 K</t>
  </si>
  <si>
    <t>5,424.9°C 9,796.7°F</t>
  </si>
  <si>
    <t> 5930 K</t>
  </si>
  <si>
    <t>5,656.9°C 10,214.3°F</t>
  </si>
  <si>
    <t> 5900 K</t>
  </si>
  <si>
    <t>5,626.9°C 10,160.3°F</t>
  </si>
  <si>
    <t> 5300 K</t>
  </si>
  <si>
    <t>5,026.9°C 9,080.3°F</t>
  </si>
  <si>
    <t> 4403 K</t>
  </si>
  <si>
    <t>4,129.9°C 7,465.7°F</t>
  </si>
  <si>
    <t> 4100 K</t>
  </si>
  <si>
    <t>3,826.9°C 6,920.3°F</t>
  </si>
  <si>
    <t> 3080 K</t>
  </si>
  <si>
    <t>2,806.9°C 5,084.3°F</t>
  </si>
  <si>
    <t> 629.73 K</t>
  </si>
  <si>
    <t>356.6°C 673.8°F</t>
  </si>
  <si>
    <t> 1730 K</t>
  </si>
  <si>
    <t>1,456.9°C 2,654.3°F</t>
  </si>
  <si>
    <t> 2013 K</t>
  </si>
  <si>
    <t>1,739.9°C 3,163.7°F</t>
  </si>
  <si>
    <t> 1833 K</t>
  </si>
  <si>
    <t>1,559.9°C 2,839.7°F</t>
  </si>
  <si>
    <t> 1235 K</t>
  </si>
  <si>
    <t>961.9°C 1,763.3°F</t>
  </si>
  <si>
    <t> 610 K</t>
  </si>
  <si>
    <t>336.9°C 638.3°F</t>
  </si>
  <si>
    <t> 211.4 K</t>
  </si>
  <si>
    <t> 950 K</t>
  </si>
  <si>
    <t>676.9°C 1,250.3°F</t>
  </si>
  <si>
    <t> 1413 K</t>
  </si>
  <si>
    <t>1,139.9°C 2,083.7°F</t>
  </si>
  <si>
    <t> 3470 K</t>
  </si>
  <si>
    <t>3,196.9°C 5,786.3°F</t>
  </si>
  <si>
    <t> 5060 K</t>
  </si>
  <si>
    <t>4,786.9°C 8,648.3°F</t>
  </si>
  <si>
    <t> 4300 K</t>
  </si>
  <si>
    <t>4,026.9°C 7,280.3°F</t>
  </si>
  <si>
    <t> 4018 K</t>
  </si>
  <si>
    <t>3,744.9°C 6,772.7°F</t>
  </si>
  <si>
    <t> 4175 K</t>
  </si>
  <si>
    <t>3,901.9°C 7,055.3°F</t>
  </si>
  <si>
    <t> 3505 K</t>
  </si>
  <si>
    <t>3,231.9°C 5,849.3°F</t>
  </si>
  <si>
    <t> 2880 K</t>
  </si>
  <si>
    <t>2,606.9°C 4,724.3°F</t>
  </si>
  <si>
    <t>Point de fusion</t>
  </si>
  <si>
    <t> 14.01 K</t>
  </si>
  <si>
    <t> 0.95 K</t>
  </si>
  <si>
    <t> 453.69 K</t>
  </si>
  <si>
    <t>180.5°C 357.0°F</t>
  </si>
  <si>
    <t> 1551 K</t>
  </si>
  <si>
    <t>1,277.9°C 2,332.1°F</t>
  </si>
  <si>
    <t> 2573 K</t>
  </si>
  <si>
    <t>2,299.9°C 4,171.7°F</t>
  </si>
  <si>
    <t> 3820 K</t>
  </si>
  <si>
    <t>3,546.9°C 6,416.3°F</t>
  </si>
  <si>
    <t> 63.29 K</t>
  </si>
  <si>
    <t> 54.8 K</t>
  </si>
  <si>
    <t> 53.53 K</t>
  </si>
  <si>
    <t> 24.48 K</t>
  </si>
  <si>
    <t> 370.96 K</t>
  </si>
  <si>
    <t>97.8°C 208.1°F</t>
  </si>
  <si>
    <t> 922 K</t>
  </si>
  <si>
    <t>648.9°C 1,199.9°F</t>
  </si>
  <si>
    <t> 933.52 K</t>
  </si>
  <si>
    <t>660.4°C 1,220.7°F</t>
  </si>
  <si>
    <t> 1683 K</t>
  </si>
  <si>
    <t>1,409.9°C 2,569.7°F</t>
  </si>
  <si>
    <t> 317.3 K</t>
  </si>
  <si>
    <t>44.2°C 111.5°F</t>
  </si>
  <si>
    <t> 386 K</t>
  </si>
  <si>
    <t>112.9°C 235.1°F</t>
  </si>
  <si>
    <t> 172.17 K</t>
  </si>
  <si>
    <t> 83.78 K</t>
  </si>
  <si>
    <t> 336.8 K</t>
  </si>
  <si>
    <t>63.7°C 146.6°F</t>
  </si>
  <si>
    <t> 1112 K</t>
  </si>
  <si>
    <t>838.9°C 1,541.9°F</t>
  </si>
  <si>
    <t> 1814 K</t>
  </si>
  <si>
    <t>1,540.9°C 2,805.5°F</t>
  </si>
  <si>
    <t> 1933 K</t>
  </si>
  <si>
    <t>1,659.9°C 3,019.7°F</t>
  </si>
  <si>
    <t> 2160 K</t>
  </si>
  <si>
    <t>1,886.9°C 3,428.3°F</t>
  </si>
  <si>
    <t> 2130 K</t>
  </si>
  <si>
    <t>1,856.9°C 3,374.3°F</t>
  </si>
  <si>
    <t> 1517 K</t>
  </si>
  <si>
    <t>1,243.9°C 2,270.9°F</t>
  </si>
  <si>
    <t> 1808 K</t>
  </si>
  <si>
    <t>1,534.9°C 2,794.7°F</t>
  </si>
  <si>
    <t> 1768 K</t>
  </si>
  <si>
    <t>1,494.9°C 2,722.7°F</t>
  </si>
  <si>
    <t> 1726 K</t>
  </si>
  <si>
    <t>1,452.9°C 2,647.1°F</t>
  </si>
  <si>
    <t> 1356.6 K</t>
  </si>
  <si>
    <t>1,083.5°C 1,982.2°F</t>
  </si>
  <si>
    <t> 692.73 K</t>
  </si>
  <si>
    <t>419.6°C 787.2°F</t>
  </si>
  <si>
    <t> 302.93 K</t>
  </si>
  <si>
    <t>29.8°C 85.6°F</t>
  </si>
  <si>
    <t> 1210.6 K</t>
  </si>
  <si>
    <t>937.5°C 1,719.4°F</t>
  </si>
  <si>
    <t> 1090 K</t>
  </si>
  <si>
    <t>816.9°C 1,502.3°F</t>
  </si>
  <si>
    <t> 490 K</t>
  </si>
  <si>
    <t>216.9°C 422.3°F</t>
  </si>
  <si>
    <t> 265.9 K</t>
  </si>
  <si>
    <t>-7.3°C 19.0°F</t>
  </si>
  <si>
    <t> 116.6 K</t>
  </si>
  <si>
    <t> 312.2 K</t>
  </si>
  <si>
    <t>39.1°C 102.3°F</t>
  </si>
  <si>
    <t> 1042 K</t>
  </si>
  <si>
    <t>768.9°C 1,415.9°F</t>
  </si>
  <si>
    <t> 1795 K</t>
  </si>
  <si>
    <t>1,521.9°C 2,771.3°F</t>
  </si>
  <si>
    <t> 2125 K</t>
  </si>
  <si>
    <t>1,851.9°C 3,365.3°F</t>
  </si>
  <si>
    <t> 2741 K</t>
  </si>
  <si>
    <t>2,467.9°C 4,474.1°F</t>
  </si>
  <si>
    <t> 2890 K</t>
  </si>
  <si>
    <t>2,616.9°C 4,742.3°F</t>
  </si>
  <si>
    <t> 2445 K</t>
  </si>
  <si>
    <t>2,171.9°C 3,941.3°F</t>
  </si>
  <si>
    <t> 2583 K</t>
  </si>
  <si>
    <t>2,309.9°C 4,189.7°F</t>
  </si>
  <si>
    <t> 2239 K</t>
  </si>
  <si>
    <t>1,965.9°C 3,570.5°F</t>
  </si>
  <si>
    <t> 1825 K</t>
  </si>
  <si>
    <t>1,551.9°C 2,825.3°F</t>
  </si>
  <si>
    <t> 1235.08 K</t>
  </si>
  <si>
    <t>961.9°C 1,763.5°F</t>
  </si>
  <si>
    <t> 594.1 K</t>
  </si>
  <si>
    <t>321.0°C 609.7°F</t>
  </si>
  <si>
    <t> 429.32 K</t>
  </si>
  <si>
    <t>156.2°C 313.1°F</t>
  </si>
  <si>
    <t> 505.12 K</t>
  </si>
  <si>
    <t>232.0°C 449.5°F</t>
  </si>
  <si>
    <t> 903.89 K</t>
  </si>
  <si>
    <t>630.7°C 1,167.3°F</t>
  </si>
  <si>
    <t> 722.7 K</t>
  </si>
  <si>
    <t>449.6°C 841.2°F</t>
  </si>
  <si>
    <t> 386.7 K</t>
  </si>
  <si>
    <t>113.6°C 236.4°F</t>
  </si>
  <si>
    <t> 161.3 K</t>
  </si>
  <si>
    <t> 301.55 K</t>
  </si>
  <si>
    <t>28.4°C 83.1°F</t>
  </si>
  <si>
    <t> 1002 K</t>
  </si>
  <si>
    <t>728.9°C 1,343.9°F</t>
  </si>
  <si>
    <t> 1194 K</t>
  </si>
  <si>
    <t>920.9°C 1,689.5°F</t>
  </si>
  <si>
    <t> 1072 K</t>
  </si>
  <si>
    <t>798.9°C 1,469.9°F</t>
  </si>
  <si>
    <t> 1204 K</t>
  </si>
  <si>
    <t>930.9°C 1,707.5°F</t>
  </si>
  <si>
    <t> 1294 K</t>
  </si>
  <si>
    <t>1,020.9°C 1,869.5°F</t>
  </si>
  <si>
    <t> 1441 K</t>
  </si>
  <si>
    <t>1,167.9°C 2,134.1°F</t>
  </si>
  <si>
    <t> 1350 K</t>
  </si>
  <si>
    <t>1,076.9°C 1,970.3°F</t>
  </si>
  <si>
    <t> 1095 K</t>
  </si>
  <si>
    <t>821.9°C 1,511.3°F</t>
  </si>
  <si>
    <t> 1586 K</t>
  </si>
  <si>
    <t>1,312.9°C 2,395.1°F</t>
  </si>
  <si>
    <t> 1629 K</t>
  </si>
  <si>
    <t>1,355.9°C 2,472.5°F</t>
  </si>
  <si>
    <t> 1685 K</t>
  </si>
  <si>
    <t>1,411.9°C 2,573.3°F</t>
  </si>
  <si>
    <t> 1747 K</t>
  </si>
  <si>
    <t>1,473.9°C 2,684.9°F</t>
  </si>
  <si>
    <t> 1802 K</t>
  </si>
  <si>
    <t>1,528.9°C 2,783.9°F</t>
  </si>
  <si>
    <t> 1818 K</t>
  </si>
  <si>
    <t>1,544.9°C 2,812.7°F</t>
  </si>
  <si>
    <t> 1097 K</t>
  </si>
  <si>
    <t>823.9°C 1,514.9°F</t>
  </si>
  <si>
    <t> 1936 K</t>
  </si>
  <si>
    <t>1,662.9°C 3,025.1°F</t>
  </si>
  <si>
    <t> 2503 K</t>
  </si>
  <si>
    <t>2,229.9°C 4,045.7°F</t>
  </si>
  <si>
    <t> 3269 K</t>
  </si>
  <si>
    <t>2,995.9°C 5,424.5°F</t>
  </si>
  <si>
    <t> 3680 K</t>
  </si>
  <si>
    <t>3,406.9°C 6,164.3°F</t>
  </si>
  <si>
    <t> 3453 K</t>
  </si>
  <si>
    <t>3,179.9°C 5,755.7°F</t>
  </si>
  <si>
    <t> 3327 K</t>
  </si>
  <si>
    <t>3,053.9°C 5,528.9°F</t>
  </si>
  <si>
    <t> 2683 K</t>
  </si>
  <si>
    <t>2,409.9°C 4,369.7°F</t>
  </si>
  <si>
    <t> 2045 K</t>
  </si>
  <si>
    <t>1,771.9°C 3,221.3°F</t>
  </si>
  <si>
    <t> 1337.58 K</t>
  </si>
  <si>
    <t>1,064.4°C 1,948.0°F</t>
  </si>
  <si>
    <t> 234.28 K</t>
  </si>
  <si>
    <t> 576.7 K</t>
  </si>
  <si>
    <t>303.6°C 578.4°F</t>
  </si>
  <si>
    <t> 600.65 K</t>
  </si>
  <si>
    <t>327.5°C 621.5°F</t>
  </si>
  <si>
    <t> 544.5 K</t>
  </si>
  <si>
    <t>271.4°C 520.4°F</t>
  </si>
  <si>
    <t> 527 K</t>
  </si>
  <si>
    <t>253.9°C 488.9°F</t>
  </si>
  <si>
    <t> 575 K</t>
  </si>
  <si>
    <t>301.9°C 575.3°F</t>
  </si>
  <si>
    <t> 202 K</t>
  </si>
  <si>
    <t> 300 K</t>
  </si>
  <si>
    <t>26.9°C 80.3°F</t>
  </si>
  <si>
    <t> 973 K</t>
  </si>
  <si>
    <t>699.9°C 1,291.7°F</t>
  </si>
  <si>
    <t> 1320 K</t>
  </si>
  <si>
    <t>1,046.9°C 1,916.3°F</t>
  </si>
  <si>
    <t> 2023 K</t>
  </si>
  <si>
    <t>1,749.9°C 3,181.7°F</t>
  </si>
  <si>
    <t> 2113 K</t>
  </si>
  <si>
    <t>1,839.9°C 3,343.7°F</t>
  </si>
  <si>
    <t> 1405.5 K</t>
  </si>
  <si>
    <t>1,132.4°C 2,070.2°F</t>
  </si>
  <si>
    <t> 913 K</t>
  </si>
  <si>
    <t>639.9°C 1,183.7°F</t>
  </si>
  <si>
    <t> 914 K</t>
  </si>
  <si>
    <t>640.9°C 1,185.5°F</t>
  </si>
  <si>
    <t> 1267 K</t>
  </si>
  <si>
    <t>993.9°C 1,820.9°F</t>
  </si>
  <si>
    <t> 1610 K</t>
  </si>
  <si>
    <t>1,336.9°C 2,438.3°F</t>
  </si>
  <si>
    <t>Electronégativité (Allred)</t>
  </si>
  <si>
    <t> 2.2</t>
  </si>
  <si>
    <t> 0.97</t>
  </si>
  <si>
    <t> 1.47</t>
  </si>
  <si>
    <t> 2.01</t>
  </si>
  <si>
    <t> 2.5</t>
  </si>
  <si>
    <t> 3.07</t>
  </si>
  <si>
    <t> 3.5</t>
  </si>
  <si>
    <t> 4.1</t>
  </si>
  <si>
    <t> 1.01</t>
  </si>
  <si>
    <t> 1.23</t>
  </si>
  <si>
    <t> 1.74</t>
  </si>
  <si>
    <t> 2.06</t>
  </si>
  <si>
    <t> 2.44</t>
  </si>
  <si>
    <t> 2.83</t>
  </si>
  <si>
    <t> 0.91</t>
  </si>
  <si>
    <t> 1.04</t>
  </si>
  <si>
    <t> 1.36</t>
  </si>
  <si>
    <t> 1.32</t>
  </si>
  <si>
    <t> 1.45</t>
  </si>
  <si>
    <t> 1.56</t>
  </si>
  <si>
    <t> 1.6</t>
  </si>
  <si>
    <t> 1.64</t>
  </si>
  <si>
    <t> 1.7</t>
  </si>
  <si>
    <t> 1.75</t>
  </si>
  <si>
    <t> 1.66</t>
  </si>
  <si>
    <t> 1.82</t>
  </si>
  <si>
    <t> 2.02</t>
  </si>
  <si>
    <t> 2.48</t>
  </si>
  <si>
    <t> 2.74</t>
  </si>
  <si>
    <t> 0.89</t>
  </si>
  <si>
    <t> 0.99</t>
  </si>
  <si>
    <t> 1.11</t>
  </si>
  <si>
    <t> 1.22</t>
  </si>
  <si>
    <t> 1.3</t>
  </si>
  <si>
    <t> 1.42</t>
  </si>
  <si>
    <t> 1.35</t>
  </si>
  <si>
    <t> 1.46</t>
  </si>
  <si>
    <t> 1.49</t>
  </si>
  <si>
    <t> 1.72</t>
  </si>
  <si>
    <t> 2.21</t>
  </si>
  <si>
    <t> 0.86</t>
  </si>
  <si>
    <t> 1.08</t>
  </si>
  <si>
    <t> 1.06</t>
  </si>
  <si>
    <t> 1.07</t>
  </si>
  <si>
    <t> 1.1</t>
  </si>
  <si>
    <t> 1.14</t>
  </si>
  <si>
    <t> 1.33</t>
  </si>
  <si>
    <t> 1.4</t>
  </si>
  <si>
    <t> 1.52</t>
  </si>
  <si>
    <t> 1.55</t>
  </si>
  <si>
    <t> 1.44</t>
  </si>
  <si>
    <t> 1.67</t>
  </si>
  <si>
    <t> 1.76</t>
  </si>
  <si>
    <t> 1.96</t>
  </si>
  <si>
    <t> 1</t>
  </si>
  <si>
    <t>Electronégativité (Pauling)</t>
  </si>
  <si>
    <t> 0.98</t>
  </si>
  <si>
    <t> 1.57</t>
  </si>
  <si>
    <t> 2.04</t>
  </si>
  <si>
    <t> 2.55</t>
  </si>
  <si>
    <t> 3.04</t>
  </si>
  <si>
    <t> 3.44</t>
  </si>
  <si>
    <t> 3.98</t>
  </si>
  <si>
    <t> 0.93</t>
  </si>
  <si>
    <t> 1.31</t>
  </si>
  <si>
    <t> 1.61</t>
  </si>
  <si>
    <t> 1.9</t>
  </si>
  <si>
    <t> 2.19</t>
  </si>
  <si>
    <t> 2.58</t>
  </si>
  <si>
    <t> 3.16</t>
  </si>
  <si>
    <t> 0.82</t>
  </si>
  <si>
    <t> 1.54</t>
  </si>
  <si>
    <t> 1.63</t>
  </si>
  <si>
    <t> 1.83</t>
  </si>
  <si>
    <t> 1.88</t>
  </si>
  <si>
    <t> 1.91</t>
  </si>
  <si>
    <t> 1.65</t>
  </si>
  <si>
    <t> 1.81</t>
  </si>
  <si>
    <t> 2.18</t>
  </si>
  <si>
    <t> 2.96</t>
  </si>
  <si>
    <t> 0.95</t>
  </si>
  <si>
    <t> 2.16</t>
  </si>
  <si>
    <t> 2.28</t>
  </si>
  <si>
    <t> 1.93</t>
  </si>
  <si>
    <t> 1.69</t>
  </si>
  <si>
    <t> 1.78</t>
  </si>
  <si>
    <t> 2.05</t>
  </si>
  <si>
    <t> 2.1</t>
  </si>
  <si>
    <t> 2.66</t>
  </si>
  <si>
    <t> 2.6</t>
  </si>
  <si>
    <t> 0.79</t>
  </si>
  <si>
    <t> 1.12</t>
  </si>
  <si>
    <t> 1.13</t>
  </si>
  <si>
    <t> 1.17</t>
  </si>
  <si>
    <t> 1.2</t>
  </si>
  <si>
    <t> 1.24</t>
  </si>
  <si>
    <t> 1.25</t>
  </si>
  <si>
    <t> 1.27</t>
  </si>
  <si>
    <t> 1.5</t>
  </si>
  <si>
    <t> 2.36</t>
  </si>
  <si>
    <t> 2.54</t>
  </si>
  <si>
    <t> 2</t>
  </si>
  <si>
    <t> 2.33</t>
  </si>
  <si>
    <t> 0.7</t>
  </si>
  <si>
    <t> 1.38</t>
  </si>
  <si>
    <t> 1.28</t>
  </si>
  <si>
    <t>-252.9°C -423.2°F</t>
  </si>
  <si>
    <t>-268.9°C -452.1°F</t>
  </si>
  <si>
    <t>-195.8°C -320.4°F</t>
  </si>
  <si>
    <t>-183.0°C -297.3°F</t>
  </si>
  <si>
    <t>-188.1°C -306.7°F</t>
  </si>
  <si>
    <t>-246.1°C -410.9°F</t>
  </si>
  <si>
    <t>-34.0°C -29.1°F</t>
  </si>
  <si>
    <t>-185.9°C -302.5°F</t>
  </si>
  <si>
    <t>-152.3°C -242.1°F</t>
  </si>
  <si>
    <t>-107.1°C -160.7°F</t>
  </si>
  <si>
    <t>-61.8°C -79.2°F</t>
  </si>
  <si>
    <t>-259.1°C -434.5°F</t>
  </si>
  <si>
    <t>-272.2°C -458.0°F</t>
  </si>
  <si>
    <t>-209.9°C -345.7°F</t>
  </si>
  <si>
    <t>-218.4°C -361.0°F</t>
  </si>
  <si>
    <t>-219.6°C -363.3°F</t>
  </si>
  <si>
    <t>-248.7°C -415.6°F</t>
  </si>
  <si>
    <t>-101.0°C -149.8°F</t>
  </si>
  <si>
    <t>-189.4°C -308.9°F</t>
  </si>
  <si>
    <t>-156.6°C -249.8°F</t>
  </si>
  <si>
    <t>-111.9°C -169.3°F</t>
  </si>
  <si>
    <t>-38.9°C -38.0°F</t>
  </si>
  <si>
    <t>-71.2°C -96.1°F</t>
  </si>
  <si>
    <t>€/kw</t>
  </si>
  <si>
    <t>gaz</t>
  </si>
  <si>
    <t>3kw</t>
  </si>
  <si>
    <t>kw</t>
  </si>
  <si>
    <t>tot</t>
  </si>
  <si>
    <t xml:space="preserve"> </t>
  </si>
  <si>
    <t>solaire</t>
  </si>
  <si>
    <t>conso</t>
  </si>
  <si>
    <t>https://www.cdiscount.com/bricolage/chauffage/kit-solaire-2400w-230v-autonome-stockage-7-2/f-16612-auc5710782663038.html#cm_rr=FP:7583423:SP:CAR</t>
  </si>
  <si>
    <t>url</t>
  </si>
  <si>
    <t>7,2KW</t>
  </si>
  <si>
    <t>bat</t>
  </si>
  <si>
    <t>panneau</t>
  </si>
  <si>
    <t>onduleur</t>
  </si>
  <si>
    <t>3000W</t>
  </si>
  <si>
    <t>Prix</t>
  </si>
  <si>
    <t>https://www.cdiscount.com/bricolage/chauffage/kit-solaire-3000w-230v-autonome-stockage-9-6/f-16612-auc5710782663021.html#cm_rr=FP:7583423:SP:CAR</t>
  </si>
  <si>
    <t>5000W</t>
  </si>
  <si>
    <t>9.6KW</t>
  </si>
  <si>
    <t>https://www.ase-energy.com/batterie-agm-200ah-effekta-btl12-200,fr,4,BATEFK200A.cfm</t>
  </si>
  <si>
    <t>2.4kw</t>
  </si>
  <si>
    <t>8000W</t>
  </si>
  <si>
    <t>https://www.aliexpress.com/item/8KVA-8000w-DC-48v-TO-AC-220v-230-parallel-solar-PWM-power-inverter-AC-charger-50A/32890363933.html?spm=2114.search0604.3.215.6149487aTENouC&amp;ws_ab_test=searchweb0_0</t>
  </si>
  <si>
    <t>searchweb201602_5_10065_10068_319_10892_317_10696_10084_453_454_10083_10618_10304_10307_10820_10821_537_10302_536_10902_10843_10059_10884_10887_321_322_10103</t>
  </si>
  <si>
    <t>searchweb201603_6</t>
  </si>
  <si>
    <t>ppcSwitch_0&amp;algo_expid=8b10d7ff-c4e2-4e7a-b749-ba8592284749-34&amp;algo_pvid=8b10d7ff-c4e2-4e7a-b749-ba8592284749</t>
  </si>
  <si>
    <t>https://www.aliexpress.com/item/Solar-Panels-Boat-3000W-3KW-24v-300w-Solar-Module-10PCs-Solar-Battery-For-Home-System-Off/32975754898.html?spm=a2g0s.13010208.99999999.266.67c33c00xtoUbr</t>
  </si>
  <si>
    <t>https://www.aliexpress.com/item/EPEVER-MPPT-Solar-charger-controller-30A-Charger-Inverter-hybrid-UP3000-Pure-Sine-wave-with-AC-output/32906066575.html?spm=a2g0s.13010208.99999999.279.67c33c00xtoUbr</t>
  </si>
  <si>
    <t>4000W</t>
  </si>
  <si>
    <t>https://www.amazon.fr/gp/product/B00M87UZD0/ref=ox_sc_act_title_4?smid=AM5YP2H1T6NOF&amp;psc=1</t>
  </si>
  <si>
    <t>https://www.newenergyeco.com/kit-solaire-3000w-230v-autonome-stockage-9-6kw,fr,4,20181107355.cfm</t>
  </si>
  <si>
    <t>https://www.elementschimiques.fr/?fr/proprietes/electroniques/bloc</t>
  </si>
  <si>
    <t>Stabilité</t>
  </si>
  <si>
    <t> 2 isotopes stable ou quasi-stable</t>
  </si>
  <si>
    <t> 1 isotope stable ou quasi-stable</t>
  </si>
  <si>
    <t> 3 ou + isotopes stable ou quasi-stable</t>
  </si>
  <si>
    <t> radioactif</t>
  </si>
  <si>
    <t>Origine</t>
  </si>
  <si>
    <t> nucléosynthèse primordiale</t>
  </si>
  <si>
    <t> nucléosynthèse primordiale, nucléosynthèse stellaire</t>
  </si>
  <si>
    <t> spallation cosmique, nucléosynthèse primordiale</t>
  </si>
  <si>
    <t> spallation cosmique</t>
  </si>
  <si>
    <t> nucléosynthèse stellaire</t>
  </si>
  <si>
    <t> nucléosynthèse explosive</t>
  </si>
  <si>
    <t> produit naturel de désintégrations, artificiel</t>
  </si>
  <si>
    <t> produit naturel de désintégrations</t>
  </si>
  <si>
    <t> produit naturel de désintégrations, nucléosynthèse explosive</t>
  </si>
  <si>
    <t> nucléosynthèse explosive, produit naturel de désintégrations</t>
  </si>
  <si>
    <t> artificiel, produit naturel de désintégrations</t>
  </si>
  <si>
    <t> artificiel</t>
  </si>
  <si>
    <t>Découverte</t>
  </si>
  <si>
    <t>Date de découverte</t>
  </si>
  <si>
    <t>Découvreur(s)</t>
  </si>
  <si>
    <t>Pays de découverte</t>
  </si>
  <si>
    <t> 18e siècle</t>
  </si>
  <si>
    <t> 1766</t>
  </si>
  <si>
    <t> Henry Cavendish</t>
  </si>
  <si>
    <t> Grande-Bretagne</t>
  </si>
  <si>
    <t> 19e siècle</t>
  </si>
  <si>
    <t> 1895</t>
  </si>
  <si>
    <t> William Ramsay</t>
  </si>
  <si>
    <t> 1817</t>
  </si>
  <si>
    <t> Johan August Arfwedson</t>
  </si>
  <si>
    <t> Suede</t>
  </si>
  <si>
    <t> 1798</t>
  </si>
  <si>
    <t> Louis-Nicolas Vauquelin</t>
  </si>
  <si>
    <t> France</t>
  </si>
  <si>
    <t> 1808</t>
  </si>
  <si>
    <t> Humphry Davy, Louis Joseph Gay-Lussac, Louis Jacques Thénard</t>
  </si>
  <si>
    <t> France, Grande-Bretagne</t>
  </si>
  <si>
    <t> Préhistoire</t>
  </si>
  <si>
    <t> 1772</t>
  </si>
  <si>
    <t> Daniel Rutherford, Carl Wilhelm Scheele, Henry Cavendish</t>
  </si>
  <si>
    <t> Grande-Bretagne, Suede</t>
  </si>
  <si>
    <t> 1774</t>
  </si>
  <si>
    <t> Joseph Priestley, Carl Wilhelm Scheele</t>
  </si>
  <si>
    <t> 1886</t>
  </si>
  <si>
    <t> Henri Moissan</t>
  </si>
  <si>
    <t> 1898</t>
  </si>
  <si>
    <t> William Ramsay, Morris William Travers</t>
  </si>
  <si>
    <t> 1807</t>
  </si>
  <si>
    <t> Humphry Davy</t>
  </si>
  <si>
    <t> 1755</t>
  </si>
  <si>
    <t> Joseph Black</t>
  </si>
  <si>
    <t> 1825</t>
  </si>
  <si>
    <t> Hans Christian Ørsted</t>
  </si>
  <si>
    <t> Danemark</t>
  </si>
  <si>
    <t> 1823</t>
  </si>
  <si>
    <t> Jöns Jacob Berzelius</t>
  </si>
  <si>
    <t> 17e siècle</t>
  </si>
  <si>
    <t> 1669</t>
  </si>
  <si>
    <t> Hennig Brandt</t>
  </si>
  <si>
    <t> Allemagne</t>
  </si>
  <si>
    <t> Carl Wilhelm Scheele, Humphry Davy</t>
  </si>
  <si>
    <t> Suede, Grande-Bretagne</t>
  </si>
  <si>
    <t> 1894</t>
  </si>
  <si>
    <t> John William Strutt Rayleigh, William Ramsay</t>
  </si>
  <si>
    <t> 1879</t>
  </si>
  <si>
    <t> Lars Fredrik Nilson</t>
  </si>
  <si>
    <t> 1791</t>
  </si>
  <si>
    <t> William Gregor, Martin Heinrich Klaproth</t>
  </si>
  <si>
    <t> Grande-Bretagne, Allemagne</t>
  </si>
  <si>
    <t> 1801</t>
  </si>
  <si>
    <t> Andrés Manuel del Río</t>
  </si>
  <si>
    <t> Mexique</t>
  </si>
  <si>
    <t> Johan Gottlieb Gahn</t>
  </si>
  <si>
    <t> -2500</t>
  </si>
  <si>
    <t> 1735</t>
  </si>
  <si>
    <t> Georg Brandt</t>
  </si>
  <si>
    <t> 1751</t>
  </si>
  <si>
    <t> Axel Frederik Cronstedt</t>
  </si>
  <si>
    <t> -5000</t>
  </si>
  <si>
    <t> Moyen age</t>
  </si>
  <si>
    <t> 1500</t>
  </si>
  <si>
    <t> 1875</t>
  </si>
  <si>
    <t> Paul-Émile Lecoq de Boisbaudran</t>
  </si>
  <si>
    <t> Clemens Winkler</t>
  </si>
  <si>
    <t> 1250</t>
  </si>
  <si>
    <t> Albertus Magnus</t>
  </si>
  <si>
    <t> Jöns Jacob Berzelius, Johan Gottlieb Gahn</t>
  </si>
  <si>
    <t> 1826</t>
  </si>
  <si>
    <t> Antoine-Jérôme Balard, Carl Jacob Löwig</t>
  </si>
  <si>
    <t> France, Allemagne</t>
  </si>
  <si>
    <t> 1861</t>
  </si>
  <si>
    <t> Robert Wilhelm Bunsen, Gustav Kirchhoff</t>
  </si>
  <si>
    <t> 1794</t>
  </si>
  <si>
    <t> Johan Gadolin</t>
  </si>
  <si>
    <t> Finlande</t>
  </si>
  <si>
    <t> 1789</t>
  </si>
  <si>
    <t> Martin Heinrich Klaproth</t>
  </si>
  <si>
    <t> Charles Hatchett</t>
  </si>
  <si>
    <t> 1781</t>
  </si>
  <si>
    <t> Carl Wilhelm Scheele, Peter Jacob Hjelm</t>
  </si>
  <si>
    <t> 20e siècle</t>
  </si>
  <si>
    <t> 1937</t>
  </si>
  <si>
    <t> Carlo Perrier, Emilio Gino Segrè</t>
  </si>
  <si>
    <t> Italie</t>
  </si>
  <si>
    <t> Karl Ernst Claus</t>
  </si>
  <si>
    <t> Russie</t>
  </si>
  <si>
    <t> 1803</t>
  </si>
  <si>
    <t> -3000</t>
  </si>
  <si>
    <t> 1863</t>
  </si>
  <si>
    <t> Antiquité</t>
  </si>
  <si>
    <t> -2100</t>
  </si>
  <si>
    <t> -1600</t>
  </si>
  <si>
    <t> 1783</t>
  </si>
  <si>
    <t> Roumanie</t>
  </si>
  <si>
    <t> 1811</t>
  </si>
  <si>
    <t> 1860</t>
  </si>
  <si>
    <t> 1839</t>
  </si>
  <si>
    <t> Martin Heinrich Klaproth, Jöns Jacob Berzelius, Wilhelm Hisinger</t>
  </si>
  <si>
    <t> Allemagne, Suede</t>
  </si>
  <si>
    <t> 1885</t>
  </si>
  <si>
    <t> Autriche</t>
  </si>
  <si>
    <t> 1945</t>
  </si>
  <si>
    <t> Etats-Unis</t>
  </si>
  <si>
    <t> 1901</t>
  </si>
  <si>
    <t> 1880</t>
  </si>
  <si>
    <t> Suisse</t>
  </si>
  <si>
    <t> 1843</t>
  </si>
  <si>
    <t> 1878</t>
  </si>
  <si>
    <t> Suede, Suisse</t>
  </si>
  <si>
    <t> 1842</t>
  </si>
  <si>
    <t> 1907</t>
  </si>
  <si>
    <t> France, Etats-Unis</t>
  </si>
  <si>
    <t> 1923</t>
  </si>
  <si>
    <t> 1802</t>
  </si>
  <si>
    <t> Espagne</t>
  </si>
  <si>
    <t> 1925</t>
  </si>
  <si>
    <t> 1700</t>
  </si>
  <si>
    <t> -1500</t>
  </si>
  <si>
    <t> -1000</t>
  </si>
  <si>
    <t> 1940</t>
  </si>
  <si>
    <t> Dale R. Corson, Kenneth Ross MacKenzie, Emilio Gino Segrè</t>
  </si>
  <si>
    <t> Etats-Unis, Italie</t>
  </si>
  <si>
    <t> 1900</t>
  </si>
  <si>
    <t> 1939</t>
  </si>
  <si>
    <t> 1899</t>
  </si>
  <si>
    <t> 1829</t>
  </si>
  <si>
    <t> 1917</t>
  </si>
  <si>
    <t> Allemagne, Grande-Bretagne</t>
  </si>
  <si>
    <t> 1994</t>
  </si>
  <si>
    <t> 1944</t>
  </si>
  <si>
    <t> 1949</t>
  </si>
  <si>
    <t> 1950</t>
  </si>
  <si>
    <t> 1952</t>
  </si>
  <si>
    <t> 1955</t>
  </si>
  <si>
    <t> 1958</t>
  </si>
  <si>
    <t> 1961</t>
  </si>
  <si>
    <t>Réglementation (SGH)</t>
  </si>
  <si>
    <t>Nombre d'isotopes</t>
  </si>
  <si>
    <t>Isotopes Stables</t>
  </si>
  <si>
    <t>Isotopes émeteurs α</t>
  </si>
  <si>
    <t> SGH02 Inflammable, SGH04 Gaz sous pression</t>
  </si>
  <si>
    <t> SGH04 Gaz sous pression</t>
  </si>
  <si>
    <t> SGH02 Inflammable, SGH05 Corrosif</t>
  </si>
  <si>
    <t> SGH06 Toxique, SGH08 Sensibilisant, mutagène, cancérogène, reprotoxique</t>
  </si>
  <si>
    <t> SGH07 Toxique, irritant, sensibilisant, narcotique</t>
  </si>
  <si>
    <t> SGH02 Inflammable</t>
  </si>
  <si>
    <t> SGH03 Comburant, SGH04 Gaz sous pression</t>
  </si>
  <si>
    <t> SGH03 Comburant, SGH04 Gaz sous pression, SGH05 Corrosif, SGH06 Toxique</t>
  </si>
  <si>
    <t> SGH02 Inflammable, SGH05 Corrosif, SGH06 Toxique, SGH09 Danger pour l'environnement</t>
  </si>
  <si>
    <t> SGH03 Comburant, SGH04 Gaz sous pression, SGH06 Toxique, SGH09 Danger pour l'environnement</t>
  </si>
  <si>
    <t> SGH02 Inflammable, SGH07 Toxique, irritant, sensibilisant, narcotique</t>
  </si>
  <si>
    <t> SGH02 Inflammable, SGH08 Sensibilisant, mutagène, cancérogène, reprotoxique</t>
  </si>
  <si>
    <t> SGH08 Sensibilisant, mutagène, cancérogène, reprotoxique</t>
  </si>
  <si>
    <t> SGH02 Inflammable, SGH09 Danger pour l'environnement</t>
  </si>
  <si>
    <t> SGH05 Corrosif</t>
  </si>
  <si>
    <t> SGH06 Toxique, SGH09 Danger pour l'environnement</t>
  </si>
  <si>
    <t> Radioactif</t>
  </si>
  <si>
    <t> SGH06 Toxique, SGH08 Sensibilisant, mutagène, cancérogène, reprotoxique, SGH09 Danger pour l'environnement</t>
  </si>
  <si>
    <t> SGH09 Danger pour l'environnement</t>
  </si>
  <si>
    <t> SGH06 Toxique</t>
  </si>
  <si>
    <t> SGH07 Toxique, irritant, sensibilisant, narcotique, SGH09 Danger pour l'environnement</t>
  </si>
  <si>
    <t> SGH08 Sensibilisant, mutagène, cancérogène, reprotoxique, SGH09 Danger pour l'environnement</t>
  </si>
  <si>
    <t> Radioactif, SGH06 Toxique, SGH08 Sensibilisant, mutagène, cancérogène, reprotoxique</t>
  </si>
  <si>
    <t> 3</t>
  </si>
  <si>
    <t> 8</t>
  </si>
  <si>
    <t> 7</t>
  </si>
  <si>
    <t> 9</t>
  </si>
  <si>
    <t> 10</t>
  </si>
  <si>
    <t> 12</t>
  </si>
  <si>
    <t> 13</t>
  </si>
  <si>
    <t> 14</t>
  </si>
  <si>
    <t> 16</t>
  </si>
  <si>
    <t> 15</t>
  </si>
  <si>
    <t> 18</t>
  </si>
  <si>
    <t> 17</t>
  </si>
  <si>
    <t> 20</t>
  </si>
  <si>
    <t> 19</t>
  </si>
  <si>
    <t> 22</t>
  </si>
  <si>
    <t> 23</t>
  </si>
  <si>
    <t> 25</t>
  </si>
  <si>
    <t> 24</t>
  </si>
  <si>
    <t> 29</t>
  </si>
  <si>
    <t> 28</t>
  </si>
  <si>
    <t> 27</t>
  </si>
  <si>
    <t> 26</t>
  </si>
  <si>
    <t> 34</t>
  </si>
  <si>
    <t> 35</t>
  </si>
  <si>
    <t> 31</t>
  </si>
  <si>
    <t> 33</t>
  </si>
  <si>
    <t> 36</t>
  </si>
  <si>
    <t> 37</t>
  </si>
  <si>
    <t> 30</t>
  </si>
  <si>
    <t> 32</t>
  </si>
  <si>
    <t> 4</t>
  </si>
  <si>
    <t> 5</t>
  </si>
  <si>
    <t> 6</t>
  </si>
  <si>
    <r>
      <t xml:space="preserve">Isotopes émeteurs β 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/ p</t>
    </r>
  </si>
  <si>
    <t> 11</t>
  </si>
  <si>
    <t> 21</t>
  </si>
  <si>
    <r>
      <t xml:space="preserve">Isotopes émeteurs β </t>
    </r>
    <r>
      <rPr>
        <b/>
        <vertAlign val="superscript"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 xml:space="preserve"> / n</t>
    </r>
  </si>
  <si>
    <t>Point d'ébullition2</t>
  </si>
  <si>
    <t>Point de fusion2</t>
  </si>
  <si>
    <t>https://www.newenergyeco.com/voltronic-power-jdg-series-gel-battery-jdg12-24-12v24ah-20hr,fr,4,7032.cfm</t>
  </si>
  <si>
    <t>gel</t>
  </si>
  <si>
    <t>AGM</t>
  </si>
  <si>
    <t>https://www.newenergyeco.com/voltronic-power-jm-series-agm-battery-jm12-50-12v50ah-10hr,fr,4,7031-JM12-200.cfm</t>
  </si>
  <si>
    <t>https://www.newenergyeco.com/voltronic-power-jpc-series-lead-carbon-battery-jpc12-100-12v100ah-10hr,fr,4,1306-JPC12-200.cfm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</si>
</sst>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/>
      <diagonal/>
    </border>
    <border>
      <left style="thin">
        <color rgb="FF00FFFF"/>
      </left>
      <right style="thin">
        <color rgb="FF00FFFF"/>
      </right>
      <top/>
      <bottom/>
      <diagonal/>
    </border>
    <border>
      <left style="thin">
        <color rgb="FF00FFFF"/>
      </left>
      <right style="thin">
        <color rgb="FF00FFFF"/>
      </right>
      <top/>
      <bottom style="thin">
        <color rgb="FF00FFF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0" xfId="3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9" fontId="0" fillId="0" borderId="0" xfId="1" applyFont="1"/>
    <xf numFmtId="0" fontId="7" fillId="0" borderId="0" xfId="0" applyFont="1"/>
    <xf numFmtId="0" fontId="0" fillId="3" borderId="0" xfId="0" applyFill="1"/>
    <xf numFmtId="0" fontId="4" fillId="0" borderId="0" xfId="3"/>
    <xf numFmtId="0" fontId="2" fillId="2" borderId="0" xfId="2"/>
    <xf numFmtId="0" fontId="4" fillId="2" borderId="0" xfId="3" applyFill="1"/>
    <xf numFmtId="0" fontId="0" fillId="4" borderId="0" xfId="0" applyFill="1"/>
    <xf numFmtId="0" fontId="2" fillId="4" borderId="0" xfId="2" applyFill="1"/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4">
    <cellStyle name="Good" xfId="2" builtinId="2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edf!$N$32:$N$43</c:f>
              <c:numCache>
                <c:formatCode>General</c:formatCode>
                <c:ptCount val="12"/>
                <c:pt idx="0">
                  <c:v>182</c:v>
                </c:pt>
                <c:pt idx="1">
                  <c:v>213.75</c:v>
                </c:pt>
                <c:pt idx="2">
                  <c:v>342.58333333333331</c:v>
                </c:pt>
                <c:pt idx="3">
                  <c:v>379.58333333333331</c:v>
                </c:pt>
                <c:pt idx="4">
                  <c:v>434.25</c:v>
                </c:pt>
                <c:pt idx="5">
                  <c:v>440.66666666666669</c:v>
                </c:pt>
                <c:pt idx="6">
                  <c:v>458.33333333333331</c:v>
                </c:pt>
                <c:pt idx="7">
                  <c:v>427.75</c:v>
                </c:pt>
                <c:pt idx="8">
                  <c:v>379.58333333333331</c:v>
                </c:pt>
                <c:pt idx="9">
                  <c:v>295.33333333333331</c:v>
                </c:pt>
                <c:pt idx="10">
                  <c:v>185.16666666666666</c:v>
                </c:pt>
                <c:pt idx="11">
                  <c:v>166.58333333333334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D-45F4-AFAF-F90078F8425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edf!$O$32:$O$43</c:f>
              <c:numCache>
                <c:formatCode>General</c:formatCode>
                <c:ptCount val="12"/>
                <c:pt idx="0">
                  <c:v>400</c:v>
                </c:pt>
                <c:pt idx="1">
                  <c:v>315</c:v>
                </c:pt>
                <c:pt idx="2">
                  <c:v>341</c:v>
                </c:pt>
                <c:pt idx="3">
                  <c:v>542.66666666666663</c:v>
                </c:pt>
                <c:pt idx="4">
                  <c:v>542.66666666666663</c:v>
                </c:pt>
                <c:pt idx="5">
                  <c:v>542.66666666666663</c:v>
                </c:pt>
                <c:pt idx="6">
                  <c:v>405.25</c:v>
                </c:pt>
                <c:pt idx="7">
                  <c:v>405.25</c:v>
                </c:pt>
                <c:pt idx="8">
                  <c:v>405.25</c:v>
                </c:pt>
                <c:pt idx="9">
                  <c:v>405.25</c:v>
                </c:pt>
                <c:pt idx="10">
                  <c:v>550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D-45F4-AFAF-F90078F84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114543"/>
        <c:axId val="442764095"/>
      </c:barChart>
      <c:catAx>
        <c:axId val="154211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4095"/>
        <c:crosses val="autoZero"/>
        <c:auto val="1"/>
        <c:lblAlgn val="ctr"/>
        <c:lblOffset val="100"/>
        <c:noMultiLvlLbl val="0"/>
      </c:catAx>
      <c:valAx>
        <c:axId val="44276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32</xdr:row>
      <xdr:rowOff>45720</xdr:rowOff>
    </xdr:from>
    <xdr:to>
      <xdr:col>9</xdr:col>
      <xdr:colOff>487680</xdr:colOff>
      <xdr:row>45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80324-8560-434E-936F-3BF34E61B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152400</xdr:colOff>
      <xdr:row>0</xdr:row>
      <xdr:rowOff>152400</xdr:rowOff>
    </xdr:to>
    <xdr:pic>
      <xdr:nvPicPr>
        <xdr:cNvPr id="2" name="bambou_img_1" descr="https://www.elementschimiques.fr/fougere/modules/elements/images/lang/16/ar.png">
          <a:extLst>
            <a:ext uri="{FF2B5EF4-FFF2-40B4-BE49-F238E27FC236}">
              <a16:creationId xmlns:a16="http://schemas.microsoft.com/office/drawing/2014/main" id="{73412327-A616-4CD3-90C6-8A5650EAC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152400</xdr:rowOff>
    </xdr:to>
    <xdr:pic>
      <xdr:nvPicPr>
        <xdr:cNvPr id="3" name="bambou_img_2" descr="https://www.elementschimiques.fr/fougere/modules/elements/images/lang/16/es.png">
          <a:extLst>
            <a:ext uri="{FF2B5EF4-FFF2-40B4-BE49-F238E27FC236}">
              <a16:creationId xmlns:a16="http://schemas.microsoft.com/office/drawing/2014/main" id="{132C0B2F-59A8-4BA5-A4D3-B53BCB722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152400</xdr:colOff>
      <xdr:row>0</xdr:row>
      <xdr:rowOff>152400</xdr:rowOff>
    </xdr:to>
    <xdr:pic>
      <xdr:nvPicPr>
        <xdr:cNvPr id="4" name="bambou_img_3" descr="https://www.elementschimiques.fr/fougere/modules/elements/images/lang/16/cs.png">
          <a:extLst>
            <a:ext uri="{FF2B5EF4-FFF2-40B4-BE49-F238E27FC236}">
              <a16:creationId xmlns:a16="http://schemas.microsoft.com/office/drawing/2014/main" id="{65496E39-265A-45D0-AEF3-CFDD01715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152400</xdr:colOff>
      <xdr:row>0</xdr:row>
      <xdr:rowOff>152400</xdr:rowOff>
    </xdr:to>
    <xdr:pic>
      <xdr:nvPicPr>
        <xdr:cNvPr id="5" name="bambou_img_4" descr="https://www.elementschimiques.fr/fougere/modules/elements/images/lang/16/de.png">
          <a:extLst>
            <a:ext uri="{FF2B5EF4-FFF2-40B4-BE49-F238E27FC236}">
              <a16:creationId xmlns:a16="http://schemas.microsoft.com/office/drawing/2014/main" id="{13CFE57A-AE76-4556-9BDB-9715D4A53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152400</xdr:colOff>
      <xdr:row>0</xdr:row>
      <xdr:rowOff>152400</xdr:rowOff>
    </xdr:to>
    <xdr:pic>
      <xdr:nvPicPr>
        <xdr:cNvPr id="6" name="bambou_img_5" descr="https://www.elementschimiques.fr/fougere/modules/elements/images/lang/16/en.png">
          <a:extLst>
            <a:ext uri="{FF2B5EF4-FFF2-40B4-BE49-F238E27FC236}">
              <a16:creationId xmlns:a16="http://schemas.microsoft.com/office/drawing/2014/main" id="{1C2EF486-E7EC-41B0-B6E2-1EDAFEB95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152400</xdr:colOff>
      <xdr:row>0</xdr:row>
      <xdr:rowOff>152400</xdr:rowOff>
    </xdr:to>
    <xdr:pic>
      <xdr:nvPicPr>
        <xdr:cNvPr id="7" name="bambou_img_6" descr="https://www.elementschimiques.fr/fougere/modules/elements/images/lang/16/fr.png">
          <a:extLst>
            <a:ext uri="{FF2B5EF4-FFF2-40B4-BE49-F238E27FC236}">
              <a16:creationId xmlns:a16="http://schemas.microsoft.com/office/drawing/2014/main" id="{1BDAC561-FD25-476E-B435-BB5688C64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152400</xdr:colOff>
      <xdr:row>0</xdr:row>
      <xdr:rowOff>152400</xdr:rowOff>
    </xdr:to>
    <xdr:pic>
      <xdr:nvPicPr>
        <xdr:cNvPr id="8" name="bambou_img_7" descr="https://www.elementschimiques.fr/fougere/modules/elements/images/lang/16/hi.png">
          <a:extLst>
            <a:ext uri="{FF2B5EF4-FFF2-40B4-BE49-F238E27FC236}">
              <a16:creationId xmlns:a16="http://schemas.microsoft.com/office/drawing/2014/main" id="{F59E29DA-5DF3-4862-990B-0E66618DF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152400</xdr:colOff>
      <xdr:row>0</xdr:row>
      <xdr:rowOff>152400</xdr:rowOff>
    </xdr:to>
    <xdr:pic>
      <xdr:nvPicPr>
        <xdr:cNvPr id="9" name="bambou_img_8" descr="https://www.elementschimiques.fr/fougere/modules/elements/images/lang/16/it.png">
          <a:extLst>
            <a:ext uri="{FF2B5EF4-FFF2-40B4-BE49-F238E27FC236}">
              <a16:creationId xmlns:a16="http://schemas.microsoft.com/office/drawing/2014/main" id="{90BEC79C-500F-4D6E-8995-E05F0C499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152400</xdr:colOff>
      <xdr:row>0</xdr:row>
      <xdr:rowOff>152400</xdr:rowOff>
    </xdr:to>
    <xdr:pic>
      <xdr:nvPicPr>
        <xdr:cNvPr id="10" name="bambou_img_9" descr="https://www.elementschimiques.fr/fougere/modules/elements/images/lang/16/ja.png">
          <a:extLst>
            <a:ext uri="{FF2B5EF4-FFF2-40B4-BE49-F238E27FC236}">
              <a16:creationId xmlns:a16="http://schemas.microsoft.com/office/drawing/2014/main" id="{94B4BB42-6A37-44B8-B697-BC8184A4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152400</xdr:colOff>
      <xdr:row>0</xdr:row>
      <xdr:rowOff>152400</xdr:rowOff>
    </xdr:to>
    <xdr:pic>
      <xdr:nvPicPr>
        <xdr:cNvPr id="11" name="bambou_img_10" descr="https://www.elementschimiques.fr/fougere/modules/elements/images/lang/16/pl.png">
          <a:extLst>
            <a:ext uri="{FF2B5EF4-FFF2-40B4-BE49-F238E27FC236}">
              <a16:creationId xmlns:a16="http://schemas.microsoft.com/office/drawing/2014/main" id="{A1CD4110-32DC-47B4-9151-390275512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0</xdr:row>
      <xdr:rowOff>152400</xdr:rowOff>
    </xdr:to>
    <xdr:pic>
      <xdr:nvPicPr>
        <xdr:cNvPr id="12" name="bambou_img_11" descr="https://www.elementschimiques.fr/fougere/modules/elements/images/lang/16/pt.png">
          <a:extLst>
            <a:ext uri="{FF2B5EF4-FFF2-40B4-BE49-F238E27FC236}">
              <a16:creationId xmlns:a16="http://schemas.microsoft.com/office/drawing/2014/main" id="{214C0589-A20B-441F-8D6A-3C67226E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152400</xdr:colOff>
      <xdr:row>0</xdr:row>
      <xdr:rowOff>152400</xdr:rowOff>
    </xdr:to>
    <xdr:pic>
      <xdr:nvPicPr>
        <xdr:cNvPr id="13" name="bambou_img_12" descr="https://www.elementschimiques.fr/fougere/modules/elements/images/lang/16/ru.png">
          <a:extLst>
            <a:ext uri="{FF2B5EF4-FFF2-40B4-BE49-F238E27FC236}">
              <a16:creationId xmlns:a16="http://schemas.microsoft.com/office/drawing/2014/main" id="{3D976FB9-B979-460B-824E-3E3AE2699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152400</xdr:colOff>
      <xdr:row>0</xdr:row>
      <xdr:rowOff>152400</xdr:rowOff>
    </xdr:to>
    <xdr:pic>
      <xdr:nvPicPr>
        <xdr:cNvPr id="14" name="bambou_img_13" descr="https://www.elementschimiques.fr/fougere/modules/elements/images/lang/16/se.png">
          <a:extLst>
            <a:ext uri="{FF2B5EF4-FFF2-40B4-BE49-F238E27FC236}">
              <a16:creationId xmlns:a16="http://schemas.microsoft.com/office/drawing/2014/main" id="{56F98382-E958-4370-BD78-1293E23B6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152400</xdr:colOff>
      <xdr:row>0</xdr:row>
      <xdr:rowOff>152400</xdr:rowOff>
    </xdr:to>
    <xdr:pic>
      <xdr:nvPicPr>
        <xdr:cNvPr id="15" name="bambou_img_14" descr="https://www.elementschimiques.fr/fougere/modules/elements/images/lang/16/tr.png">
          <a:extLst>
            <a:ext uri="{FF2B5EF4-FFF2-40B4-BE49-F238E27FC236}">
              <a16:creationId xmlns:a16="http://schemas.microsoft.com/office/drawing/2014/main" id="{FDFB0115-D323-49E1-A44D-0772F7C18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152400</xdr:colOff>
      <xdr:row>0</xdr:row>
      <xdr:rowOff>152400</xdr:rowOff>
    </xdr:to>
    <xdr:pic>
      <xdr:nvPicPr>
        <xdr:cNvPr id="16" name="bambou_img_15" descr="https://www.elementschimiques.fr/fougere/modules/elements/images/lang/16/zh.png">
          <a:extLst>
            <a:ext uri="{FF2B5EF4-FFF2-40B4-BE49-F238E27FC236}">
              <a16:creationId xmlns:a16="http://schemas.microsoft.com/office/drawing/2014/main" id="{50C071F6-3465-419D-B778-69FA22464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152400</xdr:colOff>
      <xdr:row>0</xdr:row>
      <xdr:rowOff>152400</xdr:rowOff>
    </xdr:to>
    <xdr:pic>
      <xdr:nvPicPr>
        <xdr:cNvPr id="17" name="bambou_img_1" descr="https://www.elementschimiques.fr/fougere/modules/elements/images/lang/16/ar.png">
          <a:extLst>
            <a:ext uri="{FF2B5EF4-FFF2-40B4-BE49-F238E27FC236}">
              <a16:creationId xmlns:a16="http://schemas.microsoft.com/office/drawing/2014/main" id="{9CABA663-17A9-4154-AEDC-7011ED2FD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152400</xdr:rowOff>
    </xdr:to>
    <xdr:pic>
      <xdr:nvPicPr>
        <xdr:cNvPr id="18" name="bambou_img_2" descr="https://www.elementschimiques.fr/fougere/modules/elements/images/lang/16/es.png">
          <a:extLst>
            <a:ext uri="{FF2B5EF4-FFF2-40B4-BE49-F238E27FC236}">
              <a16:creationId xmlns:a16="http://schemas.microsoft.com/office/drawing/2014/main" id="{BE5AB7DE-2415-46F3-BA63-A7EBFB81A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152400</xdr:colOff>
      <xdr:row>0</xdr:row>
      <xdr:rowOff>152400</xdr:rowOff>
    </xdr:to>
    <xdr:pic>
      <xdr:nvPicPr>
        <xdr:cNvPr id="19" name="bambou_img_3" descr="https://www.elementschimiques.fr/fougere/modules/elements/images/lang/16/cs.png">
          <a:extLst>
            <a:ext uri="{FF2B5EF4-FFF2-40B4-BE49-F238E27FC236}">
              <a16:creationId xmlns:a16="http://schemas.microsoft.com/office/drawing/2014/main" id="{DDA074CA-A2BA-46AE-A013-821D7AE21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152400</xdr:colOff>
      <xdr:row>0</xdr:row>
      <xdr:rowOff>152400</xdr:rowOff>
    </xdr:to>
    <xdr:pic>
      <xdr:nvPicPr>
        <xdr:cNvPr id="20" name="bambou_img_4" descr="https://www.elementschimiques.fr/fougere/modules/elements/images/lang/16/de.png">
          <a:extLst>
            <a:ext uri="{FF2B5EF4-FFF2-40B4-BE49-F238E27FC236}">
              <a16:creationId xmlns:a16="http://schemas.microsoft.com/office/drawing/2014/main" id="{776EEAA2-57B9-4785-A10A-3F8695B4F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152400</xdr:colOff>
      <xdr:row>0</xdr:row>
      <xdr:rowOff>152400</xdr:rowOff>
    </xdr:to>
    <xdr:pic>
      <xdr:nvPicPr>
        <xdr:cNvPr id="21" name="bambou_img_5" descr="https://www.elementschimiques.fr/fougere/modules/elements/images/lang/16/en.png">
          <a:extLst>
            <a:ext uri="{FF2B5EF4-FFF2-40B4-BE49-F238E27FC236}">
              <a16:creationId xmlns:a16="http://schemas.microsoft.com/office/drawing/2014/main" id="{83FBA8D6-F893-46A1-BEB6-FD268F4D4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152400</xdr:colOff>
      <xdr:row>0</xdr:row>
      <xdr:rowOff>152400</xdr:rowOff>
    </xdr:to>
    <xdr:pic>
      <xdr:nvPicPr>
        <xdr:cNvPr id="22" name="bambou_img_6" descr="https://www.elementschimiques.fr/fougere/modules/elements/images/lang/16/fr.png">
          <a:extLst>
            <a:ext uri="{FF2B5EF4-FFF2-40B4-BE49-F238E27FC236}">
              <a16:creationId xmlns:a16="http://schemas.microsoft.com/office/drawing/2014/main" id="{D43849DD-42BE-4A2F-8788-3C5E431D2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152400</xdr:colOff>
      <xdr:row>0</xdr:row>
      <xdr:rowOff>152400</xdr:rowOff>
    </xdr:to>
    <xdr:pic>
      <xdr:nvPicPr>
        <xdr:cNvPr id="23" name="bambou_img_7" descr="https://www.elementschimiques.fr/fougere/modules/elements/images/lang/16/hi.png">
          <a:extLst>
            <a:ext uri="{FF2B5EF4-FFF2-40B4-BE49-F238E27FC236}">
              <a16:creationId xmlns:a16="http://schemas.microsoft.com/office/drawing/2014/main" id="{88C69D5B-424E-4DC7-881C-BB9968C5F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152400</xdr:colOff>
      <xdr:row>0</xdr:row>
      <xdr:rowOff>152400</xdr:rowOff>
    </xdr:to>
    <xdr:pic>
      <xdr:nvPicPr>
        <xdr:cNvPr id="24" name="bambou_img_8" descr="https://www.elementschimiques.fr/fougere/modules/elements/images/lang/16/it.png">
          <a:extLst>
            <a:ext uri="{FF2B5EF4-FFF2-40B4-BE49-F238E27FC236}">
              <a16:creationId xmlns:a16="http://schemas.microsoft.com/office/drawing/2014/main" id="{A773C60C-B806-40F2-93F1-7824DFD1F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152400</xdr:colOff>
      <xdr:row>0</xdr:row>
      <xdr:rowOff>152400</xdr:rowOff>
    </xdr:to>
    <xdr:pic>
      <xdr:nvPicPr>
        <xdr:cNvPr id="25" name="bambou_img_9" descr="https://www.elementschimiques.fr/fougere/modules/elements/images/lang/16/ja.png">
          <a:extLst>
            <a:ext uri="{FF2B5EF4-FFF2-40B4-BE49-F238E27FC236}">
              <a16:creationId xmlns:a16="http://schemas.microsoft.com/office/drawing/2014/main" id="{8A137885-D611-4212-86D6-174C0A243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152400</xdr:colOff>
      <xdr:row>0</xdr:row>
      <xdr:rowOff>152400</xdr:rowOff>
    </xdr:to>
    <xdr:pic>
      <xdr:nvPicPr>
        <xdr:cNvPr id="26" name="bambou_img_10" descr="https://www.elementschimiques.fr/fougere/modules/elements/images/lang/16/pl.png">
          <a:extLst>
            <a:ext uri="{FF2B5EF4-FFF2-40B4-BE49-F238E27FC236}">
              <a16:creationId xmlns:a16="http://schemas.microsoft.com/office/drawing/2014/main" id="{A9A321A7-70C5-45F8-B042-BAF063233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152400</xdr:colOff>
      <xdr:row>0</xdr:row>
      <xdr:rowOff>152400</xdr:rowOff>
    </xdr:to>
    <xdr:pic>
      <xdr:nvPicPr>
        <xdr:cNvPr id="27" name="bambou_img_11" descr="https://www.elementschimiques.fr/fougere/modules/elements/images/lang/16/pt.png">
          <a:extLst>
            <a:ext uri="{FF2B5EF4-FFF2-40B4-BE49-F238E27FC236}">
              <a16:creationId xmlns:a16="http://schemas.microsoft.com/office/drawing/2014/main" id="{CF644C42-0D40-42AC-80E1-69C37D054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152400</xdr:colOff>
      <xdr:row>0</xdr:row>
      <xdr:rowOff>152400</xdr:rowOff>
    </xdr:to>
    <xdr:pic>
      <xdr:nvPicPr>
        <xdr:cNvPr id="28" name="bambou_img_12" descr="https://www.elementschimiques.fr/fougere/modules/elements/images/lang/16/ru.png">
          <a:extLst>
            <a:ext uri="{FF2B5EF4-FFF2-40B4-BE49-F238E27FC236}">
              <a16:creationId xmlns:a16="http://schemas.microsoft.com/office/drawing/2014/main" id="{08071892-0BB2-48C8-B6A0-A496C916D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152400</xdr:colOff>
      <xdr:row>0</xdr:row>
      <xdr:rowOff>152400</xdr:rowOff>
    </xdr:to>
    <xdr:pic>
      <xdr:nvPicPr>
        <xdr:cNvPr id="29" name="bambou_img_13" descr="https://www.elementschimiques.fr/fougere/modules/elements/images/lang/16/se.png">
          <a:extLst>
            <a:ext uri="{FF2B5EF4-FFF2-40B4-BE49-F238E27FC236}">
              <a16:creationId xmlns:a16="http://schemas.microsoft.com/office/drawing/2014/main" id="{F1318171-7D9A-4365-80D5-02ED78E3E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152400</xdr:colOff>
      <xdr:row>0</xdr:row>
      <xdr:rowOff>152400</xdr:rowOff>
    </xdr:to>
    <xdr:pic>
      <xdr:nvPicPr>
        <xdr:cNvPr id="30" name="bambou_img_14" descr="https://www.elementschimiques.fr/fougere/modules/elements/images/lang/16/tr.png">
          <a:extLst>
            <a:ext uri="{FF2B5EF4-FFF2-40B4-BE49-F238E27FC236}">
              <a16:creationId xmlns:a16="http://schemas.microsoft.com/office/drawing/2014/main" id="{26261F60-719F-4D25-8155-B114B6B95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152400</xdr:colOff>
      <xdr:row>0</xdr:row>
      <xdr:rowOff>152400</xdr:rowOff>
    </xdr:to>
    <xdr:pic>
      <xdr:nvPicPr>
        <xdr:cNvPr id="31" name="bambou_img_15" descr="https://www.elementschimiques.fr/fougere/modules/elements/images/lang/16/zh.png">
          <a:extLst>
            <a:ext uri="{FF2B5EF4-FFF2-40B4-BE49-F238E27FC236}">
              <a16:creationId xmlns:a16="http://schemas.microsoft.com/office/drawing/2014/main" id="{93EB19EE-0D0F-49F4-B604-69AD077CE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228600</xdr:colOff>
      <xdr:row>0</xdr:row>
      <xdr:rowOff>228600</xdr:rowOff>
    </xdr:to>
    <xdr:pic>
      <xdr:nvPicPr>
        <xdr:cNvPr id="32" name="bambou_img_213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798AC79B-F6AC-4ABF-A779-BE6B03398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657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104</xdr:row>
      <xdr:rowOff>0</xdr:rowOff>
    </xdr:from>
    <xdr:to>
      <xdr:col>20</xdr:col>
      <xdr:colOff>228600</xdr:colOff>
      <xdr:row>104</xdr:row>
      <xdr:rowOff>228600</xdr:rowOff>
    </xdr:to>
    <xdr:pic>
      <xdr:nvPicPr>
        <xdr:cNvPr id="33" name="bambou_img_214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0C60AEEA-E42F-4DD7-99E2-2C3193A16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4630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105</xdr:row>
      <xdr:rowOff>0</xdr:rowOff>
    </xdr:from>
    <xdr:to>
      <xdr:col>20</xdr:col>
      <xdr:colOff>228600</xdr:colOff>
      <xdr:row>106</xdr:row>
      <xdr:rowOff>45720</xdr:rowOff>
    </xdr:to>
    <xdr:pic>
      <xdr:nvPicPr>
        <xdr:cNvPr id="34" name="bambou_img_215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962F83CF-EE01-4439-B322-EA2E01585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74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106</xdr:row>
      <xdr:rowOff>0</xdr:rowOff>
    </xdr:from>
    <xdr:to>
      <xdr:col>20</xdr:col>
      <xdr:colOff>228600</xdr:colOff>
      <xdr:row>107</xdr:row>
      <xdr:rowOff>45720</xdr:rowOff>
    </xdr:to>
    <xdr:pic>
      <xdr:nvPicPr>
        <xdr:cNvPr id="35" name="bambou_img_216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773C2DB9-3FDB-45B0-8076-5A0129CCB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0233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107</xdr:row>
      <xdr:rowOff>0</xdr:rowOff>
    </xdr:from>
    <xdr:to>
      <xdr:col>20</xdr:col>
      <xdr:colOff>228600</xdr:colOff>
      <xdr:row>108</xdr:row>
      <xdr:rowOff>45720</xdr:rowOff>
    </xdr:to>
    <xdr:pic>
      <xdr:nvPicPr>
        <xdr:cNvPr id="36" name="bambou_img_217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2F901201-B58E-4D64-BB2D-FDF77ADFE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3035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108</xdr:row>
      <xdr:rowOff>0</xdr:rowOff>
    </xdr:from>
    <xdr:to>
      <xdr:col>20</xdr:col>
      <xdr:colOff>228600</xdr:colOff>
      <xdr:row>109</xdr:row>
      <xdr:rowOff>45720</xdr:rowOff>
    </xdr:to>
    <xdr:pic>
      <xdr:nvPicPr>
        <xdr:cNvPr id="37" name="bambou_img_218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C107BF03-5CB2-486B-B4EC-0CE0DF41F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5836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109</xdr:row>
      <xdr:rowOff>0</xdr:rowOff>
    </xdr:from>
    <xdr:to>
      <xdr:col>20</xdr:col>
      <xdr:colOff>228600</xdr:colOff>
      <xdr:row>110</xdr:row>
      <xdr:rowOff>45720</xdr:rowOff>
    </xdr:to>
    <xdr:pic>
      <xdr:nvPicPr>
        <xdr:cNvPr id="38" name="bambou_img_219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B59AB9EF-E902-4F05-AE49-6C7FB88BB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6809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110</xdr:row>
      <xdr:rowOff>0</xdr:rowOff>
    </xdr:from>
    <xdr:to>
      <xdr:col>20</xdr:col>
      <xdr:colOff>228600</xdr:colOff>
      <xdr:row>111</xdr:row>
      <xdr:rowOff>45720</xdr:rowOff>
    </xdr:to>
    <xdr:pic>
      <xdr:nvPicPr>
        <xdr:cNvPr id="39" name="bambou_img_22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AC84644F-818B-48CE-A9AA-02A7C9B48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9611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111</xdr:row>
      <xdr:rowOff>0</xdr:rowOff>
    </xdr:from>
    <xdr:to>
      <xdr:col>20</xdr:col>
      <xdr:colOff>228600</xdr:colOff>
      <xdr:row>112</xdr:row>
      <xdr:rowOff>45720</xdr:rowOff>
    </xdr:to>
    <xdr:pic>
      <xdr:nvPicPr>
        <xdr:cNvPr id="40" name="bambou_img_221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84B16D14-C24C-45C9-9B7B-F42EE37CA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005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112</xdr:row>
      <xdr:rowOff>0</xdr:rowOff>
    </xdr:from>
    <xdr:to>
      <xdr:col>20</xdr:col>
      <xdr:colOff>228600</xdr:colOff>
      <xdr:row>113</xdr:row>
      <xdr:rowOff>45720</xdr:rowOff>
    </xdr:to>
    <xdr:pic>
      <xdr:nvPicPr>
        <xdr:cNvPr id="41" name="bambou_img_22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0A82DA85-49FA-467C-A342-342D8F37F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11556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113</xdr:row>
      <xdr:rowOff>0</xdr:rowOff>
    </xdr:from>
    <xdr:to>
      <xdr:col>20</xdr:col>
      <xdr:colOff>228600</xdr:colOff>
      <xdr:row>114</xdr:row>
      <xdr:rowOff>45720</xdr:rowOff>
    </xdr:to>
    <xdr:pic>
      <xdr:nvPicPr>
        <xdr:cNvPr id="42" name="bambou_img_223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7C706087-720B-4F82-9669-ACCFF378D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24358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114</xdr:row>
      <xdr:rowOff>0</xdr:rowOff>
    </xdr:from>
    <xdr:to>
      <xdr:col>20</xdr:col>
      <xdr:colOff>228600</xdr:colOff>
      <xdr:row>115</xdr:row>
      <xdr:rowOff>45720</xdr:rowOff>
    </xdr:to>
    <xdr:pic>
      <xdr:nvPicPr>
        <xdr:cNvPr id="43" name="bambou_img_224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DC66513B-2DEE-428B-8C0A-58D94FBC8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37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115</xdr:row>
      <xdr:rowOff>0</xdr:rowOff>
    </xdr:from>
    <xdr:to>
      <xdr:col>20</xdr:col>
      <xdr:colOff>228600</xdr:colOff>
      <xdr:row>116</xdr:row>
      <xdr:rowOff>45720</xdr:rowOff>
    </xdr:to>
    <xdr:pic>
      <xdr:nvPicPr>
        <xdr:cNvPr id="44" name="bambou_img_225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19E2D211-D89E-437D-9EB6-4F4F1EB3E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49961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116</xdr:row>
      <xdr:rowOff>0</xdr:rowOff>
    </xdr:from>
    <xdr:to>
      <xdr:col>20</xdr:col>
      <xdr:colOff>228600</xdr:colOff>
      <xdr:row>117</xdr:row>
      <xdr:rowOff>45720</xdr:rowOff>
    </xdr:to>
    <xdr:pic>
      <xdr:nvPicPr>
        <xdr:cNvPr id="45" name="bambou_img_226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BD1012B2-3436-447C-8875-C38C65F8C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62763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117</xdr:row>
      <xdr:rowOff>0</xdr:rowOff>
    </xdr:from>
    <xdr:to>
      <xdr:col>20</xdr:col>
      <xdr:colOff>228600</xdr:colOff>
      <xdr:row>118</xdr:row>
      <xdr:rowOff>45720</xdr:rowOff>
    </xdr:to>
    <xdr:pic>
      <xdr:nvPicPr>
        <xdr:cNvPr id="46" name="bambou_img_227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0D8FDF1B-68DF-434D-BBFE-ED01DD63F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737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118</xdr:row>
      <xdr:rowOff>0</xdr:rowOff>
    </xdr:from>
    <xdr:to>
      <xdr:col>20</xdr:col>
      <xdr:colOff>228600</xdr:colOff>
      <xdr:row>119</xdr:row>
      <xdr:rowOff>45720</xdr:rowOff>
    </xdr:to>
    <xdr:pic>
      <xdr:nvPicPr>
        <xdr:cNvPr id="47" name="bambou_img_228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963EBADA-9CA2-43B2-A4C9-021180D5A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86537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119</xdr:row>
      <xdr:rowOff>0</xdr:rowOff>
    </xdr:from>
    <xdr:to>
      <xdr:col>20</xdr:col>
      <xdr:colOff>228600</xdr:colOff>
      <xdr:row>120</xdr:row>
      <xdr:rowOff>45720</xdr:rowOff>
    </xdr:to>
    <xdr:pic>
      <xdr:nvPicPr>
        <xdr:cNvPr id="48" name="bambou_img_229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C53AAE82-9396-4111-BA28-8A0AFB5C3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199339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120</xdr:row>
      <xdr:rowOff>0</xdr:rowOff>
    </xdr:from>
    <xdr:to>
      <xdr:col>20</xdr:col>
      <xdr:colOff>228600</xdr:colOff>
      <xdr:row>121</xdr:row>
      <xdr:rowOff>45720</xdr:rowOff>
    </xdr:to>
    <xdr:pic>
      <xdr:nvPicPr>
        <xdr:cNvPr id="49" name="bambou_img_23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22B72D6A-D4F0-447D-A547-E2430E74B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12140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121</xdr:row>
      <xdr:rowOff>0</xdr:rowOff>
    </xdr:from>
    <xdr:to>
      <xdr:col>20</xdr:col>
      <xdr:colOff>228600</xdr:colOff>
      <xdr:row>122</xdr:row>
      <xdr:rowOff>45720</xdr:rowOff>
    </xdr:to>
    <xdr:pic>
      <xdr:nvPicPr>
        <xdr:cNvPr id="50" name="bambou_img_231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063DCFA3-A6F3-4E39-924A-A406B32B9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23113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122</xdr:row>
      <xdr:rowOff>0</xdr:rowOff>
    </xdr:from>
    <xdr:to>
      <xdr:col>20</xdr:col>
      <xdr:colOff>228600</xdr:colOff>
      <xdr:row>123</xdr:row>
      <xdr:rowOff>45720</xdr:rowOff>
    </xdr:to>
    <xdr:pic>
      <xdr:nvPicPr>
        <xdr:cNvPr id="51" name="bambou_img_23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EBB32C49-8934-42C0-B790-F53B1C417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35915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123</xdr:row>
      <xdr:rowOff>0</xdr:rowOff>
    </xdr:from>
    <xdr:to>
      <xdr:col>20</xdr:col>
      <xdr:colOff>228600</xdr:colOff>
      <xdr:row>124</xdr:row>
      <xdr:rowOff>45720</xdr:rowOff>
    </xdr:to>
    <xdr:pic>
      <xdr:nvPicPr>
        <xdr:cNvPr id="52" name="bambou_img_233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1D762DFE-67CF-447D-B8AB-2B2C509F2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50545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123</xdr:row>
      <xdr:rowOff>0</xdr:rowOff>
    </xdr:from>
    <xdr:to>
      <xdr:col>20</xdr:col>
      <xdr:colOff>228600</xdr:colOff>
      <xdr:row>124</xdr:row>
      <xdr:rowOff>45720</xdr:rowOff>
    </xdr:to>
    <xdr:pic>
      <xdr:nvPicPr>
        <xdr:cNvPr id="53" name="bambou_img_234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95BCB515-D925-48A6-A956-700D94D87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63347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124</xdr:row>
      <xdr:rowOff>0</xdr:rowOff>
    </xdr:from>
    <xdr:to>
      <xdr:col>20</xdr:col>
      <xdr:colOff>228600</xdr:colOff>
      <xdr:row>125</xdr:row>
      <xdr:rowOff>45720</xdr:rowOff>
    </xdr:to>
    <xdr:pic>
      <xdr:nvPicPr>
        <xdr:cNvPr id="54" name="bambou_img_235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A8EA470F-DE44-446B-BBDC-D8624B3D1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76148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125</xdr:row>
      <xdr:rowOff>0</xdr:rowOff>
    </xdr:from>
    <xdr:to>
      <xdr:col>20</xdr:col>
      <xdr:colOff>228600</xdr:colOff>
      <xdr:row>126</xdr:row>
      <xdr:rowOff>45720</xdr:rowOff>
    </xdr:to>
    <xdr:pic>
      <xdr:nvPicPr>
        <xdr:cNvPr id="55" name="bambou_img_236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1F2736FB-5FAA-442C-BF98-4EA8A0B64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288950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126</xdr:row>
      <xdr:rowOff>0</xdr:rowOff>
    </xdr:from>
    <xdr:to>
      <xdr:col>20</xdr:col>
      <xdr:colOff>228600</xdr:colOff>
      <xdr:row>127</xdr:row>
      <xdr:rowOff>45720</xdr:rowOff>
    </xdr:to>
    <xdr:pic>
      <xdr:nvPicPr>
        <xdr:cNvPr id="56" name="bambou_img_237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CDD4DFEC-6C4D-4C34-8B9A-CE25E1984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017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127</xdr:row>
      <xdr:rowOff>0</xdr:rowOff>
    </xdr:from>
    <xdr:to>
      <xdr:col>20</xdr:col>
      <xdr:colOff>228600</xdr:colOff>
      <xdr:row>128</xdr:row>
      <xdr:rowOff>45720</xdr:rowOff>
    </xdr:to>
    <xdr:pic>
      <xdr:nvPicPr>
        <xdr:cNvPr id="57" name="bambou_img_238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12C1D488-6435-43D8-A91D-797309EEB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14553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128</xdr:row>
      <xdr:rowOff>0</xdr:rowOff>
    </xdr:from>
    <xdr:to>
      <xdr:col>20</xdr:col>
      <xdr:colOff>228600</xdr:colOff>
      <xdr:row>129</xdr:row>
      <xdr:rowOff>45720</xdr:rowOff>
    </xdr:to>
    <xdr:pic>
      <xdr:nvPicPr>
        <xdr:cNvPr id="58" name="bambou_img_239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D82AA6C3-6507-4626-A7C4-200A5464E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25526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129</xdr:row>
      <xdr:rowOff>0</xdr:rowOff>
    </xdr:from>
    <xdr:to>
      <xdr:col>20</xdr:col>
      <xdr:colOff>228600</xdr:colOff>
      <xdr:row>130</xdr:row>
      <xdr:rowOff>45720</xdr:rowOff>
    </xdr:to>
    <xdr:pic>
      <xdr:nvPicPr>
        <xdr:cNvPr id="59" name="bambou_img_24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731E749A-0035-4458-B442-D70707C78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36499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130</xdr:row>
      <xdr:rowOff>0</xdr:rowOff>
    </xdr:from>
    <xdr:to>
      <xdr:col>20</xdr:col>
      <xdr:colOff>228600</xdr:colOff>
      <xdr:row>131</xdr:row>
      <xdr:rowOff>45720</xdr:rowOff>
    </xdr:to>
    <xdr:pic>
      <xdr:nvPicPr>
        <xdr:cNvPr id="60" name="bambou_img_241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F65649BF-A2F9-4833-9CDB-99A98D826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49300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131</xdr:row>
      <xdr:rowOff>0</xdr:rowOff>
    </xdr:from>
    <xdr:to>
      <xdr:col>20</xdr:col>
      <xdr:colOff>228600</xdr:colOff>
      <xdr:row>132</xdr:row>
      <xdr:rowOff>45720</xdr:rowOff>
    </xdr:to>
    <xdr:pic>
      <xdr:nvPicPr>
        <xdr:cNvPr id="61" name="bambou_img_24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EBB495F2-561A-488E-87AE-4BFF138EF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62102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132</xdr:row>
      <xdr:rowOff>0</xdr:rowOff>
    </xdr:from>
    <xdr:to>
      <xdr:col>20</xdr:col>
      <xdr:colOff>228600</xdr:colOff>
      <xdr:row>133</xdr:row>
      <xdr:rowOff>45720</xdr:rowOff>
    </xdr:to>
    <xdr:pic>
      <xdr:nvPicPr>
        <xdr:cNvPr id="62" name="bambou_img_243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F2B2E38D-DDC8-4B66-AAC1-3ECB9F8EF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749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133</xdr:row>
      <xdr:rowOff>0</xdr:rowOff>
    </xdr:from>
    <xdr:to>
      <xdr:col>20</xdr:col>
      <xdr:colOff>228600</xdr:colOff>
      <xdr:row>134</xdr:row>
      <xdr:rowOff>45720</xdr:rowOff>
    </xdr:to>
    <xdr:pic>
      <xdr:nvPicPr>
        <xdr:cNvPr id="63" name="bambou_img_244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2CBD0C70-EBC9-422C-92F9-640B2B2CF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387705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134</xdr:row>
      <xdr:rowOff>0</xdr:rowOff>
    </xdr:from>
    <xdr:to>
      <xdr:col>20</xdr:col>
      <xdr:colOff>228600</xdr:colOff>
      <xdr:row>135</xdr:row>
      <xdr:rowOff>45720</xdr:rowOff>
    </xdr:to>
    <xdr:pic>
      <xdr:nvPicPr>
        <xdr:cNvPr id="64" name="bambou_img_245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95348474-4876-43E0-9C9D-755B54C97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00507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135</xdr:row>
      <xdr:rowOff>0</xdr:rowOff>
    </xdr:from>
    <xdr:to>
      <xdr:col>20</xdr:col>
      <xdr:colOff>228600</xdr:colOff>
      <xdr:row>136</xdr:row>
      <xdr:rowOff>45720</xdr:rowOff>
    </xdr:to>
    <xdr:pic>
      <xdr:nvPicPr>
        <xdr:cNvPr id="65" name="bambou_img_246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09C99193-C785-4D9B-855A-008377399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13308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136</xdr:row>
      <xdr:rowOff>0</xdr:rowOff>
    </xdr:from>
    <xdr:to>
      <xdr:col>20</xdr:col>
      <xdr:colOff>228600</xdr:colOff>
      <xdr:row>137</xdr:row>
      <xdr:rowOff>45720</xdr:rowOff>
    </xdr:to>
    <xdr:pic>
      <xdr:nvPicPr>
        <xdr:cNvPr id="66" name="bambou_img_247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AF053C6B-B3EC-457A-B7B4-E82DEB971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27939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137</xdr:row>
      <xdr:rowOff>0</xdr:rowOff>
    </xdr:from>
    <xdr:to>
      <xdr:col>20</xdr:col>
      <xdr:colOff>228600</xdr:colOff>
      <xdr:row>138</xdr:row>
      <xdr:rowOff>45720</xdr:rowOff>
    </xdr:to>
    <xdr:pic>
      <xdr:nvPicPr>
        <xdr:cNvPr id="67" name="bambou_img_248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DA1216F1-3984-46E2-96DB-5A42C4FF5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40740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138</xdr:row>
      <xdr:rowOff>0</xdr:rowOff>
    </xdr:from>
    <xdr:to>
      <xdr:col>20</xdr:col>
      <xdr:colOff>228600</xdr:colOff>
      <xdr:row>139</xdr:row>
      <xdr:rowOff>45720</xdr:rowOff>
    </xdr:to>
    <xdr:pic>
      <xdr:nvPicPr>
        <xdr:cNvPr id="68" name="bambou_img_249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F7B4AEA4-7C62-4A31-8676-F3CEC79C9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55371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139</xdr:row>
      <xdr:rowOff>0</xdr:rowOff>
    </xdr:from>
    <xdr:to>
      <xdr:col>20</xdr:col>
      <xdr:colOff>228600</xdr:colOff>
      <xdr:row>140</xdr:row>
      <xdr:rowOff>45720</xdr:rowOff>
    </xdr:to>
    <xdr:pic>
      <xdr:nvPicPr>
        <xdr:cNvPr id="69" name="bambou_img_25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C0454604-F2DE-46CC-9115-D76E16B4D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68172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140</xdr:row>
      <xdr:rowOff>0</xdr:rowOff>
    </xdr:from>
    <xdr:to>
      <xdr:col>20</xdr:col>
      <xdr:colOff>228600</xdr:colOff>
      <xdr:row>141</xdr:row>
      <xdr:rowOff>45720</xdr:rowOff>
    </xdr:to>
    <xdr:pic>
      <xdr:nvPicPr>
        <xdr:cNvPr id="70" name="bambou_img_251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DF5DB721-56F9-4C94-86A4-371031C02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80974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141</xdr:row>
      <xdr:rowOff>0</xdr:rowOff>
    </xdr:from>
    <xdr:to>
      <xdr:col>20</xdr:col>
      <xdr:colOff>228600</xdr:colOff>
      <xdr:row>142</xdr:row>
      <xdr:rowOff>45720</xdr:rowOff>
    </xdr:to>
    <xdr:pic>
      <xdr:nvPicPr>
        <xdr:cNvPr id="71" name="bambou_img_25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CC58291D-5EFE-412A-936D-5C8564E89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4937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142</xdr:row>
      <xdr:rowOff>0</xdr:rowOff>
    </xdr:from>
    <xdr:to>
      <xdr:col>20</xdr:col>
      <xdr:colOff>228600</xdr:colOff>
      <xdr:row>143</xdr:row>
      <xdr:rowOff>45720</xdr:rowOff>
    </xdr:to>
    <xdr:pic>
      <xdr:nvPicPr>
        <xdr:cNvPr id="72" name="bambou_img_253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B43B8AC4-FC55-4114-B7F3-2CB676DD5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04748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143</xdr:row>
      <xdr:rowOff>0</xdr:rowOff>
    </xdr:from>
    <xdr:to>
      <xdr:col>20</xdr:col>
      <xdr:colOff>228600</xdr:colOff>
      <xdr:row>144</xdr:row>
      <xdr:rowOff>45720</xdr:rowOff>
    </xdr:to>
    <xdr:pic>
      <xdr:nvPicPr>
        <xdr:cNvPr id="73" name="bambou_img_254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5892EF92-89F8-4D11-A12A-2FCB8502D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17550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144</xdr:row>
      <xdr:rowOff>0</xdr:rowOff>
    </xdr:from>
    <xdr:to>
      <xdr:col>20</xdr:col>
      <xdr:colOff>228600</xdr:colOff>
      <xdr:row>145</xdr:row>
      <xdr:rowOff>45720</xdr:rowOff>
    </xdr:to>
    <xdr:pic>
      <xdr:nvPicPr>
        <xdr:cNvPr id="74" name="bambou_img_255" descr="https://www.elementschimiques.fr/fougere/modules/elements/images/stability/24/9.png">
          <a:extLst>
            <a:ext uri="{FF2B5EF4-FFF2-40B4-BE49-F238E27FC236}">
              <a16:creationId xmlns:a16="http://schemas.microsoft.com/office/drawing/2014/main" id="{9399254A-A0FC-41FB-B455-C5ED5FCFE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30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145</xdr:row>
      <xdr:rowOff>0</xdr:rowOff>
    </xdr:from>
    <xdr:to>
      <xdr:col>20</xdr:col>
      <xdr:colOff>228600</xdr:colOff>
      <xdr:row>146</xdr:row>
      <xdr:rowOff>45720</xdr:rowOff>
    </xdr:to>
    <xdr:pic>
      <xdr:nvPicPr>
        <xdr:cNvPr id="75" name="bambou_img_256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014A2757-5D43-4C55-8419-9A1FBB498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37667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146</xdr:row>
      <xdr:rowOff>0</xdr:rowOff>
    </xdr:from>
    <xdr:to>
      <xdr:col>20</xdr:col>
      <xdr:colOff>228600</xdr:colOff>
      <xdr:row>147</xdr:row>
      <xdr:rowOff>45720</xdr:rowOff>
    </xdr:to>
    <xdr:pic>
      <xdr:nvPicPr>
        <xdr:cNvPr id="76" name="bambou_img_257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9911DA1E-351A-43F2-8694-DDAE58AF5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50468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147</xdr:row>
      <xdr:rowOff>0</xdr:rowOff>
    </xdr:from>
    <xdr:to>
      <xdr:col>20</xdr:col>
      <xdr:colOff>228600</xdr:colOff>
      <xdr:row>148</xdr:row>
      <xdr:rowOff>45720</xdr:rowOff>
    </xdr:to>
    <xdr:pic>
      <xdr:nvPicPr>
        <xdr:cNvPr id="77" name="bambou_img_258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DD19802A-367C-4389-9090-A7FCBCFC4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63270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148</xdr:row>
      <xdr:rowOff>0</xdr:rowOff>
    </xdr:from>
    <xdr:to>
      <xdr:col>20</xdr:col>
      <xdr:colOff>228600</xdr:colOff>
      <xdr:row>149</xdr:row>
      <xdr:rowOff>45720</xdr:rowOff>
    </xdr:to>
    <xdr:pic>
      <xdr:nvPicPr>
        <xdr:cNvPr id="78" name="bambou_img_259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099ACAC4-1985-4BB4-A59E-4A31A25D4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760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149</xdr:row>
      <xdr:rowOff>0</xdr:rowOff>
    </xdr:from>
    <xdr:to>
      <xdr:col>20</xdr:col>
      <xdr:colOff>228600</xdr:colOff>
      <xdr:row>150</xdr:row>
      <xdr:rowOff>45720</xdr:rowOff>
    </xdr:to>
    <xdr:pic>
      <xdr:nvPicPr>
        <xdr:cNvPr id="79" name="bambou_img_26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DAB71666-4A5B-4683-9CC4-7A69DCABE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590702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150</xdr:row>
      <xdr:rowOff>0</xdr:rowOff>
    </xdr:from>
    <xdr:to>
      <xdr:col>20</xdr:col>
      <xdr:colOff>228600</xdr:colOff>
      <xdr:row>151</xdr:row>
      <xdr:rowOff>45720</xdr:rowOff>
    </xdr:to>
    <xdr:pic>
      <xdr:nvPicPr>
        <xdr:cNvPr id="80" name="bambou_img_261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84167CD9-103B-4B86-A6EB-D328ED193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035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151</xdr:row>
      <xdr:rowOff>0</xdr:rowOff>
    </xdr:from>
    <xdr:to>
      <xdr:col>20</xdr:col>
      <xdr:colOff>228600</xdr:colOff>
      <xdr:row>152</xdr:row>
      <xdr:rowOff>45720</xdr:rowOff>
    </xdr:to>
    <xdr:pic>
      <xdr:nvPicPr>
        <xdr:cNvPr id="81" name="bambou_img_26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3892A8DD-D595-4471-90A3-C8D8F79B2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16305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152</xdr:row>
      <xdr:rowOff>0</xdr:rowOff>
    </xdr:from>
    <xdr:to>
      <xdr:col>20</xdr:col>
      <xdr:colOff>228600</xdr:colOff>
      <xdr:row>153</xdr:row>
      <xdr:rowOff>45720</xdr:rowOff>
    </xdr:to>
    <xdr:pic>
      <xdr:nvPicPr>
        <xdr:cNvPr id="82" name="bambou_img_263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982CDDA6-7D6F-44F7-83B3-8D9B77F20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29107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153</xdr:row>
      <xdr:rowOff>0</xdr:rowOff>
    </xdr:from>
    <xdr:to>
      <xdr:col>20</xdr:col>
      <xdr:colOff>228600</xdr:colOff>
      <xdr:row>154</xdr:row>
      <xdr:rowOff>45720</xdr:rowOff>
    </xdr:to>
    <xdr:pic>
      <xdr:nvPicPr>
        <xdr:cNvPr id="83" name="bambou_img_264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7D3DF331-5144-4932-B8D7-ABC0E0868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43737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154</xdr:row>
      <xdr:rowOff>0</xdr:rowOff>
    </xdr:from>
    <xdr:to>
      <xdr:col>20</xdr:col>
      <xdr:colOff>228600</xdr:colOff>
      <xdr:row>155</xdr:row>
      <xdr:rowOff>45720</xdr:rowOff>
    </xdr:to>
    <xdr:pic>
      <xdr:nvPicPr>
        <xdr:cNvPr id="84" name="bambou_img_265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12296335-AE1C-480E-A3C7-71AFD5695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583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155</xdr:row>
      <xdr:rowOff>0</xdr:rowOff>
    </xdr:from>
    <xdr:to>
      <xdr:col>20</xdr:col>
      <xdr:colOff>228600</xdr:colOff>
      <xdr:row>156</xdr:row>
      <xdr:rowOff>45720</xdr:rowOff>
    </xdr:to>
    <xdr:pic>
      <xdr:nvPicPr>
        <xdr:cNvPr id="85" name="bambou_img_266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A44EE7B1-5913-4B9B-BD45-0B7584828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72998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156</xdr:row>
      <xdr:rowOff>0</xdr:rowOff>
    </xdr:from>
    <xdr:to>
      <xdr:col>20</xdr:col>
      <xdr:colOff>228600</xdr:colOff>
      <xdr:row>157</xdr:row>
      <xdr:rowOff>45720</xdr:rowOff>
    </xdr:to>
    <xdr:pic>
      <xdr:nvPicPr>
        <xdr:cNvPr id="86" name="bambou_img_267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4248A632-7245-43CE-BE0D-670B770C3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83971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157</xdr:row>
      <xdr:rowOff>0</xdr:rowOff>
    </xdr:from>
    <xdr:to>
      <xdr:col>20</xdr:col>
      <xdr:colOff>228600</xdr:colOff>
      <xdr:row>158</xdr:row>
      <xdr:rowOff>45720</xdr:rowOff>
    </xdr:to>
    <xdr:pic>
      <xdr:nvPicPr>
        <xdr:cNvPr id="87" name="bambou_img_268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6363C722-8A73-4915-9C42-D8BFCC275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6949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158</xdr:row>
      <xdr:rowOff>0</xdr:rowOff>
    </xdr:from>
    <xdr:to>
      <xdr:col>20</xdr:col>
      <xdr:colOff>228600</xdr:colOff>
      <xdr:row>159</xdr:row>
      <xdr:rowOff>45720</xdr:rowOff>
    </xdr:to>
    <xdr:pic>
      <xdr:nvPicPr>
        <xdr:cNvPr id="88" name="bambou_img_269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7D915295-EDC0-4037-B51C-5FC62B794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05916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159</xdr:row>
      <xdr:rowOff>0</xdr:rowOff>
    </xdr:from>
    <xdr:to>
      <xdr:col>20</xdr:col>
      <xdr:colOff>228600</xdr:colOff>
      <xdr:row>160</xdr:row>
      <xdr:rowOff>45720</xdr:rowOff>
    </xdr:to>
    <xdr:pic>
      <xdr:nvPicPr>
        <xdr:cNvPr id="89" name="bambou_img_27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766964B5-581A-4909-A41C-BBBDB988F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16889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160</xdr:row>
      <xdr:rowOff>0</xdr:rowOff>
    </xdr:from>
    <xdr:to>
      <xdr:col>20</xdr:col>
      <xdr:colOff>228600</xdr:colOff>
      <xdr:row>161</xdr:row>
      <xdr:rowOff>45720</xdr:rowOff>
    </xdr:to>
    <xdr:pic>
      <xdr:nvPicPr>
        <xdr:cNvPr id="90" name="bambou_img_271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96EC6B27-A192-4A4C-AAE3-1BEEA91D1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27862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161</xdr:row>
      <xdr:rowOff>0</xdr:rowOff>
    </xdr:from>
    <xdr:to>
      <xdr:col>20</xdr:col>
      <xdr:colOff>228600</xdr:colOff>
      <xdr:row>162</xdr:row>
      <xdr:rowOff>45720</xdr:rowOff>
    </xdr:to>
    <xdr:pic>
      <xdr:nvPicPr>
        <xdr:cNvPr id="91" name="bambou_img_27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4EA6D7E9-D460-4A6A-A6B8-939C06F48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38835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162</xdr:row>
      <xdr:rowOff>0</xdr:rowOff>
    </xdr:from>
    <xdr:to>
      <xdr:col>20</xdr:col>
      <xdr:colOff>228600</xdr:colOff>
      <xdr:row>163</xdr:row>
      <xdr:rowOff>45720</xdr:rowOff>
    </xdr:to>
    <xdr:pic>
      <xdr:nvPicPr>
        <xdr:cNvPr id="92" name="bambou_img_273" descr="https://www.elementschimiques.fr/fougere/modules/elements/images/stability/24/9.png">
          <a:extLst>
            <a:ext uri="{FF2B5EF4-FFF2-40B4-BE49-F238E27FC236}">
              <a16:creationId xmlns:a16="http://schemas.microsoft.com/office/drawing/2014/main" id="{EBAF9A70-CE37-4364-9EF0-4B85089BB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498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163</xdr:row>
      <xdr:rowOff>0</xdr:rowOff>
    </xdr:from>
    <xdr:to>
      <xdr:col>20</xdr:col>
      <xdr:colOff>228600</xdr:colOff>
      <xdr:row>164</xdr:row>
      <xdr:rowOff>45720</xdr:rowOff>
    </xdr:to>
    <xdr:pic>
      <xdr:nvPicPr>
        <xdr:cNvPr id="93" name="bambou_img_274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6A874883-D2DD-49F5-9B1F-ABBD4D7E6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55294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164</xdr:row>
      <xdr:rowOff>0</xdr:rowOff>
    </xdr:from>
    <xdr:to>
      <xdr:col>20</xdr:col>
      <xdr:colOff>228600</xdr:colOff>
      <xdr:row>165</xdr:row>
      <xdr:rowOff>45720</xdr:rowOff>
    </xdr:to>
    <xdr:pic>
      <xdr:nvPicPr>
        <xdr:cNvPr id="94" name="bambou_img_275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15DFF3E8-2055-40C3-8645-02E8DADD9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66267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165</xdr:row>
      <xdr:rowOff>0</xdr:rowOff>
    </xdr:from>
    <xdr:to>
      <xdr:col>20</xdr:col>
      <xdr:colOff>228600</xdr:colOff>
      <xdr:row>166</xdr:row>
      <xdr:rowOff>45720</xdr:rowOff>
    </xdr:to>
    <xdr:pic>
      <xdr:nvPicPr>
        <xdr:cNvPr id="95" name="bambou_img_276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321A2266-143C-4FD3-A390-C4F5E005E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77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166</xdr:row>
      <xdr:rowOff>0</xdr:rowOff>
    </xdr:from>
    <xdr:to>
      <xdr:col>20</xdr:col>
      <xdr:colOff>228600</xdr:colOff>
      <xdr:row>167</xdr:row>
      <xdr:rowOff>45720</xdr:rowOff>
    </xdr:to>
    <xdr:pic>
      <xdr:nvPicPr>
        <xdr:cNvPr id="96" name="bambou_img_277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BAE798E8-D7FF-4AFE-A03A-3E77FCF71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88212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167</xdr:row>
      <xdr:rowOff>0</xdr:rowOff>
    </xdr:from>
    <xdr:to>
      <xdr:col>20</xdr:col>
      <xdr:colOff>228600</xdr:colOff>
      <xdr:row>168</xdr:row>
      <xdr:rowOff>45720</xdr:rowOff>
    </xdr:to>
    <xdr:pic>
      <xdr:nvPicPr>
        <xdr:cNvPr id="97" name="bambou_img_278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66F3B629-98BB-4CF0-9589-A2651C56B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799185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168</xdr:row>
      <xdr:rowOff>0</xdr:rowOff>
    </xdr:from>
    <xdr:to>
      <xdr:col>20</xdr:col>
      <xdr:colOff>228600</xdr:colOff>
      <xdr:row>169</xdr:row>
      <xdr:rowOff>45720</xdr:rowOff>
    </xdr:to>
    <xdr:pic>
      <xdr:nvPicPr>
        <xdr:cNvPr id="98" name="bambou_img_279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23D1F50D-C728-467B-A469-21C7EE00D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10158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169</xdr:row>
      <xdr:rowOff>0</xdr:rowOff>
    </xdr:from>
    <xdr:to>
      <xdr:col>20</xdr:col>
      <xdr:colOff>228600</xdr:colOff>
      <xdr:row>170</xdr:row>
      <xdr:rowOff>45720</xdr:rowOff>
    </xdr:to>
    <xdr:pic>
      <xdr:nvPicPr>
        <xdr:cNvPr id="99" name="bambou_img_28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3DBF038A-B96C-4287-9631-952FC845D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21131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170</xdr:row>
      <xdr:rowOff>0</xdr:rowOff>
    </xdr:from>
    <xdr:to>
      <xdr:col>20</xdr:col>
      <xdr:colOff>228600</xdr:colOff>
      <xdr:row>171</xdr:row>
      <xdr:rowOff>45720</xdr:rowOff>
    </xdr:to>
    <xdr:pic>
      <xdr:nvPicPr>
        <xdr:cNvPr id="100" name="bambou_img_281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407BDA74-EFEE-4E54-BF7C-1E3232467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321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171</xdr:row>
      <xdr:rowOff>0</xdr:rowOff>
    </xdr:from>
    <xdr:to>
      <xdr:col>20</xdr:col>
      <xdr:colOff>228600</xdr:colOff>
      <xdr:row>172</xdr:row>
      <xdr:rowOff>45720</xdr:rowOff>
    </xdr:to>
    <xdr:pic>
      <xdr:nvPicPr>
        <xdr:cNvPr id="101" name="bambou_img_28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43C20D1F-BD8A-41DE-8A32-9B97AFC67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43076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172</xdr:row>
      <xdr:rowOff>0</xdr:rowOff>
    </xdr:from>
    <xdr:to>
      <xdr:col>20</xdr:col>
      <xdr:colOff>228600</xdr:colOff>
      <xdr:row>173</xdr:row>
      <xdr:rowOff>45720</xdr:rowOff>
    </xdr:to>
    <xdr:pic>
      <xdr:nvPicPr>
        <xdr:cNvPr id="102" name="bambou_img_283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73BDB93C-CF3E-4C42-B77C-98EA21398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54049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173</xdr:row>
      <xdr:rowOff>0</xdr:rowOff>
    </xdr:from>
    <xdr:to>
      <xdr:col>20</xdr:col>
      <xdr:colOff>228600</xdr:colOff>
      <xdr:row>174</xdr:row>
      <xdr:rowOff>45720</xdr:rowOff>
    </xdr:to>
    <xdr:pic>
      <xdr:nvPicPr>
        <xdr:cNvPr id="103" name="bambou_img_284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23A7247E-4BFF-4E84-B43F-BE021EB23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65022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174</xdr:row>
      <xdr:rowOff>0</xdr:rowOff>
    </xdr:from>
    <xdr:to>
      <xdr:col>20</xdr:col>
      <xdr:colOff>228600</xdr:colOff>
      <xdr:row>175</xdr:row>
      <xdr:rowOff>45720</xdr:rowOff>
    </xdr:to>
    <xdr:pic>
      <xdr:nvPicPr>
        <xdr:cNvPr id="104" name="bambou_img_285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CFFE8384-62CF-48DD-9345-AE5F759C1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75995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175</xdr:row>
      <xdr:rowOff>0</xdr:rowOff>
    </xdr:from>
    <xdr:to>
      <xdr:col>20</xdr:col>
      <xdr:colOff>228600</xdr:colOff>
      <xdr:row>176</xdr:row>
      <xdr:rowOff>45720</xdr:rowOff>
    </xdr:to>
    <xdr:pic>
      <xdr:nvPicPr>
        <xdr:cNvPr id="105" name="bambou_img_286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A2421038-D354-4A7F-B4C1-5903FDB27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869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176</xdr:row>
      <xdr:rowOff>0</xdr:rowOff>
    </xdr:from>
    <xdr:to>
      <xdr:col>20</xdr:col>
      <xdr:colOff>228600</xdr:colOff>
      <xdr:row>177</xdr:row>
      <xdr:rowOff>45720</xdr:rowOff>
    </xdr:to>
    <xdr:pic>
      <xdr:nvPicPr>
        <xdr:cNvPr id="106" name="bambou_img_287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933D7DDE-E8B4-4623-ACF9-6F28C568E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897940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177</xdr:row>
      <xdr:rowOff>0</xdr:rowOff>
    </xdr:from>
    <xdr:to>
      <xdr:col>20</xdr:col>
      <xdr:colOff>228600</xdr:colOff>
      <xdr:row>178</xdr:row>
      <xdr:rowOff>45720</xdr:rowOff>
    </xdr:to>
    <xdr:pic>
      <xdr:nvPicPr>
        <xdr:cNvPr id="107" name="bambou_img_288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46E753FE-05C3-4977-A840-35E8DCB09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908913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178</xdr:row>
      <xdr:rowOff>0</xdr:rowOff>
    </xdr:from>
    <xdr:to>
      <xdr:col>20</xdr:col>
      <xdr:colOff>228600</xdr:colOff>
      <xdr:row>179</xdr:row>
      <xdr:rowOff>45720</xdr:rowOff>
    </xdr:to>
    <xdr:pic>
      <xdr:nvPicPr>
        <xdr:cNvPr id="108" name="bambou_img_289" descr="https://www.elementschimiques.fr/fougere/modules/elements/images/stability/24/2.png">
          <a:extLst>
            <a:ext uri="{FF2B5EF4-FFF2-40B4-BE49-F238E27FC236}">
              <a16:creationId xmlns:a16="http://schemas.microsoft.com/office/drawing/2014/main" id="{BA7FBDEA-60CF-4AF9-A6A7-1929FE124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919886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179</xdr:row>
      <xdr:rowOff>0</xdr:rowOff>
    </xdr:from>
    <xdr:to>
      <xdr:col>20</xdr:col>
      <xdr:colOff>228600</xdr:colOff>
      <xdr:row>180</xdr:row>
      <xdr:rowOff>45720</xdr:rowOff>
    </xdr:to>
    <xdr:pic>
      <xdr:nvPicPr>
        <xdr:cNvPr id="109" name="bambou_img_290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4F8041C1-E974-4B7E-85A5-31EED3394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930859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180</xdr:row>
      <xdr:rowOff>0</xdr:rowOff>
    </xdr:from>
    <xdr:to>
      <xdr:col>20</xdr:col>
      <xdr:colOff>228600</xdr:colOff>
      <xdr:row>181</xdr:row>
      <xdr:rowOff>45720</xdr:rowOff>
    </xdr:to>
    <xdr:pic>
      <xdr:nvPicPr>
        <xdr:cNvPr id="110" name="bambou_img_291" descr="https://www.elementschimiques.fr/fougere/modules/elements/images/stability/24/1.png">
          <a:extLst>
            <a:ext uri="{FF2B5EF4-FFF2-40B4-BE49-F238E27FC236}">
              <a16:creationId xmlns:a16="http://schemas.microsoft.com/office/drawing/2014/main" id="{8DE4D930-C924-4511-968B-63DE83D5C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9418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181</xdr:row>
      <xdr:rowOff>0</xdr:rowOff>
    </xdr:from>
    <xdr:to>
      <xdr:col>20</xdr:col>
      <xdr:colOff>228600</xdr:colOff>
      <xdr:row>182</xdr:row>
      <xdr:rowOff>45720</xdr:rowOff>
    </xdr:to>
    <xdr:pic>
      <xdr:nvPicPr>
        <xdr:cNvPr id="111" name="bambou_img_292" descr="https://www.elementschimiques.fr/fougere/modules/elements/images/stability/24/3.png">
          <a:extLst>
            <a:ext uri="{FF2B5EF4-FFF2-40B4-BE49-F238E27FC236}">
              <a16:creationId xmlns:a16="http://schemas.microsoft.com/office/drawing/2014/main" id="{A8F9BEFD-EB2D-410E-A1EA-0B7202678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180" y="9528048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50818C-DD86-443B-A30F-45C98455C25E}" name="Table1" displayName="Table1" ref="R1:AB1048575" totalsRowShown="0">
  <autoFilter ref="R1:AB1048575" xr:uid="{B12A7DC6-8525-404C-9FC0-F1912A97E3D6}"/>
  <tableColumns count="11">
    <tableColumn id="1" xr3:uid="{9C10BF3C-21FB-4D1C-9920-3D0300769F81}" name="Etat chimique"/>
    <tableColumn id="2" xr3:uid="{9C9C1320-6C95-4838-BAB9-7E3895814C95}" name="Famille"/>
    <tableColumn id="5" xr3:uid="{C32E2EB3-ADA5-4EAA-A905-1BE5A024FDE3}" name="Nom"/>
    <tableColumn id="6" xr3:uid="{8BE9558B-3B96-4BEB-BBD8-31FE703DC196}" name="Stabilité"/>
    <tableColumn id="10" xr3:uid="{68F2773C-D495-44A4-8A47-4126FF3A4EB6}" name="Origine"/>
    <tableColumn id="14" xr3:uid="{67BBD216-6455-46B9-B1E9-A16AC22ED980}" name="Structure cristalline principale"/>
    <tableColumn id="18" xr3:uid="{46FA3266-C6FB-4EE2-AC3C-D9796E036B93}" name="Découverte"/>
    <tableColumn id="19" xr3:uid="{F0DD1605-DE52-4728-ACE7-AAD234E4CBDC}" name="Date de découverte"/>
    <tableColumn id="20" xr3:uid="{E07934CF-EFC3-4480-A1FF-067167766B17}" name="Découvreur(s)"/>
    <tableColumn id="21" xr3:uid="{BC5FCBDF-0406-486F-BC54-74DE3A18EC28}" name="Pays de découverte"/>
    <tableColumn id="25" xr3:uid="{A53E29CE-493B-470F-A2D9-0017A6E1AEA4}" name="Réglementation (SGH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nergyeco.com/voltronic-power-jm-series-agm-battery-jm12-50-12v50ah-10hr,fr,4,7031-JM12-200.cfm" TargetMode="External"/><Relationship Id="rId3" Type="http://schemas.openxmlformats.org/officeDocument/2006/relationships/hyperlink" Target="https://www.amazon.fr/gp/product/B00M87UZD0/ref=ox_sc_act_title_4?smid=AM5YP2H1T6NOF&amp;psc=1" TargetMode="External"/><Relationship Id="rId7" Type="http://schemas.openxmlformats.org/officeDocument/2006/relationships/hyperlink" Target="https://www.newenergyeco.com/voltronic-power-jpc-series-lead-carbon-battery-jpc12-100-12v100ah-10hr,fr,4,1306-JPC12-200.cfm" TargetMode="External"/><Relationship Id="rId2" Type="http://schemas.openxmlformats.org/officeDocument/2006/relationships/hyperlink" Target="https://www.cdiscount.com/bricolage/chauffage/kit-solaire-3000w-230v-autonome-stockage-9-6/f-16612-auc5710782663021.html" TargetMode="External"/><Relationship Id="rId1" Type="http://schemas.openxmlformats.org/officeDocument/2006/relationships/hyperlink" Target="https://www.ase-energy.com/batterie-agm-200ah-effekta-btl12-200,fr,4,BATEFK200A.cfm" TargetMode="External"/><Relationship Id="rId6" Type="http://schemas.openxmlformats.org/officeDocument/2006/relationships/hyperlink" Target="https://www.newenergyeco.com/voltronic-power-jm-series-agm-battery-jm12-50-12v50ah-10hr,fr,4,7031-JM12-200.cfm" TargetMode="External"/><Relationship Id="rId5" Type="http://schemas.openxmlformats.org/officeDocument/2006/relationships/hyperlink" Target="https://www.newenergyeco.com/voltronic-power-jdg-series-gel-battery-jdg12-24-12v24ah-20hr,fr,4,7032.cfm" TargetMode="External"/><Relationship Id="rId4" Type="http://schemas.openxmlformats.org/officeDocument/2006/relationships/hyperlink" Target="https://www.newenergyeco.com/kit-solaire-3000w-230v-autonome-stockage-9-6kw,fr,4,20181107355.cfm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mentschimiques.fr/?fr/proprietes/electroniques/bloc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enntech.fr/francais/data-perio/energie-ionisatio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965B-435D-4063-9CED-7FE3527A62B3}">
  <dimension ref="B1:XFD52"/>
  <sheetViews>
    <sheetView tabSelected="1" zoomScaleNormal="100" workbookViewId="0">
      <selection activeCell="G10" sqref="G10"/>
    </sheetView>
  </sheetViews>
  <sheetFormatPr defaultRowHeight="14.4" x14ac:dyDescent="0.3"/>
  <sheetData>
    <row r="1" spans="2:22" x14ac:dyDescent="0.3">
      <c r="C1" t="s">
        <v>2704</v>
      </c>
      <c r="D1" t="s">
        <v>2702</v>
      </c>
      <c r="E1" t="s">
        <v>2700</v>
      </c>
      <c r="F1" t="s">
        <v>2701</v>
      </c>
      <c r="G1" t="s">
        <v>2698</v>
      </c>
    </row>
    <row r="2" spans="2:22" x14ac:dyDescent="0.3">
      <c r="B2">
        <f>C2/F2</f>
        <v>0.93700000000000006</v>
      </c>
      <c r="C2">
        <v>2811</v>
      </c>
      <c r="D2" t="s">
        <v>2703</v>
      </c>
      <c r="E2" t="s">
        <v>2699</v>
      </c>
      <c r="F2">
        <v>3000</v>
      </c>
      <c r="G2" t="s">
        <v>2697</v>
      </c>
    </row>
    <row r="3" spans="2:22" x14ac:dyDescent="0.3">
      <c r="B3">
        <f>C3/F3</f>
        <v>1.2666666666666666</v>
      </c>
      <c r="C3" s="15">
        <f>200+3600</f>
        <v>3800</v>
      </c>
      <c r="D3" s="15" t="s">
        <v>2706</v>
      </c>
      <c r="E3" s="15" t="s">
        <v>2707</v>
      </c>
      <c r="F3" s="15">
        <v>3000</v>
      </c>
      <c r="G3" s="13" t="s">
        <v>2705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2:22" x14ac:dyDescent="0.3">
      <c r="C4">
        <v>399</v>
      </c>
      <c r="E4" t="s">
        <v>2709</v>
      </c>
      <c r="G4" s="11" t="s">
        <v>2708</v>
      </c>
    </row>
    <row r="5" spans="2:22" x14ac:dyDescent="0.3">
      <c r="C5" s="14">
        <v>446</v>
      </c>
      <c r="D5" s="14" t="s">
        <v>2710</v>
      </c>
      <c r="G5" t="s">
        <v>2711</v>
      </c>
      <c r="H5" t="s">
        <v>2712</v>
      </c>
      <c r="I5" t="s">
        <v>2713</v>
      </c>
      <c r="J5" t="s">
        <v>2714</v>
      </c>
    </row>
    <row r="6" spans="2:22" x14ac:dyDescent="0.3">
      <c r="B6">
        <f>C6/F6</f>
        <v>0.50666666666666671</v>
      </c>
      <c r="C6" s="14">
        <v>1520</v>
      </c>
      <c r="F6" s="14">
        <v>3000</v>
      </c>
      <c r="G6" t="s">
        <v>2715</v>
      </c>
    </row>
    <row r="7" spans="2:22" x14ac:dyDescent="0.3">
      <c r="C7">
        <v>355</v>
      </c>
      <c r="D7" t="s">
        <v>2703</v>
      </c>
      <c r="G7" t="s">
        <v>2716</v>
      </c>
    </row>
    <row r="8" spans="2:22" x14ac:dyDescent="0.3">
      <c r="C8">
        <f>190*4</f>
        <v>760</v>
      </c>
      <c r="E8">
        <f>180*4*12</f>
        <v>8640</v>
      </c>
    </row>
    <row r="9" spans="2:22" x14ac:dyDescent="0.3">
      <c r="B9">
        <f>C9/F9</f>
        <v>1.5</v>
      </c>
      <c r="C9">
        <v>4500</v>
      </c>
      <c r="D9" t="s">
        <v>2717</v>
      </c>
      <c r="E9" t="str">
        <f>E3</f>
        <v>9.6KW</v>
      </c>
      <c r="F9">
        <v>3000</v>
      </c>
      <c r="G9" s="11" t="s">
        <v>2718</v>
      </c>
    </row>
    <row r="10" spans="2:22" x14ac:dyDescent="0.3">
      <c r="B10">
        <f>C10/F10</f>
        <v>1.2666666666666666</v>
      </c>
      <c r="C10">
        <f>C3</f>
        <v>3800</v>
      </c>
      <c r="D10" t="s">
        <v>2706</v>
      </c>
      <c r="E10" t="s">
        <v>2707</v>
      </c>
      <c r="F10">
        <v>3000</v>
      </c>
      <c r="G10" s="11" t="s">
        <v>2719</v>
      </c>
    </row>
    <row r="11" spans="2:22" x14ac:dyDescent="0.3">
      <c r="B11" t="s">
        <v>2945</v>
      </c>
      <c r="C11">
        <f>360+25</f>
        <v>385</v>
      </c>
      <c r="E11">
        <f>12*200</f>
        <v>2400</v>
      </c>
      <c r="G11" s="11" t="s">
        <v>2944</v>
      </c>
    </row>
    <row r="12" spans="2:22" x14ac:dyDescent="0.3">
      <c r="B12" t="s">
        <v>2946</v>
      </c>
      <c r="C12">
        <f>324+25</f>
        <v>349</v>
      </c>
      <c r="E12">
        <f>12*200</f>
        <v>2400</v>
      </c>
      <c r="G12" s="11" t="s">
        <v>2947</v>
      </c>
    </row>
    <row r="13" spans="2:22" x14ac:dyDescent="0.3">
      <c r="C13">
        <f>432+25</f>
        <v>457</v>
      </c>
      <c r="E13">
        <f>12*200</f>
        <v>2400</v>
      </c>
      <c r="G13" s="11" t="s">
        <v>2948</v>
      </c>
    </row>
    <row r="14" spans="2:22" x14ac:dyDescent="0.3">
      <c r="C14" s="14">
        <f>C12*4</f>
        <v>1396</v>
      </c>
      <c r="E14" s="14">
        <f>E12*4</f>
        <v>9600</v>
      </c>
      <c r="G14" s="11" t="s">
        <v>2947</v>
      </c>
    </row>
    <row r="15" spans="2:22" x14ac:dyDescent="0.3">
      <c r="C15">
        <v>1.3</v>
      </c>
      <c r="D15">
        <v>4.4000000000000004</v>
      </c>
    </row>
    <row r="16" spans="2:22" x14ac:dyDescent="0.3">
      <c r="C16">
        <v>12</v>
      </c>
      <c r="D16">
        <f>C16*D15/C15</f>
        <v>40.61538461538462</v>
      </c>
      <c r="J16">
        <v>22.59</v>
      </c>
    </row>
    <row r="17" spans="3:21 16384:16384" x14ac:dyDescent="0.3">
      <c r="C17">
        <f>1.3+2.4</f>
        <v>3.7</v>
      </c>
      <c r="D17">
        <f>C17*D15/C15</f>
        <v>12.523076923076923</v>
      </c>
      <c r="E17">
        <v>384.7</v>
      </c>
      <c r="F17">
        <f>E17/D18</f>
        <v>4.8027465667915104E-2</v>
      </c>
      <c r="J17">
        <v>93.29</v>
      </c>
    </row>
    <row r="18" spans="3:21 16384:16384" x14ac:dyDescent="0.3">
      <c r="D18">
        <v>8010</v>
      </c>
      <c r="E18">
        <v>748.08</v>
      </c>
      <c r="F18">
        <f>E18/D18</f>
        <v>9.3393258426966302E-2</v>
      </c>
      <c r="G18" t="s">
        <v>2689</v>
      </c>
      <c r="H18" t="s">
        <v>2690</v>
      </c>
      <c r="J18">
        <f>J17+J16</f>
        <v>115.88000000000001</v>
      </c>
      <c r="K18">
        <v>2108</v>
      </c>
      <c r="L18">
        <f>J18/K18</f>
        <v>5.4971537001897539E-2</v>
      </c>
    </row>
    <row r="20" spans="3:21 16384:16384" x14ac:dyDescent="0.3">
      <c r="M20">
        <v>1.5</v>
      </c>
      <c r="N20">
        <f>M20*8</f>
        <v>12</v>
      </c>
      <c r="O20">
        <f>N20*4</f>
        <v>48</v>
      </c>
    </row>
    <row r="21" spans="3:21 16384:16384" x14ac:dyDescent="0.3">
      <c r="D21">
        <v>97.36</v>
      </c>
      <c r="M21">
        <f>N20*C12/E12*1000</f>
        <v>1745</v>
      </c>
      <c r="N21">
        <f>M20*0.5*1000</f>
        <v>750</v>
      </c>
      <c r="T21">
        <v>3474</v>
      </c>
      <c r="U21">
        <v>179</v>
      </c>
    </row>
    <row r="22" spans="3:21 16384:16384" x14ac:dyDescent="0.3">
      <c r="D22">
        <v>170.36</v>
      </c>
      <c r="R22">
        <v>29</v>
      </c>
      <c r="S22">
        <v>300</v>
      </c>
      <c r="T22">
        <f>S22*R22</f>
        <v>8700</v>
      </c>
      <c r="U22">
        <v>300</v>
      </c>
    </row>
    <row r="23" spans="3:21 16384:16384" x14ac:dyDescent="0.3">
      <c r="D23">
        <v>151.51</v>
      </c>
      <c r="N23">
        <v>66.78</v>
      </c>
      <c r="T23">
        <f>T21/T22</f>
        <v>0.39931034482758621</v>
      </c>
      <c r="U23">
        <f>U21/U22</f>
        <v>0.59666666666666668</v>
      </c>
      <c r="XFD23" t="e">
        <f>XFD21/XFD22</f>
        <v>#DIV/0!</v>
      </c>
    </row>
    <row r="24" spans="3:21 16384:16384" x14ac:dyDescent="0.3">
      <c r="D24">
        <v>187</v>
      </c>
      <c r="N24">
        <v>7.29</v>
      </c>
    </row>
    <row r="25" spans="3:21 16384:16384" x14ac:dyDescent="0.3">
      <c r="D25">
        <v>118.99</v>
      </c>
      <c r="N25">
        <v>16.920000000000002</v>
      </c>
    </row>
    <row r="26" spans="3:21 16384:16384" x14ac:dyDescent="0.3">
      <c r="D26">
        <v>130.69999999999999</v>
      </c>
      <c r="G26" s="8">
        <f>G27/D27</f>
        <v>0.55595386337622477</v>
      </c>
      <c r="H26" s="8">
        <f>H27/D27</f>
        <v>8.8046991937411168E-2</v>
      </c>
      <c r="I26" s="8">
        <f>I27/D27</f>
        <v>0.15345332880520232</v>
      </c>
      <c r="J26" s="8">
        <f>J27/D27</f>
        <v>0.19999245311497679</v>
      </c>
      <c r="N26">
        <f>N25+N24+N23</f>
        <v>90.990000000000009</v>
      </c>
      <c r="O26">
        <v>752</v>
      </c>
      <c r="P26">
        <f>N26/O26</f>
        <v>0.12099734042553192</v>
      </c>
    </row>
    <row r="27" spans="3:21 16384:16384" x14ac:dyDescent="0.3">
      <c r="C27">
        <v>2017</v>
      </c>
      <c r="D27">
        <v>795.03</v>
      </c>
      <c r="G27">
        <v>442</v>
      </c>
      <c r="H27">
        <v>70</v>
      </c>
      <c r="I27">
        <v>122</v>
      </c>
      <c r="J27">
        <v>159</v>
      </c>
      <c r="O27">
        <f>G27/P27</f>
        <v>4977.4774774774769</v>
      </c>
      <c r="P27">
        <v>8.8800000000000004E-2</v>
      </c>
    </row>
    <row r="28" spans="3:21 16384:16384" x14ac:dyDescent="0.3">
      <c r="D28">
        <v>855</v>
      </c>
      <c r="E28">
        <f>2684+1621+218</f>
        <v>4523</v>
      </c>
      <c r="F28">
        <f>D28/E28</f>
        <v>0.18903382710590316</v>
      </c>
      <c r="O28">
        <f>O27*P26</f>
        <v>602.26153680276013</v>
      </c>
    </row>
    <row r="29" spans="3:21 16384:16384" x14ac:dyDescent="0.3">
      <c r="C29" t="s">
        <v>2694</v>
      </c>
      <c r="D29">
        <v>5000</v>
      </c>
      <c r="E29">
        <f>D29*P26</f>
        <v>604.98670212765967</v>
      </c>
    </row>
    <row r="31" spans="3:21 16384:16384" x14ac:dyDescent="0.3">
      <c r="E31" t="s">
        <v>2691</v>
      </c>
      <c r="N31" t="s">
        <v>2695</v>
      </c>
      <c r="O31" t="s">
        <v>2696</v>
      </c>
    </row>
    <row r="32" spans="3:21 16384:16384" x14ac:dyDescent="0.3">
      <c r="E32">
        <f>2000/0.51</f>
        <v>3921.5686274509803</v>
      </c>
      <c r="F32" t="s">
        <v>2692</v>
      </c>
      <c r="L32">
        <f t="shared" ref="L32:L43" si="0">N32/12</f>
        <v>15.166666666666666</v>
      </c>
      <c r="M32">
        <v>1</v>
      </c>
      <c r="N32">
        <v>182</v>
      </c>
      <c r="O32">
        <v>400</v>
      </c>
      <c r="P32">
        <f t="shared" ref="P32:P44" si="1">MIN(O32,N32)</f>
        <v>182</v>
      </c>
    </row>
    <row r="33" spans="12:19" x14ac:dyDescent="0.3">
      <c r="L33">
        <f t="shared" si="0"/>
        <v>17.8125</v>
      </c>
      <c r="M33">
        <v>2</v>
      </c>
      <c r="N33">
        <v>213.75</v>
      </c>
      <c r="O33">
        <v>315</v>
      </c>
      <c r="P33">
        <f t="shared" si="1"/>
        <v>213.75</v>
      </c>
    </row>
    <row r="34" spans="12:19" x14ac:dyDescent="0.3">
      <c r="L34">
        <f t="shared" si="0"/>
        <v>28.548611111111111</v>
      </c>
      <c r="M34">
        <v>3</v>
      </c>
      <c r="N34">
        <v>342.58333333333331</v>
      </c>
      <c r="O34">
        <f>264/24*31</f>
        <v>341</v>
      </c>
      <c r="P34">
        <f t="shared" si="1"/>
        <v>341</v>
      </c>
    </row>
    <row r="35" spans="12:19" x14ac:dyDescent="0.3">
      <c r="L35">
        <f t="shared" si="0"/>
        <v>31.631944444444443</v>
      </c>
      <c r="M35">
        <v>4</v>
      </c>
      <c r="N35">
        <v>379.58333333333331</v>
      </c>
      <c r="O35">
        <f>(2684-O34-O33-O32)/3</f>
        <v>542.66666666666663</v>
      </c>
      <c r="P35">
        <f t="shared" si="1"/>
        <v>379.58333333333331</v>
      </c>
    </row>
    <row r="36" spans="12:19" x14ac:dyDescent="0.3">
      <c r="L36">
        <f t="shared" si="0"/>
        <v>36.1875</v>
      </c>
      <c r="M36">
        <v>5</v>
      </c>
      <c r="N36">
        <v>434.25</v>
      </c>
      <c r="O36">
        <f>(2684-O34-O33-O32)/3</f>
        <v>542.66666666666663</v>
      </c>
      <c r="P36">
        <f t="shared" si="1"/>
        <v>434.25</v>
      </c>
    </row>
    <row r="37" spans="12:19" x14ac:dyDescent="0.3">
      <c r="L37">
        <f t="shared" si="0"/>
        <v>36.722222222222221</v>
      </c>
      <c r="M37">
        <v>6</v>
      </c>
      <c r="N37">
        <v>440.66666666666669</v>
      </c>
      <c r="O37">
        <f>(2684-O34-O33-O32)/3</f>
        <v>542.66666666666663</v>
      </c>
      <c r="P37">
        <f t="shared" si="1"/>
        <v>440.66666666666669</v>
      </c>
    </row>
    <row r="38" spans="12:19" x14ac:dyDescent="0.3">
      <c r="L38">
        <f t="shared" si="0"/>
        <v>38.194444444444443</v>
      </c>
      <c r="M38">
        <v>7</v>
      </c>
      <c r="N38">
        <v>458.33333333333331</v>
      </c>
      <c r="O38">
        <f>1621/4</f>
        <v>405.25</v>
      </c>
      <c r="P38">
        <f t="shared" si="1"/>
        <v>405.25</v>
      </c>
    </row>
    <row r="39" spans="12:19" x14ac:dyDescent="0.3">
      <c r="L39">
        <f t="shared" si="0"/>
        <v>35.645833333333336</v>
      </c>
      <c r="M39">
        <v>8</v>
      </c>
      <c r="N39">
        <v>427.75</v>
      </c>
      <c r="O39">
        <f>1621/4</f>
        <v>405.25</v>
      </c>
      <c r="P39">
        <f t="shared" si="1"/>
        <v>405.25</v>
      </c>
    </row>
    <row r="40" spans="12:19" x14ac:dyDescent="0.3">
      <c r="L40">
        <f t="shared" si="0"/>
        <v>31.631944444444443</v>
      </c>
      <c r="M40">
        <v>9</v>
      </c>
      <c r="N40">
        <v>379.58333333333331</v>
      </c>
      <c r="O40">
        <f>1621/4</f>
        <v>405.25</v>
      </c>
      <c r="P40">
        <f t="shared" si="1"/>
        <v>379.58333333333331</v>
      </c>
    </row>
    <row r="41" spans="12:19" x14ac:dyDescent="0.3">
      <c r="L41">
        <f t="shared" si="0"/>
        <v>24.611111111111111</v>
      </c>
      <c r="M41">
        <v>10</v>
      </c>
      <c r="N41">
        <v>295.33333333333331</v>
      </c>
      <c r="O41">
        <f>1621/4</f>
        <v>405.25</v>
      </c>
      <c r="P41">
        <f t="shared" si="1"/>
        <v>295.33333333333331</v>
      </c>
    </row>
    <row r="42" spans="12:19" x14ac:dyDescent="0.3">
      <c r="L42">
        <f t="shared" si="0"/>
        <v>15.430555555555555</v>
      </c>
      <c r="M42">
        <v>11</v>
      </c>
      <c r="N42">
        <v>185.16666666666666</v>
      </c>
      <c r="O42">
        <v>550</v>
      </c>
      <c r="P42">
        <f t="shared" si="1"/>
        <v>185.16666666666666</v>
      </c>
      <c r="S42">
        <f>Q46*10</f>
        <v>113.45500000000001</v>
      </c>
    </row>
    <row r="43" spans="12:19" x14ac:dyDescent="0.3">
      <c r="L43">
        <f t="shared" si="0"/>
        <v>13.881944444444445</v>
      </c>
      <c r="M43">
        <v>12</v>
      </c>
      <c r="N43">
        <v>166.58333333333334</v>
      </c>
      <c r="O43">
        <v>120</v>
      </c>
      <c r="P43">
        <f t="shared" si="1"/>
        <v>120</v>
      </c>
      <c r="S43" s="10">
        <f>Q46*9</f>
        <v>102.10950000000001</v>
      </c>
    </row>
    <row r="44" spans="12:19" x14ac:dyDescent="0.3">
      <c r="M44" t="s">
        <v>2693</v>
      </c>
      <c r="N44">
        <f>SUM(N32:N43)</f>
        <v>3905.5833333333335</v>
      </c>
      <c r="O44">
        <f>O27</f>
        <v>4977.4774774774769</v>
      </c>
      <c r="P44">
        <f t="shared" si="1"/>
        <v>3905.5833333333335</v>
      </c>
      <c r="Q44" t="e">
        <f>P44/(12-COUNT(O32:O43))</f>
        <v>#DIV/0!</v>
      </c>
      <c r="S44" s="10">
        <f>8*Q46</f>
        <v>90.76400000000001</v>
      </c>
    </row>
    <row r="45" spans="12:19" x14ac:dyDescent="0.3">
      <c r="P45">
        <f>SUM(P32:P43)</f>
        <v>3781.8333333333335</v>
      </c>
      <c r="S45" s="10">
        <f>Q46*7</f>
        <v>79.418500000000009</v>
      </c>
    </row>
    <row r="46" spans="12:19" x14ac:dyDescent="0.3">
      <c r="P46" s="9">
        <f>P45*0.12</f>
        <v>453.82</v>
      </c>
      <c r="Q46">
        <f>P46*0.025</f>
        <v>11.345500000000001</v>
      </c>
      <c r="S46" s="10">
        <f>Q46*6</f>
        <v>68.073000000000008</v>
      </c>
    </row>
    <row r="47" spans="12:19" x14ac:dyDescent="0.3">
      <c r="L47">
        <v>1600</v>
      </c>
      <c r="M47">
        <f>L47*0.25</f>
        <v>400</v>
      </c>
      <c r="S47" s="10">
        <f>Q46*5</f>
        <v>56.727500000000006</v>
      </c>
    </row>
    <row r="48" spans="12:19" x14ac:dyDescent="0.3">
      <c r="L48">
        <v>450</v>
      </c>
      <c r="M48">
        <f>L48*0.25</f>
        <v>112.5</v>
      </c>
      <c r="S48" s="10">
        <f>Q46*4</f>
        <v>45.382000000000005</v>
      </c>
    </row>
    <row r="49" spans="12:19" x14ac:dyDescent="0.3">
      <c r="L49">
        <v>800</v>
      </c>
      <c r="M49">
        <v>300</v>
      </c>
      <c r="S49" s="10">
        <f>Q46*3</f>
        <v>34.036500000000004</v>
      </c>
    </row>
    <row r="50" spans="12:19" x14ac:dyDescent="0.3">
      <c r="M50">
        <f>SUM(L47:M49)</f>
        <v>3662.5</v>
      </c>
      <c r="N50">
        <f>M50/P46</f>
        <v>8.0703803270018959</v>
      </c>
      <c r="S50" s="10">
        <f>Q46*2</f>
        <v>22.691000000000003</v>
      </c>
    </row>
    <row r="51" spans="12:19" x14ac:dyDescent="0.3">
      <c r="S51" s="10">
        <f>Q46</f>
        <v>11.345500000000001</v>
      </c>
    </row>
    <row r="52" spans="12:19" x14ac:dyDescent="0.3">
      <c r="S52" s="10"/>
    </row>
  </sheetData>
  <hyperlinks>
    <hyperlink ref="G4" r:id="rId1" xr:uid="{A8611078-FF5A-48D4-BC3A-0983664FE425}"/>
    <hyperlink ref="G3" r:id="rId2" location="cm_rr=FP:7583423:SP:CAR" xr:uid="{5F7C355C-D6B2-46C4-8862-69DD98C7E313}"/>
    <hyperlink ref="G9" r:id="rId3" xr:uid="{77562855-E818-4760-90BF-64F6358F061A}"/>
    <hyperlink ref="G10" r:id="rId4" xr:uid="{57251915-600F-494E-B315-9EA83DB678A2}"/>
    <hyperlink ref="G11" r:id="rId5" xr:uid="{6C88C48C-2832-4960-A170-A35F4C7C7AD3}"/>
    <hyperlink ref="G12" r:id="rId6" xr:uid="{A9B368EA-FE76-45BA-BDED-B8EBA4DA14FC}"/>
    <hyperlink ref="G13" r:id="rId7" xr:uid="{DBDE83AC-1D3B-4BE1-9CC5-E45857E42A91}"/>
    <hyperlink ref="G14" r:id="rId8" xr:uid="{EF3AA504-6367-43C8-BF3E-A6C0B9920A50}"/>
  </hyperlinks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3914-7925-4F56-87F4-672A98540C2B}">
  <dimension ref="A1"/>
  <sheetViews>
    <sheetView workbookViewId="0">
      <selection activeCell="E24" sqref="E24"/>
    </sheetView>
  </sheetViews>
  <sheetFormatPr defaultRowHeight="14.4" x14ac:dyDescent="0.3"/>
  <sheetData>
    <row r="1" spans="1:1" x14ac:dyDescent="0.3">
      <c r="A1" s="11" t="s">
        <v>2720</v>
      </c>
    </row>
  </sheetData>
  <hyperlinks>
    <hyperlink ref="A1" r:id="rId1" xr:uid="{3CFD975C-BB3B-4905-84ED-FC4C3404D1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B7D98-0D6C-45C6-BB39-1AD6CF8D6BE5}">
  <dimension ref="A1:I104"/>
  <sheetViews>
    <sheetView workbookViewId="0">
      <selection activeCell="H1" sqref="H1:J1048576"/>
    </sheetView>
  </sheetViews>
  <sheetFormatPr defaultRowHeight="14.4" x14ac:dyDescent="0.3"/>
  <sheetData>
    <row r="1" spans="1:9" ht="45" x14ac:dyDescent="0.3">
      <c r="A1" s="6" t="s">
        <v>206</v>
      </c>
      <c r="B1" s="6" t="s">
        <v>208</v>
      </c>
      <c r="C1" s="6" t="s">
        <v>305</v>
      </c>
      <c r="D1" s="6" t="s">
        <v>2879</v>
      </c>
      <c r="E1" s="6" t="s">
        <v>2880</v>
      </c>
      <c r="F1" s="6" t="s">
        <v>2938</v>
      </c>
      <c r="G1" s="6" t="s">
        <v>2941</v>
      </c>
      <c r="H1" s="6" t="s">
        <v>2881</v>
      </c>
      <c r="I1" s="6"/>
    </row>
    <row r="2" spans="1:9" ht="28.8" x14ac:dyDescent="0.3">
      <c r="A2" s="1">
        <v>1</v>
      </c>
      <c r="B2" s="1" t="s">
        <v>0</v>
      </c>
      <c r="C2" s="1" t="s">
        <v>1</v>
      </c>
      <c r="D2" s="1" t="s">
        <v>2905</v>
      </c>
      <c r="E2" s="1" t="s">
        <v>2661</v>
      </c>
      <c r="F2" s="1" t="s">
        <v>332</v>
      </c>
      <c r="G2" s="1" t="s">
        <v>2614</v>
      </c>
      <c r="H2" s="1" t="s">
        <v>332</v>
      </c>
      <c r="I2" s="1"/>
    </row>
    <row r="3" spans="1:9" x14ac:dyDescent="0.3">
      <c r="A3" s="1">
        <v>2</v>
      </c>
      <c r="B3" s="1" t="s">
        <v>2</v>
      </c>
      <c r="C3" s="1" t="s">
        <v>3</v>
      </c>
      <c r="D3" s="1" t="s">
        <v>2906</v>
      </c>
      <c r="E3" s="1" t="s">
        <v>2661</v>
      </c>
      <c r="F3" s="1" t="s">
        <v>332</v>
      </c>
      <c r="G3" s="1" t="s">
        <v>2937</v>
      </c>
      <c r="H3" s="1" t="s">
        <v>332</v>
      </c>
      <c r="I3" s="1"/>
    </row>
    <row r="4" spans="1:9" x14ac:dyDescent="0.3">
      <c r="A4" s="1">
        <v>3</v>
      </c>
      <c r="B4" s="1" t="s">
        <v>4</v>
      </c>
      <c r="C4" s="1" t="s">
        <v>5</v>
      </c>
      <c r="D4" s="1" t="s">
        <v>2907</v>
      </c>
      <c r="E4" s="1" t="s">
        <v>2661</v>
      </c>
      <c r="F4" s="1" t="s">
        <v>2614</v>
      </c>
      <c r="G4" s="1" t="s">
        <v>2935</v>
      </c>
      <c r="H4" s="1" t="s">
        <v>332</v>
      </c>
      <c r="I4" s="1"/>
    </row>
    <row r="5" spans="1:9" x14ac:dyDescent="0.3">
      <c r="A5" s="1">
        <v>4</v>
      </c>
      <c r="B5" s="1" t="s">
        <v>6</v>
      </c>
      <c r="C5" s="1" t="s">
        <v>7</v>
      </c>
      <c r="D5" s="1" t="s">
        <v>2908</v>
      </c>
      <c r="E5" s="1" t="s">
        <v>2614</v>
      </c>
      <c r="F5" s="1" t="s">
        <v>2661</v>
      </c>
      <c r="G5" s="1" t="s">
        <v>2936</v>
      </c>
      <c r="H5" s="1" t="s">
        <v>2614</v>
      </c>
      <c r="I5" s="1"/>
    </row>
    <row r="6" spans="1:9" x14ac:dyDescent="0.3">
      <c r="A6" s="1">
        <v>5</v>
      </c>
      <c r="B6" s="1" t="s">
        <v>8</v>
      </c>
      <c r="C6" s="1" t="s">
        <v>9</v>
      </c>
      <c r="D6" s="1" t="s">
        <v>2909</v>
      </c>
      <c r="E6" s="1" t="s">
        <v>2661</v>
      </c>
      <c r="F6" s="1" t="s">
        <v>2661</v>
      </c>
      <c r="G6" s="1" t="s">
        <v>2937</v>
      </c>
      <c r="H6" s="1" t="s">
        <v>332</v>
      </c>
      <c r="I6" s="1"/>
    </row>
    <row r="7" spans="1:9" x14ac:dyDescent="0.3">
      <c r="A7" s="1">
        <v>6</v>
      </c>
      <c r="B7" s="1" t="s">
        <v>10</v>
      </c>
      <c r="C7" s="1" t="s">
        <v>11</v>
      </c>
      <c r="D7" s="1" t="s">
        <v>2910</v>
      </c>
      <c r="E7" s="1" t="s">
        <v>2661</v>
      </c>
      <c r="F7" s="1" t="s">
        <v>2905</v>
      </c>
      <c r="G7" s="1" t="s">
        <v>2907</v>
      </c>
      <c r="H7" s="1" t="s">
        <v>332</v>
      </c>
      <c r="I7" s="1"/>
    </row>
    <row r="8" spans="1:9" x14ac:dyDescent="0.3">
      <c r="A8" s="1">
        <v>7</v>
      </c>
      <c r="B8" s="1" t="s">
        <v>12</v>
      </c>
      <c r="C8" s="1" t="s">
        <v>13</v>
      </c>
      <c r="D8" s="1" t="s">
        <v>2910</v>
      </c>
      <c r="E8" s="1" t="s">
        <v>2661</v>
      </c>
      <c r="F8" s="1" t="s">
        <v>2905</v>
      </c>
      <c r="G8" s="1" t="s">
        <v>2907</v>
      </c>
      <c r="H8" s="1" t="s">
        <v>332</v>
      </c>
      <c r="I8" s="1"/>
    </row>
    <row r="9" spans="1:9" x14ac:dyDescent="0.3">
      <c r="A9" s="1">
        <v>8</v>
      </c>
      <c r="B9" s="1" t="s">
        <v>14</v>
      </c>
      <c r="C9" s="1" t="s">
        <v>15</v>
      </c>
      <c r="D9" s="1" t="s">
        <v>2911</v>
      </c>
      <c r="E9" s="1" t="s">
        <v>2905</v>
      </c>
      <c r="F9" s="1" t="s">
        <v>2935</v>
      </c>
      <c r="G9" s="1" t="s">
        <v>2937</v>
      </c>
      <c r="H9" s="1" t="s">
        <v>332</v>
      </c>
      <c r="I9" s="1"/>
    </row>
    <row r="10" spans="1:9" x14ac:dyDescent="0.3">
      <c r="A10" s="1">
        <v>9</v>
      </c>
      <c r="B10" s="1" t="s">
        <v>16</v>
      </c>
      <c r="C10" s="1" t="s">
        <v>17</v>
      </c>
      <c r="D10" s="1" t="s">
        <v>2910</v>
      </c>
      <c r="E10" s="1" t="s">
        <v>2614</v>
      </c>
      <c r="F10" s="1" t="s">
        <v>2936</v>
      </c>
      <c r="G10" s="1" t="s">
        <v>2937</v>
      </c>
      <c r="H10" s="1" t="s">
        <v>332</v>
      </c>
      <c r="I10" s="1"/>
    </row>
    <row r="11" spans="1:9" x14ac:dyDescent="0.3">
      <c r="A11" s="1">
        <v>10</v>
      </c>
      <c r="B11" s="1" t="s">
        <v>18</v>
      </c>
      <c r="C11" s="1" t="s">
        <v>19</v>
      </c>
      <c r="D11" s="1" t="s">
        <v>2912</v>
      </c>
      <c r="E11" s="1" t="s">
        <v>2905</v>
      </c>
      <c r="F11" s="1" t="s">
        <v>2935</v>
      </c>
      <c r="G11" s="1" t="s">
        <v>2907</v>
      </c>
      <c r="H11" s="1" t="s">
        <v>332</v>
      </c>
      <c r="I11" s="1"/>
    </row>
    <row r="12" spans="1:9" x14ac:dyDescent="0.3">
      <c r="A12" s="1">
        <v>11</v>
      </c>
      <c r="B12" s="1" t="s">
        <v>20</v>
      </c>
      <c r="C12" s="1" t="s">
        <v>21</v>
      </c>
      <c r="D12" s="1" t="s">
        <v>2913</v>
      </c>
      <c r="E12" s="1" t="s">
        <v>2614</v>
      </c>
      <c r="F12" s="1" t="s">
        <v>2905</v>
      </c>
      <c r="G12" s="1" t="s">
        <v>2910</v>
      </c>
      <c r="H12" s="1" t="s">
        <v>332</v>
      </c>
      <c r="I12" s="1"/>
    </row>
    <row r="13" spans="1:9" ht="28.8" x14ac:dyDescent="0.3">
      <c r="A13" s="1">
        <v>12</v>
      </c>
      <c r="B13" s="1" t="s">
        <v>22</v>
      </c>
      <c r="C13" s="1" t="s">
        <v>23</v>
      </c>
      <c r="D13" s="1" t="s">
        <v>2914</v>
      </c>
      <c r="E13" s="1" t="s">
        <v>2905</v>
      </c>
      <c r="F13" s="1" t="s">
        <v>2935</v>
      </c>
      <c r="G13" s="1" t="s">
        <v>2906</v>
      </c>
      <c r="H13" s="1" t="s">
        <v>332</v>
      </c>
      <c r="I13" s="1"/>
    </row>
    <row r="14" spans="1:9" ht="28.8" x14ac:dyDescent="0.3">
      <c r="A14" s="1">
        <v>13</v>
      </c>
      <c r="B14" s="1" t="s">
        <v>24</v>
      </c>
      <c r="C14" s="1" t="s">
        <v>25</v>
      </c>
      <c r="D14" s="1" t="s">
        <v>2911</v>
      </c>
      <c r="E14" s="1" t="s">
        <v>2614</v>
      </c>
      <c r="F14" s="1" t="s">
        <v>2936</v>
      </c>
      <c r="G14" s="1" t="s">
        <v>2907</v>
      </c>
      <c r="H14" s="1" t="s">
        <v>332</v>
      </c>
      <c r="I14" s="1"/>
    </row>
    <row r="15" spans="1:9" x14ac:dyDescent="0.3">
      <c r="A15" s="1">
        <v>14</v>
      </c>
      <c r="B15" s="1" t="s">
        <v>26</v>
      </c>
      <c r="C15" s="1" t="s">
        <v>27</v>
      </c>
      <c r="D15" s="1" t="s">
        <v>2912</v>
      </c>
      <c r="E15" s="1" t="s">
        <v>2905</v>
      </c>
      <c r="F15" s="1" t="s">
        <v>2936</v>
      </c>
      <c r="G15" s="1" t="s">
        <v>2937</v>
      </c>
      <c r="H15" s="1" t="s">
        <v>332</v>
      </c>
      <c r="I15" s="1"/>
    </row>
    <row r="16" spans="1:9" ht="28.8" x14ac:dyDescent="0.3">
      <c r="A16" s="1">
        <v>15</v>
      </c>
      <c r="B16" s="1" t="s">
        <v>28</v>
      </c>
      <c r="C16" s="1" t="s">
        <v>29</v>
      </c>
      <c r="D16" s="1" t="s">
        <v>2915</v>
      </c>
      <c r="E16" s="1" t="s">
        <v>2614</v>
      </c>
      <c r="F16" s="1" t="s">
        <v>2936</v>
      </c>
      <c r="G16" s="1" t="s">
        <v>2910</v>
      </c>
      <c r="H16" s="1" t="s">
        <v>332</v>
      </c>
      <c r="I16" s="1"/>
    </row>
    <row r="17" spans="1:9" x14ac:dyDescent="0.3">
      <c r="A17" s="1">
        <v>16</v>
      </c>
      <c r="B17" s="1" t="s">
        <v>30</v>
      </c>
      <c r="C17" s="1" t="s">
        <v>31</v>
      </c>
      <c r="D17" s="1" t="s">
        <v>2915</v>
      </c>
      <c r="E17" s="1" t="s">
        <v>2935</v>
      </c>
      <c r="F17" s="1" t="s">
        <v>2936</v>
      </c>
      <c r="G17" s="1" t="s">
        <v>2908</v>
      </c>
      <c r="H17" s="1" t="s">
        <v>332</v>
      </c>
      <c r="I17" s="1"/>
    </row>
    <row r="18" spans="1:9" x14ac:dyDescent="0.3">
      <c r="A18" s="1">
        <v>17</v>
      </c>
      <c r="B18" s="1" t="s">
        <v>32</v>
      </c>
      <c r="C18" s="1" t="s">
        <v>33</v>
      </c>
      <c r="D18" s="1" t="s">
        <v>2916</v>
      </c>
      <c r="E18" s="1" t="s">
        <v>2661</v>
      </c>
      <c r="F18" s="1" t="s">
        <v>2935</v>
      </c>
      <c r="G18" s="1" t="s">
        <v>2939</v>
      </c>
      <c r="H18" s="1" t="s">
        <v>332</v>
      </c>
      <c r="I18" s="1"/>
    </row>
    <row r="19" spans="1:9" x14ac:dyDescent="0.3">
      <c r="A19" s="1">
        <v>18</v>
      </c>
      <c r="B19" s="1" t="s">
        <v>34</v>
      </c>
      <c r="C19" s="1" t="s">
        <v>35</v>
      </c>
      <c r="D19" s="1" t="s">
        <v>2916</v>
      </c>
      <c r="E19" s="1" t="s">
        <v>2905</v>
      </c>
      <c r="F19" s="1" t="s">
        <v>2937</v>
      </c>
      <c r="G19" s="1" t="s">
        <v>2906</v>
      </c>
      <c r="H19" s="1" t="s">
        <v>332</v>
      </c>
      <c r="I19" s="1"/>
    </row>
    <row r="20" spans="1:9" ht="28.8" x14ac:dyDescent="0.3">
      <c r="A20" s="1">
        <v>19</v>
      </c>
      <c r="B20" s="1" t="s">
        <v>36</v>
      </c>
      <c r="C20" s="1" t="s">
        <v>37</v>
      </c>
      <c r="D20" s="1" t="s">
        <v>2917</v>
      </c>
      <c r="E20" s="1" t="s">
        <v>2661</v>
      </c>
      <c r="F20" s="1" t="s">
        <v>2935</v>
      </c>
      <c r="G20" s="1" t="s">
        <v>2911</v>
      </c>
      <c r="H20" s="1" t="s">
        <v>332</v>
      </c>
      <c r="I20" s="1"/>
    </row>
    <row r="21" spans="1:9" x14ac:dyDescent="0.3">
      <c r="A21" s="1">
        <v>20</v>
      </c>
      <c r="B21" s="1" t="s">
        <v>38</v>
      </c>
      <c r="C21" s="1" t="s">
        <v>39</v>
      </c>
      <c r="D21" s="1" t="s">
        <v>2918</v>
      </c>
      <c r="E21" s="1" t="s">
        <v>2936</v>
      </c>
      <c r="F21" s="1" t="s">
        <v>2937</v>
      </c>
      <c r="G21" s="1" t="s">
        <v>2907</v>
      </c>
      <c r="H21" s="1" t="s">
        <v>332</v>
      </c>
      <c r="I21" s="1"/>
    </row>
    <row r="22" spans="1:9" x14ac:dyDescent="0.3">
      <c r="A22" s="1">
        <v>21</v>
      </c>
      <c r="B22" s="1" t="s">
        <v>40</v>
      </c>
      <c r="C22" s="1" t="s">
        <v>41</v>
      </c>
      <c r="D22" s="1" t="s">
        <v>2911</v>
      </c>
      <c r="E22" s="1" t="s">
        <v>2614</v>
      </c>
      <c r="F22" s="1" t="s">
        <v>2936</v>
      </c>
      <c r="G22" s="1" t="s">
        <v>2907</v>
      </c>
      <c r="H22" s="1" t="s">
        <v>332</v>
      </c>
      <c r="I22" s="1"/>
    </row>
    <row r="23" spans="1:9" x14ac:dyDescent="0.3">
      <c r="A23" s="1">
        <v>22</v>
      </c>
      <c r="B23" s="1" t="s">
        <v>42</v>
      </c>
      <c r="C23" s="1" t="s">
        <v>43</v>
      </c>
      <c r="D23" s="1" t="s">
        <v>2914</v>
      </c>
      <c r="E23" s="1" t="s">
        <v>2936</v>
      </c>
      <c r="F23" s="1" t="s">
        <v>2907</v>
      </c>
      <c r="G23" s="1" t="s">
        <v>2905</v>
      </c>
      <c r="H23" s="1" t="s">
        <v>332</v>
      </c>
      <c r="I23" s="1"/>
    </row>
    <row r="24" spans="1:9" ht="28.8" x14ac:dyDescent="0.3">
      <c r="A24" s="1">
        <v>23</v>
      </c>
      <c r="B24" s="1" t="s">
        <v>44</v>
      </c>
      <c r="C24" s="1" t="s">
        <v>45</v>
      </c>
      <c r="D24" s="1" t="s">
        <v>2911</v>
      </c>
      <c r="E24" s="1" t="s">
        <v>2614</v>
      </c>
      <c r="F24" s="1" t="s">
        <v>2907</v>
      </c>
      <c r="G24" s="1" t="s">
        <v>2935</v>
      </c>
      <c r="H24" s="1" t="s">
        <v>332</v>
      </c>
      <c r="I24" s="1"/>
    </row>
    <row r="25" spans="1:9" x14ac:dyDescent="0.3">
      <c r="A25" s="1">
        <v>24</v>
      </c>
      <c r="B25" s="1" t="s">
        <v>46</v>
      </c>
      <c r="C25" s="1" t="s">
        <v>47</v>
      </c>
      <c r="D25" s="1" t="s">
        <v>2915</v>
      </c>
      <c r="E25" s="1" t="s">
        <v>2905</v>
      </c>
      <c r="F25" s="1" t="s">
        <v>2906</v>
      </c>
      <c r="G25" s="1" t="s">
        <v>2937</v>
      </c>
      <c r="H25" s="1" t="s">
        <v>332</v>
      </c>
      <c r="I25" s="1"/>
    </row>
    <row r="26" spans="1:9" ht="28.8" x14ac:dyDescent="0.3">
      <c r="A26" s="1">
        <v>25</v>
      </c>
      <c r="B26" s="1" t="s">
        <v>48</v>
      </c>
      <c r="C26" s="1" t="s">
        <v>49</v>
      </c>
      <c r="D26" s="1" t="s">
        <v>2915</v>
      </c>
      <c r="E26" s="1" t="s">
        <v>2614</v>
      </c>
      <c r="F26" s="1" t="s">
        <v>2908</v>
      </c>
      <c r="G26" s="1" t="s">
        <v>2906</v>
      </c>
      <c r="H26" s="1" t="s">
        <v>332</v>
      </c>
      <c r="I26" s="1"/>
    </row>
    <row r="27" spans="1:9" x14ac:dyDescent="0.3">
      <c r="A27" s="1">
        <v>26</v>
      </c>
      <c r="B27" s="1" t="s">
        <v>50</v>
      </c>
      <c r="C27" s="1" t="s">
        <v>51</v>
      </c>
      <c r="D27" s="1" t="s">
        <v>2917</v>
      </c>
      <c r="E27" s="1" t="s">
        <v>2935</v>
      </c>
      <c r="F27" s="1" t="s">
        <v>2906</v>
      </c>
      <c r="G27" s="1" t="s">
        <v>2906</v>
      </c>
      <c r="H27" s="1" t="s">
        <v>332</v>
      </c>
      <c r="I27" s="1"/>
    </row>
    <row r="28" spans="1:9" x14ac:dyDescent="0.3">
      <c r="A28" s="1">
        <v>27</v>
      </c>
      <c r="B28" s="1" t="s">
        <v>52</v>
      </c>
      <c r="C28" s="1" t="s">
        <v>53</v>
      </c>
      <c r="D28" s="1" t="s">
        <v>2918</v>
      </c>
      <c r="E28" s="1" t="s">
        <v>2614</v>
      </c>
      <c r="F28" s="1" t="s">
        <v>2906</v>
      </c>
      <c r="G28" s="1" t="s">
        <v>2909</v>
      </c>
      <c r="H28" s="1" t="s">
        <v>332</v>
      </c>
      <c r="I28" s="1"/>
    </row>
    <row r="29" spans="1:9" x14ac:dyDescent="0.3">
      <c r="A29" s="1">
        <v>28</v>
      </c>
      <c r="B29" s="1" t="s">
        <v>54</v>
      </c>
      <c r="C29" s="1" t="s">
        <v>55</v>
      </c>
      <c r="D29" s="1" t="s">
        <v>2919</v>
      </c>
      <c r="E29" s="1" t="s">
        <v>2936</v>
      </c>
      <c r="F29" s="1" t="s">
        <v>2907</v>
      </c>
      <c r="G29" s="1" t="s">
        <v>2909</v>
      </c>
      <c r="H29" s="1" t="s">
        <v>332</v>
      </c>
      <c r="I29" s="1"/>
    </row>
    <row r="30" spans="1:9" x14ac:dyDescent="0.3">
      <c r="A30" s="1">
        <v>29</v>
      </c>
      <c r="B30" s="1" t="s">
        <v>56</v>
      </c>
      <c r="C30" s="1" t="s">
        <v>57</v>
      </c>
      <c r="D30" s="1" t="s">
        <v>2920</v>
      </c>
      <c r="E30" s="1" t="s">
        <v>2661</v>
      </c>
      <c r="F30" s="1" t="s">
        <v>2907</v>
      </c>
      <c r="G30" s="1" t="s">
        <v>2912</v>
      </c>
      <c r="H30" s="1" t="s">
        <v>332</v>
      </c>
      <c r="I30" s="1"/>
    </row>
    <row r="31" spans="1:9" x14ac:dyDescent="0.3">
      <c r="A31" s="1">
        <v>30</v>
      </c>
      <c r="B31" s="1" t="s">
        <v>58</v>
      </c>
      <c r="C31" s="1" t="s">
        <v>59</v>
      </c>
      <c r="D31" s="1" t="s">
        <v>2921</v>
      </c>
      <c r="E31" s="1" t="s">
        <v>2935</v>
      </c>
      <c r="F31" s="1" t="s">
        <v>2906</v>
      </c>
      <c r="G31" s="1" t="s">
        <v>2910</v>
      </c>
      <c r="H31" s="1" t="s">
        <v>332</v>
      </c>
      <c r="I31" s="1"/>
    </row>
    <row r="32" spans="1:9" x14ac:dyDescent="0.3">
      <c r="A32" s="1">
        <v>31</v>
      </c>
      <c r="B32" s="1" t="s">
        <v>60</v>
      </c>
      <c r="C32" s="1" t="s">
        <v>61</v>
      </c>
      <c r="D32" s="1" t="s">
        <v>2922</v>
      </c>
      <c r="E32" s="1" t="s">
        <v>2661</v>
      </c>
      <c r="F32" s="1" t="s">
        <v>2906</v>
      </c>
      <c r="G32" s="1" t="s">
        <v>2912</v>
      </c>
      <c r="H32" s="1" t="s">
        <v>332</v>
      </c>
      <c r="I32" s="1"/>
    </row>
    <row r="33" spans="1:9" ht="28.8" x14ac:dyDescent="0.3">
      <c r="A33" s="1">
        <v>32</v>
      </c>
      <c r="B33" s="1" t="s">
        <v>62</v>
      </c>
      <c r="C33" s="1" t="s">
        <v>63</v>
      </c>
      <c r="D33" s="1" t="s">
        <v>2921</v>
      </c>
      <c r="E33" s="1" t="s">
        <v>2936</v>
      </c>
      <c r="F33" s="1" t="s">
        <v>2909</v>
      </c>
      <c r="G33" s="1" t="s">
        <v>2909</v>
      </c>
      <c r="H33" s="1" t="s">
        <v>332</v>
      </c>
      <c r="I33" s="1"/>
    </row>
    <row r="34" spans="1:9" x14ac:dyDescent="0.3">
      <c r="A34" s="1">
        <v>33</v>
      </c>
      <c r="B34" s="1" t="s">
        <v>64</v>
      </c>
      <c r="C34" s="1" t="s">
        <v>65</v>
      </c>
      <c r="D34" s="1" t="s">
        <v>2920</v>
      </c>
      <c r="E34" s="1" t="s">
        <v>2614</v>
      </c>
      <c r="F34" s="1" t="s">
        <v>2909</v>
      </c>
      <c r="G34" s="1" t="s">
        <v>2910</v>
      </c>
      <c r="H34" s="1" t="s">
        <v>332</v>
      </c>
      <c r="I34" s="1"/>
    </row>
    <row r="35" spans="1:9" x14ac:dyDescent="0.3">
      <c r="A35" s="1">
        <v>34</v>
      </c>
      <c r="B35" s="1" t="s">
        <v>66</v>
      </c>
      <c r="C35" s="1" t="s">
        <v>67</v>
      </c>
      <c r="D35" s="1" t="s">
        <v>2921</v>
      </c>
      <c r="E35" s="1" t="s">
        <v>2936</v>
      </c>
      <c r="F35" s="1" t="s">
        <v>2908</v>
      </c>
      <c r="G35" s="1" t="s">
        <v>2909</v>
      </c>
      <c r="H35" s="1" t="s">
        <v>332</v>
      </c>
      <c r="I35" s="1"/>
    </row>
    <row r="36" spans="1:9" x14ac:dyDescent="0.3">
      <c r="A36" s="1">
        <v>35</v>
      </c>
      <c r="B36" s="1" t="s">
        <v>68</v>
      </c>
      <c r="C36" s="1" t="s">
        <v>69</v>
      </c>
      <c r="D36" s="1" t="s">
        <v>2921</v>
      </c>
      <c r="E36" s="1" t="s">
        <v>2661</v>
      </c>
      <c r="F36" s="1" t="s">
        <v>2909</v>
      </c>
      <c r="G36" s="1" t="s">
        <v>2911</v>
      </c>
      <c r="H36" s="1" t="s">
        <v>332</v>
      </c>
      <c r="I36" s="1"/>
    </row>
    <row r="37" spans="1:9" x14ac:dyDescent="0.3">
      <c r="A37" s="1">
        <v>36</v>
      </c>
      <c r="B37" s="1" t="s">
        <v>70</v>
      </c>
      <c r="C37" s="1" t="s">
        <v>71</v>
      </c>
      <c r="D37" s="1" t="s">
        <v>2921</v>
      </c>
      <c r="E37" s="1" t="s">
        <v>2936</v>
      </c>
      <c r="F37" s="1" t="s">
        <v>2908</v>
      </c>
      <c r="G37" s="1" t="s">
        <v>2909</v>
      </c>
      <c r="H37" s="1" t="s">
        <v>332</v>
      </c>
      <c r="I37" s="1"/>
    </row>
    <row r="38" spans="1:9" x14ac:dyDescent="0.3">
      <c r="A38" s="1">
        <v>37</v>
      </c>
      <c r="B38" s="1" t="s">
        <v>72</v>
      </c>
      <c r="C38" s="1" t="s">
        <v>73</v>
      </c>
      <c r="D38" s="1" t="s">
        <v>2923</v>
      </c>
      <c r="E38" s="1" t="s">
        <v>2614</v>
      </c>
      <c r="F38" s="1" t="s">
        <v>2939</v>
      </c>
      <c r="G38" s="1" t="s">
        <v>2913</v>
      </c>
      <c r="H38" s="1" t="s">
        <v>332</v>
      </c>
      <c r="I38" s="1"/>
    </row>
    <row r="39" spans="1:9" ht="28.8" x14ac:dyDescent="0.3">
      <c r="A39" s="1">
        <v>38</v>
      </c>
      <c r="B39" s="1" t="s">
        <v>74</v>
      </c>
      <c r="C39" s="1" t="s">
        <v>75</v>
      </c>
      <c r="D39" s="1" t="s">
        <v>2924</v>
      </c>
      <c r="E39" s="1" t="s">
        <v>2935</v>
      </c>
      <c r="F39" s="1" t="s">
        <v>2909</v>
      </c>
      <c r="G39" s="1" t="s">
        <v>2912</v>
      </c>
      <c r="H39" s="1" t="s">
        <v>332</v>
      </c>
      <c r="I39" s="1"/>
    </row>
    <row r="40" spans="1:9" x14ac:dyDescent="0.3">
      <c r="A40" s="1">
        <v>39</v>
      </c>
      <c r="B40" s="1" t="s">
        <v>76</v>
      </c>
      <c r="C40" s="1" t="s">
        <v>77</v>
      </c>
      <c r="D40" s="1" t="s">
        <v>2922</v>
      </c>
      <c r="E40" s="1" t="s">
        <v>2614</v>
      </c>
      <c r="F40" s="1" t="s">
        <v>2909</v>
      </c>
      <c r="G40" s="1" t="s">
        <v>2911</v>
      </c>
      <c r="H40" s="1" t="s">
        <v>332</v>
      </c>
      <c r="I40" s="1"/>
    </row>
    <row r="41" spans="1:9" ht="28.8" x14ac:dyDescent="0.3">
      <c r="A41" s="1">
        <v>40</v>
      </c>
      <c r="B41" s="1" t="s">
        <v>78</v>
      </c>
      <c r="C41" s="1" t="s">
        <v>79</v>
      </c>
      <c r="D41" s="1" t="s">
        <v>2921</v>
      </c>
      <c r="E41" s="1" t="s">
        <v>2935</v>
      </c>
      <c r="F41" s="1" t="s">
        <v>2908</v>
      </c>
      <c r="G41" s="1" t="s">
        <v>2939</v>
      </c>
      <c r="H41" s="1" t="s">
        <v>332</v>
      </c>
      <c r="I41" s="1"/>
    </row>
    <row r="42" spans="1:9" x14ac:dyDescent="0.3">
      <c r="A42" s="1">
        <v>41</v>
      </c>
      <c r="B42" s="1" t="s">
        <v>80</v>
      </c>
      <c r="C42" s="1" t="s">
        <v>81</v>
      </c>
      <c r="D42" s="1" t="s">
        <v>2925</v>
      </c>
      <c r="E42" s="1" t="s">
        <v>2614</v>
      </c>
      <c r="F42" s="1" t="s">
        <v>2909</v>
      </c>
      <c r="G42" s="1" t="s">
        <v>2913</v>
      </c>
      <c r="H42" s="1" t="s">
        <v>332</v>
      </c>
      <c r="I42" s="1"/>
    </row>
    <row r="43" spans="1:9" ht="28.8" x14ac:dyDescent="0.3">
      <c r="A43" s="1">
        <v>42</v>
      </c>
      <c r="B43" s="1" t="s">
        <v>82</v>
      </c>
      <c r="C43" s="1" t="s">
        <v>83</v>
      </c>
      <c r="D43" s="1" t="s">
        <v>2921</v>
      </c>
      <c r="E43" s="1" t="s">
        <v>2937</v>
      </c>
      <c r="F43" s="1" t="s">
        <v>2907</v>
      </c>
      <c r="G43" s="1" t="s">
        <v>2939</v>
      </c>
      <c r="H43" s="1" t="s">
        <v>332</v>
      </c>
      <c r="I43" s="1"/>
    </row>
    <row r="44" spans="1:9" ht="28.8" x14ac:dyDescent="0.3">
      <c r="A44" s="1">
        <v>43</v>
      </c>
      <c r="B44" s="1" t="s">
        <v>84</v>
      </c>
      <c r="C44" s="1" t="s">
        <v>85</v>
      </c>
      <c r="D44" s="1" t="s">
        <v>2926</v>
      </c>
      <c r="E44" s="1" t="s">
        <v>332</v>
      </c>
      <c r="F44" s="1" t="s">
        <v>2909</v>
      </c>
      <c r="G44" s="1" t="s">
        <v>2913</v>
      </c>
      <c r="H44" s="1" t="s">
        <v>332</v>
      </c>
      <c r="I44" s="1"/>
    </row>
    <row r="45" spans="1:9" ht="28.8" x14ac:dyDescent="0.3">
      <c r="A45" s="1">
        <v>44</v>
      </c>
      <c r="B45" s="1" t="s">
        <v>86</v>
      </c>
      <c r="C45" s="1" t="s">
        <v>87</v>
      </c>
      <c r="D45" s="1" t="s">
        <v>2926</v>
      </c>
      <c r="E45" s="1" t="s">
        <v>2907</v>
      </c>
      <c r="F45" s="1" t="s">
        <v>2907</v>
      </c>
      <c r="G45" s="1" t="s">
        <v>2910</v>
      </c>
      <c r="H45" s="1" t="s">
        <v>332</v>
      </c>
      <c r="I45" s="1"/>
    </row>
    <row r="46" spans="1:9" x14ac:dyDescent="0.3">
      <c r="A46" s="1">
        <v>45</v>
      </c>
      <c r="B46" s="1" t="s">
        <v>88</v>
      </c>
      <c r="C46" s="1" t="s">
        <v>89</v>
      </c>
      <c r="D46" s="1" t="s">
        <v>2922</v>
      </c>
      <c r="E46" s="1" t="s">
        <v>2614</v>
      </c>
      <c r="F46" s="1" t="s">
        <v>2908</v>
      </c>
      <c r="G46" s="1" t="s">
        <v>2912</v>
      </c>
      <c r="H46" s="1" t="s">
        <v>332</v>
      </c>
      <c r="I46" s="1"/>
    </row>
    <row r="47" spans="1:9" x14ac:dyDescent="0.3">
      <c r="A47" s="1">
        <v>46</v>
      </c>
      <c r="B47" s="1" t="s">
        <v>90</v>
      </c>
      <c r="C47" s="1" t="s">
        <v>91</v>
      </c>
      <c r="D47" s="1" t="s">
        <v>2926</v>
      </c>
      <c r="E47" s="1" t="s">
        <v>2937</v>
      </c>
      <c r="F47" s="1" t="s">
        <v>2906</v>
      </c>
      <c r="G47" s="1" t="s">
        <v>2910</v>
      </c>
      <c r="H47" s="1" t="s">
        <v>332</v>
      </c>
      <c r="I47" s="1"/>
    </row>
    <row r="48" spans="1:9" x14ac:dyDescent="0.3">
      <c r="A48" s="1">
        <v>47</v>
      </c>
      <c r="B48" s="1" t="s">
        <v>92</v>
      </c>
      <c r="C48" s="1" t="s">
        <v>93</v>
      </c>
      <c r="D48" s="1" t="s">
        <v>2927</v>
      </c>
      <c r="E48" s="1" t="s">
        <v>2661</v>
      </c>
      <c r="F48" s="1" t="s">
        <v>2912</v>
      </c>
      <c r="G48" s="1" t="s">
        <v>2915</v>
      </c>
      <c r="H48" s="1" t="s">
        <v>332</v>
      </c>
      <c r="I48" s="1"/>
    </row>
    <row r="49" spans="1:9" x14ac:dyDescent="0.3">
      <c r="A49" s="1">
        <v>48</v>
      </c>
      <c r="B49" s="1" t="s">
        <v>94</v>
      </c>
      <c r="C49" s="1" t="s">
        <v>95</v>
      </c>
      <c r="D49" s="1" t="s">
        <v>2927</v>
      </c>
      <c r="E49" s="1" t="s">
        <v>2907</v>
      </c>
      <c r="F49" s="1" t="s">
        <v>2939</v>
      </c>
      <c r="G49" s="1" t="s">
        <v>2914</v>
      </c>
      <c r="H49" s="1" t="s">
        <v>332</v>
      </c>
      <c r="I49" s="1"/>
    </row>
    <row r="50" spans="1:9" x14ac:dyDescent="0.3">
      <c r="A50" s="1">
        <v>49</v>
      </c>
      <c r="B50" s="1" t="s">
        <v>96</v>
      </c>
      <c r="C50" s="1" t="s">
        <v>97</v>
      </c>
      <c r="D50" s="1" t="s">
        <v>2928</v>
      </c>
      <c r="E50" s="1" t="s">
        <v>2614</v>
      </c>
      <c r="F50" s="1" t="s">
        <v>2912</v>
      </c>
      <c r="G50" s="1" t="s">
        <v>2918</v>
      </c>
      <c r="H50" s="1" t="s">
        <v>332</v>
      </c>
      <c r="I50" s="1"/>
    </row>
    <row r="51" spans="1:9" x14ac:dyDescent="0.3">
      <c r="A51" s="1">
        <v>50</v>
      </c>
      <c r="B51" s="1" t="s">
        <v>98</v>
      </c>
      <c r="C51" s="1" t="s">
        <v>99</v>
      </c>
      <c r="D51" s="1" t="s">
        <v>2927</v>
      </c>
      <c r="E51" s="1" t="s">
        <v>2909</v>
      </c>
      <c r="F51" s="1" t="s">
        <v>2910</v>
      </c>
      <c r="G51" s="1" t="s">
        <v>2910</v>
      </c>
      <c r="H51" s="1" t="s">
        <v>332</v>
      </c>
      <c r="I51" s="1"/>
    </row>
    <row r="52" spans="1:9" ht="28.8" x14ac:dyDescent="0.3">
      <c r="A52" s="1">
        <v>51</v>
      </c>
      <c r="B52" s="1" t="s">
        <v>100</v>
      </c>
      <c r="C52" s="1" t="s">
        <v>101</v>
      </c>
      <c r="D52" s="1" t="s">
        <v>2929</v>
      </c>
      <c r="E52" s="1" t="s">
        <v>2661</v>
      </c>
      <c r="F52" s="1" t="s">
        <v>2913</v>
      </c>
      <c r="G52" s="1" t="s">
        <v>2911</v>
      </c>
      <c r="H52" s="1" t="s">
        <v>332</v>
      </c>
      <c r="I52" s="1"/>
    </row>
    <row r="53" spans="1:9" x14ac:dyDescent="0.3">
      <c r="A53" s="1">
        <v>52</v>
      </c>
      <c r="B53" s="1" t="s">
        <v>102</v>
      </c>
      <c r="C53" s="1" t="s">
        <v>103</v>
      </c>
      <c r="D53" s="1" t="s">
        <v>2930</v>
      </c>
      <c r="E53" s="1" t="s">
        <v>2936</v>
      </c>
      <c r="F53" s="1" t="s">
        <v>2912</v>
      </c>
      <c r="G53" s="1" t="s">
        <v>2909</v>
      </c>
      <c r="H53" s="1" t="s">
        <v>2614</v>
      </c>
      <c r="I53" s="1"/>
    </row>
    <row r="54" spans="1:9" x14ac:dyDescent="0.3">
      <c r="A54" s="1">
        <v>53</v>
      </c>
      <c r="B54" s="1" t="s">
        <v>104</v>
      </c>
      <c r="C54" s="1" t="s">
        <v>105</v>
      </c>
      <c r="D54" s="1" t="s">
        <v>2927</v>
      </c>
      <c r="E54" s="1" t="s">
        <v>2614</v>
      </c>
      <c r="F54" s="1" t="s">
        <v>2915</v>
      </c>
      <c r="G54" s="1" t="s">
        <v>2912</v>
      </c>
      <c r="H54" s="1" t="s">
        <v>2614</v>
      </c>
      <c r="I54" s="1"/>
    </row>
    <row r="55" spans="1:9" x14ac:dyDescent="0.3">
      <c r="A55" s="1">
        <v>54</v>
      </c>
      <c r="B55" s="1" t="s">
        <v>106</v>
      </c>
      <c r="C55" s="1" t="s">
        <v>107</v>
      </c>
      <c r="D55" s="1" t="s">
        <v>2931</v>
      </c>
      <c r="E55" s="1" t="s">
        <v>2906</v>
      </c>
      <c r="F55" s="1" t="s">
        <v>2913</v>
      </c>
      <c r="G55" s="1" t="s">
        <v>2939</v>
      </c>
      <c r="H55" s="1" t="s">
        <v>332</v>
      </c>
      <c r="I55" s="1"/>
    </row>
    <row r="56" spans="1:9" x14ac:dyDescent="0.3">
      <c r="A56" s="1">
        <v>55</v>
      </c>
      <c r="B56" s="1" t="s">
        <v>108</v>
      </c>
      <c r="C56" s="1" t="s">
        <v>109</v>
      </c>
      <c r="D56" s="1" t="s">
        <v>2932</v>
      </c>
      <c r="E56" s="1" t="s">
        <v>2614</v>
      </c>
      <c r="F56" s="1" t="s">
        <v>2940</v>
      </c>
      <c r="G56" s="1" t="s">
        <v>2914</v>
      </c>
      <c r="H56" s="1" t="s">
        <v>332</v>
      </c>
      <c r="I56" s="1"/>
    </row>
    <row r="57" spans="1:9" x14ac:dyDescent="0.3">
      <c r="A57" s="1">
        <v>56</v>
      </c>
      <c r="B57" s="1" t="s">
        <v>110</v>
      </c>
      <c r="C57" s="1" t="s">
        <v>111</v>
      </c>
      <c r="D57" s="1" t="s">
        <v>2932</v>
      </c>
      <c r="E57" s="1" t="s">
        <v>2907</v>
      </c>
      <c r="F57" s="1" t="s">
        <v>2915</v>
      </c>
      <c r="G57" s="1" t="s">
        <v>2910</v>
      </c>
      <c r="H57" s="1" t="s">
        <v>332</v>
      </c>
      <c r="I57" s="1"/>
    </row>
    <row r="58" spans="1:9" x14ac:dyDescent="0.3">
      <c r="A58" s="1">
        <v>57</v>
      </c>
      <c r="B58" s="1" t="s">
        <v>112</v>
      </c>
      <c r="C58" s="1" t="s">
        <v>113</v>
      </c>
      <c r="D58" s="1" t="s">
        <v>2929</v>
      </c>
      <c r="E58" s="1" t="s">
        <v>2614</v>
      </c>
      <c r="F58" s="1" t="s">
        <v>2915</v>
      </c>
      <c r="G58" s="1" t="s">
        <v>2939</v>
      </c>
      <c r="H58" s="1" t="s">
        <v>332</v>
      </c>
      <c r="I58" s="1"/>
    </row>
    <row r="59" spans="1:9" x14ac:dyDescent="0.3">
      <c r="A59" s="1">
        <v>58</v>
      </c>
      <c r="B59" s="1" t="s">
        <v>114</v>
      </c>
      <c r="C59" s="1" t="s">
        <v>115</v>
      </c>
      <c r="D59" s="1" t="s">
        <v>2933</v>
      </c>
      <c r="E59" s="1" t="s">
        <v>2905</v>
      </c>
      <c r="F59" s="1" t="s">
        <v>2914</v>
      </c>
      <c r="G59" s="1" t="s">
        <v>2939</v>
      </c>
      <c r="H59" s="1" t="s">
        <v>332</v>
      </c>
      <c r="I59" s="1"/>
    </row>
    <row r="60" spans="1:9" ht="28.8" x14ac:dyDescent="0.3">
      <c r="A60" s="1">
        <v>59</v>
      </c>
      <c r="B60" s="1" t="s">
        <v>116</v>
      </c>
      <c r="C60" s="1" t="s">
        <v>117</v>
      </c>
      <c r="D60" s="1" t="s">
        <v>2929</v>
      </c>
      <c r="E60" s="1" t="s">
        <v>2614</v>
      </c>
      <c r="F60" s="1" t="s">
        <v>2916</v>
      </c>
      <c r="G60" s="1" t="s">
        <v>2911</v>
      </c>
      <c r="H60" s="1" t="s">
        <v>332</v>
      </c>
      <c r="I60" s="1"/>
    </row>
    <row r="61" spans="1:9" x14ac:dyDescent="0.3">
      <c r="A61" s="1">
        <v>60</v>
      </c>
      <c r="B61" s="1" t="s">
        <v>118</v>
      </c>
      <c r="C61" s="1" t="s">
        <v>119</v>
      </c>
      <c r="D61" s="1" t="s">
        <v>2933</v>
      </c>
      <c r="E61" s="1" t="s">
        <v>2936</v>
      </c>
      <c r="F61" s="1" t="s">
        <v>2914</v>
      </c>
      <c r="G61" s="1" t="s">
        <v>2906</v>
      </c>
      <c r="H61" s="1" t="s">
        <v>332</v>
      </c>
      <c r="I61" s="1"/>
    </row>
    <row r="62" spans="1:9" ht="28.8" x14ac:dyDescent="0.3">
      <c r="A62" s="1">
        <v>61</v>
      </c>
      <c r="B62" s="1" t="s">
        <v>120</v>
      </c>
      <c r="C62" s="1" t="s">
        <v>121</v>
      </c>
      <c r="D62" s="1" t="s">
        <v>2924</v>
      </c>
      <c r="E62" s="1" t="s">
        <v>332</v>
      </c>
      <c r="F62" s="1" t="s">
        <v>2914</v>
      </c>
      <c r="G62" s="1" t="s">
        <v>2911</v>
      </c>
      <c r="H62" s="1" t="s">
        <v>332</v>
      </c>
      <c r="I62" s="1"/>
    </row>
    <row r="63" spans="1:9" ht="28.8" x14ac:dyDescent="0.3">
      <c r="A63" s="1">
        <v>62</v>
      </c>
      <c r="B63" s="1" t="s">
        <v>122</v>
      </c>
      <c r="C63" s="1" t="s">
        <v>123</v>
      </c>
      <c r="D63" s="1" t="s">
        <v>2933</v>
      </c>
      <c r="E63" s="1" t="s">
        <v>2935</v>
      </c>
      <c r="F63" s="1" t="s">
        <v>2912</v>
      </c>
      <c r="G63" s="1" t="s">
        <v>2906</v>
      </c>
      <c r="H63" s="1" t="s">
        <v>2614</v>
      </c>
      <c r="I63" s="1"/>
    </row>
    <row r="64" spans="1:9" x14ac:dyDescent="0.3">
      <c r="A64" s="1">
        <v>63</v>
      </c>
      <c r="B64" s="1" t="s">
        <v>124</v>
      </c>
      <c r="C64" s="1" t="s">
        <v>125</v>
      </c>
      <c r="D64" s="1" t="s">
        <v>2923</v>
      </c>
      <c r="E64" s="1" t="s">
        <v>2661</v>
      </c>
      <c r="F64" s="1" t="s">
        <v>2915</v>
      </c>
      <c r="G64" s="1" t="s">
        <v>2908</v>
      </c>
      <c r="H64" s="1" t="s">
        <v>332</v>
      </c>
      <c r="I64" s="1"/>
    </row>
    <row r="65" spans="1:9" ht="28.8" x14ac:dyDescent="0.3">
      <c r="A65" s="1">
        <v>64</v>
      </c>
      <c r="B65" s="1" t="s">
        <v>126</v>
      </c>
      <c r="C65" s="1" t="s">
        <v>127</v>
      </c>
      <c r="D65" s="1" t="s">
        <v>2925</v>
      </c>
      <c r="E65" s="1" t="s">
        <v>2937</v>
      </c>
      <c r="F65" s="1" t="s">
        <v>2911</v>
      </c>
      <c r="G65" s="1" t="s">
        <v>2936</v>
      </c>
      <c r="H65" s="1" t="s">
        <v>2661</v>
      </c>
      <c r="I65" s="1"/>
    </row>
    <row r="66" spans="1:9" x14ac:dyDescent="0.3">
      <c r="A66" s="1">
        <v>65</v>
      </c>
      <c r="B66" s="1" t="s">
        <v>128</v>
      </c>
      <c r="C66" s="1" t="s">
        <v>129</v>
      </c>
      <c r="D66" s="1" t="s">
        <v>2926</v>
      </c>
      <c r="E66" s="1" t="s">
        <v>2614</v>
      </c>
      <c r="F66" s="1" t="s">
        <v>2918</v>
      </c>
      <c r="G66" s="1" t="s">
        <v>2937</v>
      </c>
      <c r="H66" s="1" t="s">
        <v>332</v>
      </c>
      <c r="I66" s="1"/>
    </row>
    <row r="67" spans="1:9" ht="28.8" x14ac:dyDescent="0.3">
      <c r="A67" s="1">
        <v>66</v>
      </c>
      <c r="B67" s="1" t="s">
        <v>130</v>
      </c>
      <c r="C67" s="1" t="s">
        <v>131</v>
      </c>
      <c r="D67" s="1" t="s">
        <v>2923</v>
      </c>
      <c r="E67" s="1" t="s">
        <v>2907</v>
      </c>
      <c r="F67" s="1" t="s">
        <v>2910</v>
      </c>
      <c r="G67" s="1" t="s">
        <v>2936</v>
      </c>
      <c r="H67" s="1" t="s">
        <v>2936</v>
      </c>
      <c r="I67" s="1"/>
    </row>
    <row r="68" spans="1:9" x14ac:dyDescent="0.3">
      <c r="A68" s="1">
        <v>67</v>
      </c>
      <c r="B68" s="1" t="s">
        <v>132</v>
      </c>
      <c r="C68" s="1" t="s">
        <v>133</v>
      </c>
      <c r="D68" s="1" t="s">
        <v>2924</v>
      </c>
      <c r="E68" s="1" t="s">
        <v>2614</v>
      </c>
      <c r="F68" s="1" t="s">
        <v>2913</v>
      </c>
      <c r="G68" s="1" t="s">
        <v>2907</v>
      </c>
      <c r="H68" s="1" t="s">
        <v>2935</v>
      </c>
      <c r="I68" s="1"/>
    </row>
    <row r="69" spans="1:9" x14ac:dyDescent="0.3">
      <c r="A69" s="1">
        <v>68</v>
      </c>
      <c r="B69" s="1" t="s">
        <v>134</v>
      </c>
      <c r="C69" s="1" t="s">
        <v>135</v>
      </c>
      <c r="D69" s="1" t="s">
        <v>2929</v>
      </c>
      <c r="E69" s="1" t="s">
        <v>2937</v>
      </c>
      <c r="F69" s="1" t="s">
        <v>2918</v>
      </c>
      <c r="G69" s="1" t="s">
        <v>2937</v>
      </c>
      <c r="H69" s="1" t="s">
        <v>332</v>
      </c>
      <c r="I69" s="1"/>
    </row>
    <row r="70" spans="1:9" x14ac:dyDescent="0.3">
      <c r="A70" s="1">
        <v>69</v>
      </c>
      <c r="B70" s="1" t="s">
        <v>136</v>
      </c>
      <c r="C70" s="1" t="s">
        <v>137</v>
      </c>
      <c r="D70" s="1" t="s">
        <v>2934</v>
      </c>
      <c r="E70" s="1" t="s">
        <v>2614</v>
      </c>
      <c r="F70" s="1" t="s">
        <v>2920</v>
      </c>
      <c r="G70" s="1" t="s">
        <v>2906</v>
      </c>
      <c r="H70" s="1" t="s">
        <v>332</v>
      </c>
      <c r="I70" s="1"/>
    </row>
    <row r="71" spans="1:9" ht="28.8" x14ac:dyDescent="0.3">
      <c r="A71" s="1">
        <v>70</v>
      </c>
      <c r="B71" s="1" t="s">
        <v>138</v>
      </c>
      <c r="C71" s="1" t="s">
        <v>139</v>
      </c>
      <c r="D71" s="1" t="s">
        <v>2933</v>
      </c>
      <c r="E71" s="1" t="s">
        <v>2907</v>
      </c>
      <c r="F71" s="1" t="s">
        <v>2915</v>
      </c>
      <c r="G71" s="1" t="s">
        <v>2936</v>
      </c>
      <c r="H71" s="1" t="s">
        <v>332</v>
      </c>
      <c r="I71" s="1"/>
    </row>
    <row r="72" spans="1:9" x14ac:dyDescent="0.3">
      <c r="A72" s="1">
        <v>71</v>
      </c>
      <c r="B72" s="1" t="s">
        <v>140</v>
      </c>
      <c r="C72" s="1" t="s">
        <v>141</v>
      </c>
      <c r="D72" s="1" t="s">
        <v>2927</v>
      </c>
      <c r="E72" s="1" t="s">
        <v>2614</v>
      </c>
      <c r="F72" s="1" t="s">
        <v>2919</v>
      </c>
      <c r="G72" s="1" t="s">
        <v>2906</v>
      </c>
      <c r="H72" s="1" t="s">
        <v>2661</v>
      </c>
      <c r="I72" s="1"/>
    </row>
    <row r="73" spans="1:9" x14ac:dyDescent="0.3">
      <c r="A73" s="1">
        <v>72</v>
      </c>
      <c r="B73" s="1" t="s">
        <v>142</v>
      </c>
      <c r="C73" s="1" t="s">
        <v>143</v>
      </c>
      <c r="D73" s="1" t="s">
        <v>2934</v>
      </c>
      <c r="E73" s="1" t="s">
        <v>2936</v>
      </c>
      <c r="F73" s="1" t="s">
        <v>2917</v>
      </c>
      <c r="G73" s="1" t="s">
        <v>2936</v>
      </c>
      <c r="H73" s="1" t="s">
        <v>2614</v>
      </c>
      <c r="I73" s="1"/>
    </row>
    <row r="74" spans="1:9" x14ac:dyDescent="0.3">
      <c r="A74" s="1">
        <v>73</v>
      </c>
      <c r="B74" s="1" t="s">
        <v>144</v>
      </c>
      <c r="C74" s="1" t="s">
        <v>145</v>
      </c>
      <c r="D74" s="1" t="s">
        <v>2929</v>
      </c>
      <c r="E74" s="1" t="s">
        <v>2614</v>
      </c>
      <c r="F74" s="1" t="s">
        <v>2922</v>
      </c>
      <c r="G74" s="1" t="s">
        <v>2936</v>
      </c>
      <c r="H74" s="1" t="s">
        <v>2614</v>
      </c>
      <c r="I74" s="1"/>
    </row>
    <row r="75" spans="1:9" ht="28.8" x14ac:dyDescent="0.3">
      <c r="A75" s="1">
        <v>74</v>
      </c>
      <c r="B75" s="1" t="s">
        <v>146</v>
      </c>
      <c r="C75" s="1" t="s">
        <v>147</v>
      </c>
      <c r="D75" s="1" t="s">
        <v>2930</v>
      </c>
      <c r="E75" s="1" t="s">
        <v>2905</v>
      </c>
      <c r="F75" s="1" t="s">
        <v>2917</v>
      </c>
      <c r="G75" s="1" t="s">
        <v>2936</v>
      </c>
      <c r="H75" s="1" t="s">
        <v>2905</v>
      </c>
      <c r="I75" s="1"/>
    </row>
    <row r="76" spans="1:9" x14ac:dyDescent="0.3">
      <c r="A76" s="1">
        <v>75</v>
      </c>
      <c r="B76" s="1" t="s">
        <v>148</v>
      </c>
      <c r="C76" s="1" t="s">
        <v>149</v>
      </c>
      <c r="D76" s="1" t="s">
        <v>2930</v>
      </c>
      <c r="E76" s="1" t="s">
        <v>2614</v>
      </c>
      <c r="F76" s="1" t="s">
        <v>2919</v>
      </c>
      <c r="G76" s="1" t="s">
        <v>2937</v>
      </c>
      <c r="H76" s="1" t="s">
        <v>2905</v>
      </c>
      <c r="I76" s="1"/>
    </row>
    <row r="77" spans="1:9" x14ac:dyDescent="0.3">
      <c r="A77" s="1">
        <v>76</v>
      </c>
      <c r="B77" s="1" t="s">
        <v>150</v>
      </c>
      <c r="C77" s="1" t="s">
        <v>151</v>
      </c>
      <c r="D77" s="1" t="s">
        <v>2928</v>
      </c>
      <c r="E77" s="1" t="s">
        <v>2936</v>
      </c>
      <c r="F77" s="1" t="s">
        <v>2919</v>
      </c>
      <c r="G77" s="1" t="s">
        <v>2936</v>
      </c>
      <c r="H77" s="1" t="s">
        <v>2614</v>
      </c>
      <c r="I77" s="1"/>
    </row>
    <row r="78" spans="1:9" x14ac:dyDescent="0.3">
      <c r="A78" s="1">
        <v>77</v>
      </c>
      <c r="B78" s="1" t="s">
        <v>152</v>
      </c>
      <c r="C78" s="1" t="s">
        <v>153</v>
      </c>
      <c r="D78" s="1" t="s">
        <v>2930</v>
      </c>
      <c r="E78" s="1" t="s">
        <v>2661</v>
      </c>
      <c r="F78" s="1" t="s">
        <v>2919</v>
      </c>
      <c r="G78" s="1" t="s">
        <v>2937</v>
      </c>
      <c r="H78" s="1" t="s">
        <v>2905</v>
      </c>
      <c r="I78" s="1"/>
    </row>
    <row r="79" spans="1:9" x14ac:dyDescent="0.3">
      <c r="A79" s="1">
        <v>78</v>
      </c>
      <c r="B79" s="1" t="s">
        <v>154</v>
      </c>
      <c r="C79" s="1" t="s">
        <v>155</v>
      </c>
      <c r="D79" s="1" t="s">
        <v>2928</v>
      </c>
      <c r="E79" s="1" t="s">
        <v>2936</v>
      </c>
      <c r="F79" s="1" t="s">
        <v>2940</v>
      </c>
      <c r="G79" s="1" t="s">
        <v>2936</v>
      </c>
      <c r="H79" s="1" t="s">
        <v>2905</v>
      </c>
      <c r="I79" s="1"/>
    </row>
    <row r="80" spans="1:9" x14ac:dyDescent="0.3">
      <c r="A80" s="1">
        <v>79</v>
      </c>
      <c r="B80" s="1" t="s">
        <v>156</v>
      </c>
      <c r="C80" s="1" t="s">
        <v>157</v>
      </c>
      <c r="D80" s="1" t="s">
        <v>2927</v>
      </c>
      <c r="E80" s="1" t="s">
        <v>2614</v>
      </c>
      <c r="F80" s="1" t="s">
        <v>2940</v>
      </c>
      <c r="G80" s="1" t="s">
        <v>2906</v>
      </c>
      <c r="H80" s="1" t="s">
        <v>2935</v>
      </c>
      <c r="I80" s="1"/>
    </row>
    <row r="81" spans="1:9" x14ac:dyDescent="0.3">
      <c r="A81" s="1">
        <v>80</v>
      </c>
      <c r="B81" s="1" t="s">
        <v>158</v>
      </c>
      <c r="C81" s="1" t="s">
        <v>159</v>
      </c>
      <c r="D81" s="1" t="s">
        <v>2927</v>
      </c>
      <c r="E81" s="1" t="s">
        <v>2907</v>
      </c>
      <c r="F81" s="1" t="s">
        <v>2917</v>
      </c>
      <c r="G81" s="1" t="s">
        <v>2936</v>
      </c>
      <c r="H81" s="1" t="s">
        <v>2661</v>
      </c>
    </row>
    <row r="82" spans="1:9" x14ac:dyDescent="0.3">
      <c r="A82" s="1">
        <v>81</v>
      </c>
      <c r="B82" s="1" t="s">
        <v>160</v>
      </c>
      <c r="C82" s="1" t="s">
        <v>161</v>
      </c>
      <c r="D82" s="1" t="s">
        <v>2933</v>
      </c>
      <c r="E82" s="1" t="s">
        <v>2661</v>
      </c>
      <c r="F82" s="1" t="s">
        <v>2940</v>
      </c>
      <c r="G82" s="1" t="s">
        <v>2937</v>
      </c>
      <c r="H82" s="1" t="s">
        <v>2614</v>
      </c>
      <c r="I82" s="1"/>
    </row>
    <row r="83" spans="1:9" x14ac:dyDescent="0.3">
      <c r="A83" s="1">
        <v>82</v>
      </c>
      <c r="B83" s="1" t="s">
        <v>162</v>
      </c>
      <c r="C83" s="1" t="s">
        <v>163</v>
      </c>
      <c r="D83" s="1" t="s">
        <v>2930</v>
      </c>
      <c r="E83" s="1" t="s">
        <v>2905</v>
      </c>
      <c r="F83" s="1" t="s">
        <v>2918</v>
      </c>
      <c r="G83" s="1" t="s">
        <v>2937</v>
      </c>
      <c r="H83" s="1" t="s">
        <v>2935</v>
      </c>
      <c r="I83" s="1"/>
    </row>
    <row r="84" spans="1:9" x14ac:dyDescent="0.3">
      <c r="A84" s="1">
        <v>83</v>
      </c>
      <c r="B84" s="1" t="s">
        <v>164</v>
      </c>
      <c r="C84" s="1" t="s">
        <v>165</v>
      </c>
      <c r="D84" s="1" t="s">
        <v>2933</v>
      </c>
      <c r="E84" s="1" t="s">
        <v>2614</v>
      </c>
      <c r="F84" s="1" t="s">
        <v>2940</v>
      </c>
      <c r="G84" s="1" t="s">
        <v>2907</v>
      </c>
      <c r="H84" s="1" t="s">
        <v>2614</v>
      </c>
      <c r="I84" s="1"/>
    </row>
    <row r="85" spans="1:9" x14ac:dyDescent="0.3">
      <c r="A85" s="1">
        <v>84</v>
      </c>
      <c r="B85" s="1" t="s">
        <v>166</v>
      </c>
      <c r="C85" s="1" t="s">
        <v>167</v>
      </c>
      <c r="D85" s="1" t="s">
        <v>2923</v>
      </c>
      <c r="E85" s="1" t="s">
        <v>332</v>
      </c>
      <c r="F85" s="1" t="s">
        <v>2937</v>
      </c>
      <c r="G85" s="1" t="s">
        <v>332</v>
      </c>
      <c r="H85" s="1" t="s">
        <v>2920</v>
      </c>
      <c r="I85" s="1"/>
    </row>
    <row r="86" spans="1:9" x14ac:dyDescent="0.3">
      <c r="A86" s="1">
        <v>85</v>
      </c>
      <c r="B86" s="1" t="s">
        <v>168</v>
      </c>
      <c r="C86" s="1" t="s">
        <v>169</v>
      </c>
      <c r="D86" s="1" t="s">
        <v>2933</v>
      </c>
      <c r="E86" s="1" t="s">
        <v>332</v>
      </c>
      <c r="F86" s="1" t="s">
        <v>2914</v>
      </c>
      <c r="G86" s="1" t="s">
        <v>332</v>
      </c>
      <c r="H86" s="1" t="s">
        <v>2914</v>
      </c>
      <c r="I86" s="1"/>
    </row>
    <row r="87" spans="1:9" x14ac:dyDescent="0.3">
      <c r="A87" s="1">
        <v>86</v>
      </c>
      <c r="B87" s="1" t="s">
        <v>170</v>
      </c>
      <c r="C87" s="1" t="s">
        <v>171</v>
      </c>
      <c r="D87" s="1" t="s">
        <v>2929</v>
      </c>
      <c r="E87" s="1" t="s">
        <v>332</v>
      </c>
      <c r="F87" s="1" t="s">
        <v>2910</v>
      </c>
      <c r="G87" s="1" t="s">
        <v>2907</v>
      </c>
      <c r="H87" s="1" t="s">
        <v>2910</v>
      </c>
      <c r="I87" s="1"/>
    </row>
    <row r="88" spans="1:9" x14ac:dyDescent="0.3">
      <c r="A88" s="1">
        <v>87</v>
      </c>
      <c r="B88" s="1" t="s">
        <v>172</v>
      </c>
      <c r="C88" s="1" t="s">
        <v>173</v>
      </c>
      <c r="D88" s="1" t="s">
        <v>2934</v>
      </c>
      <c r="E88" s="1" t="s">
        <v>332</v>
      </c>
      <c r="F88" s="1" t="s">
        <v>2911</v>
      </c>
      <c r="G88" s="1" t="s">
        <v>2939</v>
      </c>
      <c r="H88" s="1" t="s">
        <v>2906</v>
      </c>
      <c r="I88" s="1"/>
    </row>
    <row r="89" spans="1:9" x14ac:dyDescent="0.3">
      <c r="A89" s="1">
        <v>88</v>
      </c>
      <c r="B89" s="1" t="s">
        <v>174</v>
      </c>
      <c r="C89" s="1" t="s">
        <v>175</v>
      </c>
      <c r="D89" s="1" t="s">
        <v>2929</v>
      </c>
      <c r="E89" s="1" t="s">
        <v>332</v>
      </c>
      <c r="F89" s="1" t="s">
        <v>2906</v>
      </c>
      <c r="G89" s="1" t="s">
        <v>2908</v>
      </c>
      <c r="H89" s="1" t="s">
        <v>2912</v>
      </c>
      <c r="I89" s="1"/>
    </row>
    <row r="90" spans="1:9" x14ac:dyDescent="0.3">
      <c r="A90" s="1">
        <v>89</v>
      </c>
      <c r="B90" s="1" t="s">
        <v>176</v>
      </c>
      <c r="C90" s="1" t="s">
        <v>177</v>
      </c>
      <c r="D90" s="1" t="s">
        <v>2924</v>
      </c>
      <c r="E90" s="1" t="s">
        <v>332</v>
      </c>
      <c r="F90" s="1" t="s">
        <v>2906</v>
      </c>
      <c r="G90" s="1" t="s">
        <v>2908</v>
      </c>
      <c r="H90" s="1" t="s">
        <v>2939</v>
      </c>
      <c r="I90" s="1"/>
    </row>
    <row r="91" spans="1:9" x14ac:dyDescent="0.3">
      <c r="A91" s="1">
        <v>90</v>
      </c>
      <c r="B91" s="1" t="s">
        <v>178</v>
      </c>
      <c r="C91" s="1" t="s">
        <v>179</v>
      </c>
      <c r="D91" s="1" t="s">
        <v>2924</v>
      </c>
      <c r="E91" s="1" t="s">
        <v>332</v>
      </c>
      <c r="F91" s="1" t="s">
        <v>2936</v>
      </c>
      <c r="G91" s="1" t="s">
        <v>2937</v>
      </c>
      <c r="H91" s="1" t="s">
        <v>2913</v>
      </c>
      <c r="I91" s="1"/>
    </row>
    <row r="92" spans="1:9" ht="28.8" x14ac:dyDescent="0.3">
      <c r="A92" s="1">
        <v>91</v>
      </c>
      <c r="B92" s="1" t="s">
        <v>180</v>
      </c>
      <c r="C92" s="1" t="s">
        <v>181</v>
      </c>
      <c r="D92" s="1" t="s">
        <v>2926</v>
      </c>
      <c r="E92" s="1" t="s">
        <v>332</v>
      </c>
      <c r="F92" s="1" t="s">
        <v>2908</v>
      </c>
      <c r="G92" s="1" t="s">
        <v>2907</v>
      </c>
      <c r="H92" s="1" t="s">
        <v>2909</v>
      </c>
      <c r="I92" s="1"/>
    </row>
    <row r="93" spans="1:9" x14ac:dyDescent="0.3">
      <c r="A93" s="1">
        <v>92</v>
      </c>
      <c r="B93" s="1" t="s">
        <v>182</v>
      </c>
      <c r="C93" s="1" t="s">
        <v>183</v>
      </c>
      <c r="D93" s="1" t="s">
        <v>2919</v>
      </c>
      <c r="E93" s="1" t="s">
        <v>332</v>
      </c>
      <c r="F93" s="1" t="s">
        <v>2905</v>
      </c>
      <c r="G93" s="1" t="s">
        <v>2935</v>
      </c>
      <c r="H93" s="1" t="s">
        <v>2910</v>
      </c>
      <c r="I93" s="1"/>
    </row>
    <row r="94" spans="1:9" ht="28.8" x14ac:dyDescent="0.3">
      <c r="A94" s="1">
        <v>93</v>
      </c>
      <c r="B94" s="1" t="s">
        <v>184</v>
      </c>
      <c r="C94" s="1" t="s">
        <v>185</v>
      </c>
      <c r="D94" s="1" t="s">
        <v>2915</v>
      </c>
      <c r="E94" s="1" t="s">
        <v>332</v>
      </c>
      <c r="F94" s="1" t="s">
        <v>2936</v>
      </c>
      <c r="G94" s="1" t="s">
        <v>2937</v>
      </c>
      <c r="H94" s="1" t="s">
        <v>2907</v>
      </c>
      <c r="I94" s="1"/>
    </row>
    <row r="95" spans="1:9" ht="28.8" x14ac:dyDescent="0.3">
      <c r="A95" s="1">
        <v>94</v>
      </c>
      <c r="B95" s="1" t="s">
        <v>186</v>
      </c>
      <c r="C95" s="1" t="s">
        <v>187</v>
      </c>
      <c r="D95" s="1" t="s">
        <v>2918</v>
      </c>
      <c r="E95" s="1" t="s">
        <v>332</v>
      </c>
      <c r="F95" s="1" t="s">
        <v>2936</v>
      </c>
      <c r="G95" s="1" t="s">
        <v>2936</v>
      </c>
      <c r="H95" s="1" t="s">
        <v>2908</v>
      </c>
      <c r="I95" s="1"/>
    </row>
    <row r="96" spans="1:9" ht="28.8" x14ac:dyDescent="0.3">
      <c r="A96" s="1">
        <v>95</v>
      </c>
      <c r="B96" s="1" t="s">
        <v>188</v>
      </c>
      <c r="C96" s="1" t="s">
        <v>189</v>
      </c>
      <c r="D96" s="1" t="s">
        <v>2912</v>
      </c>
      <c r="E96" s="1" t="s">
        <v>332</v>
      </c>
      <c r="F96" s="1" t="s">
        <v>2907</v>
      </c>
      <c r="G96" s="1" t="s">
        <v>2936</v>
      </c>
      <c r="H96" s="1" t="s">
        <v>2661</v>
      </c>
      <c r="I96" s="1"/>
    </row>
    <row r="97" spans="1:9" x14ac:dyDescent="0.3">
      <c r="A97" s="1">
        <v>96</v>
      </c>
      <c r="B97" s="1" t="s">
        <v>190</v>
      </c>
      <c r="C97" s="1" t="s">
        <v>191</v>
      </c>
      <c r="D97" s="1" t="s">
        <v>2913</v>
      </c>
      <c r="E97" s="1" t="s">
        <v>332</v>
      </c>
      <c r="F97" s="1" t="s">
        <v>2935</v>
      </c>
      <c r="G97" s="1" t="s">
        <v>2905</v>
      </c>
      <c r="H97" s="1" t="s">
        <v>2906</v>
      </c>
      <c r="I97" s="1"/>
    </row>
    <row r="98" spans="1:9" ht="28.8" x14ac:dyDescent="0.3">
      <c r="A98" s="1">
        <v>97</v>
      </c>
      <c r="B98" s="1" t="s">
        <v>192</v>
      </c>
      <c r="C98" s="1" t="s">
        <v>193</v>
      </c>
      <c r="D98" s="1" t="s">
        <v>2910</v>
      </c>
      <c r="E98" s="1" t="s">
        <v>332</v>
      </c>
      <c r="F98" s="1" t="s">
        <v>2907</v>
      </c>
      <c r="G98" s="1" t="s">
        <v>2935</v>
      </c>
      <c r="H98" s="1" t="s">
        <v>2614</v>
      </c>
      <c r="I98" s="1"/>
    </row>
    <row r="99" spans="1:9" ht="28.8" x14ac:dyDescent="0.3">
      <c r="A99" s="1">
        <v>98</v>
      </c>
      <c r="B99" s="1" t="s">
        <v>194</v>
      </c>
      <c r="C99" s="1" t="s">
        <v>195</v>
      </c>
      <c r="D99" s="1" t="s">
        <v>2916</v>
      </c>
      <c r="E99" s="1" t="s">
        <v>332</v>
      </c>
      <c r="F99" s="1" t="s">
        <v>2905</v>
      </c>
      <c r="G99" s="1" t="s">
        <v>2661</v>
      </c>
      <c r="H99" s="1" t="s">
        <v>2939</v>
      </c>
      <c r="I99" s="1"/>
    </row>
    <row r="100" spans="1:9" ht="28.8" x14ac:dyDescent="0.3">
      <c r="A100" s="1">
        <v>99</v>
      </c>
      <c r="B100" s="1" t="s">
        <v>196</v>
      </c>
      <c r="C100" s="1" t="s">
        <v>197</v>
      </c>
      <c r="D100" s="1" t="s">
        <v>2914</v>
      </c>
      <c r="E100" s="1" t="s">
        <v>332</v>
      </c>
      <c r="F100" s="1" t="s">
        <v>2908</v>
      </c>
      <c r="G100" s="1" t="s">
        <v>2905</v>
      </c>
      <c r="H100" s="1" t="s">
        <v>2905</v>
      </c>
      <c r="I100" s="1"/>
    </row>
    <row r="101" spans="1:9" x14ac:dyDescent="0.3">
      <c r="A101" s="1">
        <v>100</v>
      </c>
      <c r="B101" s="1" t="s">
        <v>198</v>
      </c>
      <c r="C101" s="1" t="s">
        <v>199</v>
      </c>
      <c r="D101" s="1" t="s">
        <v>2912</v>
      </c>
      <c r="E101" s="1" t="s">
        <v>332</v>
      </c>
      <c r="F101" s="1" t="s">
        <v>2935</v>
      </c>
      <c r="G101" s="1" t="s">
        <v>332</v>
      </c>
      <c r="H101" s="1" t="s">
        <v>2908</v>
      </c>
      <c r="I101" s="1"/>
    </row>
    <row r="102" spans="1:9" ht="28.8" x14ac:dyDescent="0.3">
      <c r="A102" s="1">
        <v>101</v>
      </c>
      <c r="B102" s="1" t="s">
        <v>200</v>
      </c>
      <c r="C102" s="1" t="s">
        <v>201</v>
      </c>
      <c r="D102" s="1" t="s">
        <v>2912</v>
      </c>
      <c r="E102" s="1" t="s">
        <v>332</v>
      </c>
      <c r="F102" s="1" t="s">
        <v>2908</v>
      </c>
      <c r="G102" s="1" t="s">
        <v>2661</v>
      </c>
      <c r="H102" s="1" t="s">
        <v>2905</v>
      </c>
      <c r="I102" s="1"/>
    </row>
    <row r="103" spans="1:9" x14ac:dyDescent="0.3">
      <c r="A103" s="1">
        <v>102</v>
      </c>
      <c r="B103" s="1" t="s">
        <v>202</v>
      </c>
      <c r="C103" s="1" t="s">
        <v>203</v>
      </c>
      <c r="D103" s="1" t="s">
        <v>2909</v>
      </c>
      <c r="E103" s="1" t="s">
        <v>332</v>
      </c>
      <c r="F103" s="1" t="s">
        <v>332</v>
      </c>
      <c r="G103" s="1" t="s">
        <v>332</v>
      </c>
      <c r="H103" s="1" t="s">
        <v>2909</v>
      </c>
      <c r="I103" s="1"/>
    </row>
    <row r="104" spans="1:9" ht="28.8" x14ac:dyDescent="0.3">
      <c r="A104" s="1">
        <v>103</v>
      </c>
      <c r="B104" s="1" t="s">
        <v>204</v>
      </c>
      <c r="C104" s="1" t="s">
        <v>205</v>
      </c>
      <c r="D104" s="1" t="s">
        <v>2906</v>
      </c>
      <c r="E104" s="1" t="s">
        <v>332</v>
      </c>
      <c r="F104" s="1" t="s">
        <v>332</v>
      </c>
      <c r="G104" s="1" t="s">
        <v>332</v>
      </c>
      <c r="H104" s="1" t="s">
        <v>2906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47A6-E443-4FA5-AFC1-79A27766F62A}">
  <dimension ref="A1:AB182"/>
  <sheetViews>
    <sheetView workbookViewId="0">
      <selection activeCell="B1" sqref="B1"/>
    </sheetView>
  </sheetViews>
  <sheetFormatPr defaultRowHeight="14.4" x14ac:dyDescent="0.3"/>
  <cols>
    <col min="18" max="18" width="14" customWidth="1"/>
    <col min="21" max="21" width="9.6640625" customWidth="1"/>
    <col min="23" max="23" width="26.88671875" customWidth="1"/>
    <col min="24" max="24" width="12.33203125" customWidth="1"/>
    <col min="25" max="25" width="18.88671875" customWidth="1"/>
    <col min="26" max="26" width="14.21875" customWidth="1"/>
    <col min="27" max="27" width="18.6640625" customWidth="1"/>
    <col min="28" max="28" width="20.6640625" customWidth="1"/>
  </cols>
  <sheetData>
    <row r="1" spans="1:28" ht="28.8" x14ac:dyDescent="0.3">
      <c r="A1" s="6" t="s">
        <v>206</v>
      </c>
      <c r="B1" s="6" t="s">
        <v>208</v>
      </c>
      <c r="C1" s="6" t="s">
        <v>437</v>
      </c>
      <c r="D1" s="6" t="s">
        <v>438</v>
      </c>
      <c r="E1" s="6" t="s">
        <v>439</v>
      </c>
      <c r="F1" s="6" t="s">
        <v>440</v>
      </c>
      <c r="G1" s="6" t="s">
        <v>441</v>
      </c>
      <c r="H1" s="6" t="s">
        <v>442</v>
      </c>
      <c r="I1" s="6" t="s">
        <v>443</v>
      </c>
      <c r="J1" s="6" t="s">
        <v>444</v>
      </c>
      <c r="K1" s="6" t="s">
        <v>445</v>
      </c>
      <c r="L1" s="6" t="s">
        <v>446</v>
      </c>
      <c r="M1" s="6" t="s">
        <v>447</v>
      </c>
      <c r="N1" s="6" t="s">
        <v>448</v>
      </c>
      <c r="O1" s="6" t="s">
        <v>449</v>
      </c>
      <c r="P1" s="6" t="s">
        <v>450</v>
      </c>
      <c r="Q1" s="6" t="s">
        <v>451</v>
      </c>
      <c r="R1" t="s">
        <v>434</v>
      </c>
      <c r="S1" t="s">
        <v>435</v>
      </c>
      <c r="T1" s="6" t="s">
        <v>305</v>
      </c>
      <c r="U1" s="6" t="s">
        <v>2721</v>
      </c>
      <c r="V1" t="s">
        <v>2726</v>
      </c>
      <c r="W1" t="s">
        <v>1502</v>
      </c>
      <c r="X1" t="s">
        <v>2739</v>
      </c>
      <c r="Y1" t="s">
        <v>2740</v>
      </c>
      <c r="Z1" t="s">
        <v>2741</v>
      </c>
      <c r="AA1" t="s">
        <v>2742</v>
      </c>
      <c r="AB1" t="s">
        <v>2878</v>
      </c>
    </row>
    <row r="2" spans="1:28" ht="72" x14ac:dyDescent="0.3">
      <c r="A2" s="1">
        <v>1</v>
      </c>
      <c r="B2" s="1" t="s">
        <v>0</v>
      </c>
      <c r="C2" s="1" t="s">
        <v>673</v>
      </c>
      <c r="D2" s="1" t="s">
        <v>674</v>
      </c>
      <c r="E2" s="1" t="s">
        <v>675</v>
      </c>
      <c r="F2" s="1" t="s">
        <v>676</v>
      </c>
      <c r="G2" s="1" t="s">
        <v>677</v>
      </c>
      <c r="H2" s="1" t="s">
        <v>1</v>
      </c>
      <c r="I2" s="1" t="s">
        <v>678</v>
      </c>
      <c r="J2" s="1" t="s">
        <v>679</v>
      </c>
      <c r="K2" s="1" t="s">
        <v>680</v>
      </c>
      <c r="L2" s="1" t="s">
        <v>681</v>
      </c>
      <c r="M2" s="1" t="s">
        <v>682</v>
      </c>
      <c r="N2" s="1" t="s">
        <v>683</v>
      </c>
      <c r="O2" s="1" t="s">
        <v>684</v>
      </c>
      <c r="P2" s="1" t="s">
        <v>685</v>
      </c>
      <c r="Q2" s="1" t="s">
        <v>686</v>
      </c>
      <c r="R2" t="s">
        <v>422</v>
      </c>
      <c r="S2" t="s">
        <v>1</v>
      </c>
      <c r="T2" s="1" t="s">
        <v>1</v>
      </c>
      <c r="U2" s="1" t="s">
        <v>2722</v>
      </c>
      <c r="V2" t="s">
        <v>2727</v>
      </c>
      <c r="W2" t="s">
        <v>1503</v>
      </c>
      <c r="X2" t="s">
        <v>2743</v>
      </c>
      <c r="Y2" t="s">
        <v>2744</v>
      </c>
      <c r="Z2" t="s">
        <v>2745</v>
      </c>
      <c r="AA2" t="s">
        <v>2746</v>
      </c>
      <c r="AB2" t="s">
        <v>2882</v>
      </c>
    </row>
    <row r="3" spans="1:28" ht="72" x14ac:dyDescent="0.3">
      <c r="A3" s="1">
        <v>2</v>
      </c>
      <c r="B3" s="1" t="s">
        <v>2</v>
      </c>
      <c r="C3" s="1" t="s">
        <v>687</v>
      </c>
      <c r="D3" s="1" t="s">
        <v>688</v>
      </c>
      <c r="E3" s="1" t="s">
        <v>689</v>
      </c>
      <c r="F3" s="1" t="s">
        <v>689</v>
      </c>
      <c r="G3" s="1" t="s">
        <v>689</v>
      </c>
      <c r="H3" s="1" t="s">
        <v>3</v>
      </c>
      <c r="I3" s="1" t="s">
        <v>690</v>
      </c>
      <c r="J3" s="1" t="s">
        <v>691</v>
      </c>
      <c r="K3" s="1" t="s">
        <v>692</v>
      </c>
      <c r="L3" s="1" t="s">
        <v>693</v>
      </c>
      <c r="M3" s="1" t="s">
        <v>694</v>
      </c>
      <c r="N3" s="1" t="s">
        <v>695</v>
      </c>
      <c r="O3" s="1" t="s">
        <v>689</v>
      </c>
      <c r="P3" s="1" t="s">
        <v>696</v>
      </c>
      <c r="Q3" s="1" t="s">
        <v>697</v>
      </c>
      <c r="R3" t="s">
        <v>422</v>
      </c>
      <c r="S3" t="s">
        <v>423</v>
      </c>
      <c r="T3" s="1" t="s">
        <v>3</v>
      </c>
      <c r="U3" s="1" t="s">
        <v>2722</v>
      </c>
      <c r="V3" t="s">
        <v>2728</v>
      </c>
      <c r="W3" t="s">
        <v>1503</v>
      </c>
      <c r="X3" t="s">
        <v>2747</v>
      </c>
      <c r="Y3" t="s">
        <v>2748</v>
      </c>
      <c r="Z3" t="s">
        <v>2749</v>
      </c>
      <c r="AA3" t="s">
        <v>2746</v>
      </c>
      <c r="AB3" t="s">
        <v>2883</v>
      </c>
    </row>
    <row r="4" spans="1:28" ht="72" x14ac:dyDescent="0.3">
      <c r="A4" s="1">
        <v>3</v>
      </c>
      <c r="B4" s="1" t="s">
        <v>4</v>
      </c>
      <c r="C4" s="1" t="s">
        <v>698</v>
      </c>
      <c r="D4" s="1" t="s">
        <v>699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700</v>
      </c>
      <c r="J4" s="1" t="s">
        <v>699</v>
      </c>
      <c r="K4" s="1" t="s">
        <v>701</v>
      </c>
      <c r="L4" s="1" t="s">
        <v>702</v>
      </c>
      <c r="M4" s="1" t="s">
        <v>703</v>
      </c>
      <c r="N4" s="1" t="s">
        <v>704</v>
      </c>
      <c r="O4" s="1" t="s">
        <v>705</v>
      </c>
      <c r="P4" s="1" t="s">
        <v>706</v>
      </c>
      <c r="Q4" s="1" t="s">
        <v>707</v>
      </c>
      <c r="R4" t="s">
        <v>424</v>
      </c>
      <c r="S4" t="s">
        <v>425</v>
      </c>
      <c r="T4" s="1" t="s">
        <v>5</v>
      </c>
      <c r="U4" s="1" t="s">
        <v>2722</v>
      </c>
      <c r="V4" t="s">
        <v>2729</v>
      </c>
      <c r="W4" t="s">
        <v>1504</v>
      </c>
      <c r="X4" t="s">
        <v>2747</v>
      </c>
      <c r="Y4" t="s">
        <v>2750</v>
      </c>
      <c r="Z4" t="s">
        <v>2751</v>
      </c>
      <c r="AA4" t="s">
        <v>2752</v>
      </c>
      <c r="AB4" t="s">
        <v>2884</v>
      </c>
    </row>
    <row r="5" spans="1:28" ht="57.6" x14ac:dyDescent="0.3">
      <c r="A5" s="1">
        <v>4</v>
      </c>
      <c r="B5" s="1" t="s">
        <v>6</v>
      </c>
      <c r="C5" s="1" t="s">
        <v>708</v>
      </c>
      <c r="D5" s="1" t="s">
        <v>709</v>
      </c>
      <c r="E5" s="1" t="s">
        <v>710</v>
      </c>
      <c r="F5" s="1" t="s">
        <v>710</v>
      </c>
      <c r="G5" s="1" t="s">
        <v>710</v>
      </c>
      <c r="H5" s="1" t="s">
        <v>7</v>
      </c>
      <c r="I5" s="1" t="s">
        <v>711</v>
      </c>
      <c r="J5" s="1" t="s">
        <v>712</v>
      </c>
      <c r="K5" s="1" t="s">
        <v>713</v>
      </c>
      <c r="L5" s="1" t="s">
        <v>714</v>
      </c>
      <c r="M5" s="1" t="s">
        <v>715</v>
      </c>
      <c r="N5" s="1" t="s">
        <v>716</v>
      </c>
      <c r="O5" s="1" t="s">
        <v>710</v>
      </c>
      <c r="P5" s="1" t="s">
        <v>717</v>
      </c>
      <c r="Q5" s="1" t="s">
        <v>718</v>
      </c>
      <c r="R5" t="s">
        <v>424</v>
      </c>
      <c r="S5" t="s">
        <v>426</v>
      </c>
      <c r="T5" s="1" t="s">
        <v>7</v>
      </c>
      <c r="U5" s="1" t="s">
        <v>2723</v>
      </c>
      <c r="V5" t="s">
        <v>2730</v>
      </c>
      <c r="W5" t="s">
        <v>1503</v>
      </c>
      <c r="X5" t="s">
        <v>2743</v>
      </c>
      <c r="Y5" t="s">
        <v>2753</v>
      </c>
      <c r="Z5" t="s">
        <v>2754</v>
      </c>
      <c r="AA5" t="s">
        <v>2755</v>
      </c>
      <c r="AB5" t="s">
        <v>2885</v>
      </c>
    </row>
    <row r="6" spans="1:28" ht="72" x14ac:dyDescent="0.3">
      <c r="A6" s="1">
        <v>5</v>
      </c>
      <c r="B6" s="1" t="s">
        <v>8</v>
      </c>
      <c r="C6" s="1" t="s">
        <v>719</v>
      </c>
      <c r="D6" s="1" t="s">
        <v>720</v>
      </c>
      <c r="E6" s="1" t="s">
        <v>721</v>
      </c>
      <c r="F6" s="1" t="s">
        <v>721</v>
      </c>
      <c r="G6" s="1" t="s">
        <v>722</v>
      </c>
      <c r="H6" s="1" t="s">
        <v>9</v>
      </c>
      <c r="I6" s="1" t="s">
        <v>723</v>
      </c>
      <c r="J6" s="1" t="s">
        <v>720</v>
      </c>
      <c r="K6" s="1" t="s">
        <v>724</v>
      </c>
      <c r="L6" s="1" t="s">
        <v>721</v>
      </c>
      <c r="M6" s="1" t="s">
        <v>720</v>
      </c>
      <c r="N6" s="1" t="s">
        <v>725</v>
      </c>
      <c r="O6" s="1" t="s">
        <v>721</v>
      </c>
      <c r="P6" s="1" t="s">
        <v>721</v>
      </c>
      <c r="Q6" s="1" t="s">
        <v>726</v>
      </c>
      <c r="R6" t="s">
        <v>424</v>
      </c>
      <c r="S6" t="s">
        <v>427</v>
      </c>
      <c r="T6" s="1" t="s">
        <v>9</v>
      </c>
      <c r="U6" s="1" t="s">
        <v>2722</v>
      </c>
      <c r="V6" t="s">
        <v>2730</v>
      </c>
      <c r="W6" t="s">
        <v>1503</v>
      </c>
      <c r="X6" t="s">
        <v>2747</v>
      </c>
      <c r="Y6" t="s">
        <v>2756</v>
      </c>
      <c r="Z6" t="s">
        <v>2757</v>
      </c>
      <c r="AA6" t="s">
        <v>2758</v>
      </c>
      <c r="AB6" t="s">
        <v>2886</v>
      </c>
    </row>
    <row r="7" spans="1:28" ht="72" x14ac:dyDescent="0.3">
      <c r="A7" s="1">
        <v>6</v>
      </c>
      <c r="B7" s="1" t="s">
        <v>10</v>
      </c>
      <c r="C7" s="1" t="s">
        <v>727</v>
      </c>
      <c r="D7" s="1" t="s">
        <v>728</v>
      </c>
      <c r="E7" s="1" t="s">
        <v>729</v>
      </c>
      <c r="F7" s="1" t="s">
        <v>730</v>
      </c>
      <c r="G7" s="1" t="s">
        <v>731</v>
      </c>
      <c r="H7" s="1" t="s">
        <v>11</v>
      </c>
      <c r="I7" s="1" t="s">
        <v>732</v>
      </c>
      <c r="J7" s="1" t="s">
        <v>733</v>
      </c>
      <c r="K7" s="1" t="s">
        <v>734</v>
      </c>
      <c r="L7" s="1" t="s">
        <v>735</v>
      </c>
      <c r="M7" s="1" t="s">
        <v>728</v>
      </c>
      <c r="N7" s="1" t="s">
        <v>736</v>
      </c>
      <c r="O7" s="1" t="s">
        <v>737</v>
      </c>
      <c r="P7" s="1" t="s">
        <v>738</v>
      </c>
      <c r="Q7" s="1" t="s">
        <v>739</v>
      </c>
      <c r="R7" t="s">
        <v>424</v>
      </c>
      <c r="S7" t="s">
        <v>428</v>
      </c>
      <c r="T7" s="1" t="s">
        <v>11</v>
      </c>
      <c r="U7" s="1" t="s">
        <v>2722</v>
      </c>
      <c r="V7" t="s">
        <v>2731</v>
      </c>
      <c r="W7" t="s">
        <v>1503</v>
      </c>
      <c r="X7" t="s">
        <v>2759</v>
      </c>
      <c r="AB7" t="s">
        <v>2887</v>
      </c>
    </row>
    <row r="8" spans="1:28" ht="72" x14ac:dyDescent="0.3">
      <c r="A8" s="1">
        <v>7</v>
      </c>
      <c r="B8" s="1" t="s">
        <v>12</v>
      </c>
      <c r="C8" s="1" t="s">
        <v>740</v>
      </c>
      <c r="D8" s="1" t="s">
        <v>741</v>
      </c>
      <c r="E8" s="1" t="s">
        <v>742</v>
      </c>
      <c r="F8" s="1" t="s">
        <v>743</v>
      </c>
      <c r="G8" s="1" t="s">
        <v>744</v>
      </c>
      <c r="H8" s="1" t="s">
        <v>13</v>
      </c>
      <c r="I8" s="1" t="s">
        <v>745</v>
      </c>
      <c r="J8" s="1" t="s">
        <v>746</v>
      </c>
      <c r="K8" s="1" t="s">
        <v>747</v>
      </c>
      <c r="L8" s="1" t="s">
        <v>748</v>
      </c>
      <c r="M8" s="1" t="s">
        <v>749</v>
      </c>
      <c r="N8" s="1" t="s">
        <v>750</v>
      </c>
      <c r="O8" s="1" t="s">
        <v>751</v>
      </c>
      <c r="P8" s="1" t="s">
        <v>748</v>
      </c>
      <c r="Q8" s="1" t="s">
        <v>752</v>
      </c>
      <c r="R8" t="s">
        <v>422</v>
      </c>
      <c r="S8" t="s">
        <v>428</v>
      </c>
      <c r="T8" s="1" t="s">
        <v>13</v>
      </c>
      <c r="U8" s="1" t="s">
        <v>2722</v>
      </c>
      <c r="V8" t="s">
        <v>2731</v>
      </c>
      <c r="W8" t="s">
        <v>1503</v>
      </c>
      <c r="X8" t="s">
        <v>2743</v>
      </c>
      <c r="Y8" t="s">
        <v>2760</v>
      </c>
      <c r="Z8" t="s">
        <v>2761</v>
      </c>
      <c r="AA8" t="s">
        <v>2762</v>
      </c>
    </row>
    <row r="9" spans="1:28" ht="72" x14ac:dyDescent="0.3">
      <c r="A9" s="1">
        <v>8</v>
      </c>
      <c r="B9" s="1" t="s">
        <v>14</v>
      </c>
      <c r="C9" s="1" t="s">
        <v>753</v>
      </c>
      <c r="D9" s="1" t="s">
        <v>754</v>
      </c>
      <c r="E9" s="1" t="s">
        <v>755</v>
      </c>
      <c r="F9" s="1" t="s">
        <v>756</v>
      </c>
      <c r="G9" s="1" t="s">
        <v>757</v>
      </c>
      <c r="H9" s="1" t="s">
        <v>15</v>
      </c>
      <c r="I9" s="1" t="s">
        <v>758</v>
      </c>
      <c r="J9" s="1" t="s">
        <v>759</v>
      </c>
      <c r="K9" s="1" t="s">
        <v>760</v>
      </c>
      <c r="L9" s="1" t="s">
        <v>761</v>
      </c>
      <c r="M9" s="1" t="s">
        <v>762</v>
      </c>
      <c r="N9" s="1" t="s">
        <v>763</v>
      </c>
      <c r="O9" s="1" t="s">
        <v>764</v>
      </c>
      <c r="P9" s="1" t="s">
        <v>765</v>
      </c>
      <c r="Q9" s="1" t="s">
        <v>766</v>
      </c>
      <c r="R9" t="s">
        <v>422</v>
      </c>
      <c r="S9" t="s">
        <v>428</v>
      </c>
      <c r="T9" s="1" t="s">
        <v>15</v>
      </c>
      <c r="U9" s="1" t="s">
        <v>2724</v>
      </c>
      <c r="V9" t="s">
        <v>2731</v>
      </c>
      <c r="W9" t="s">
        <v>1505</v>
      </c>
      <c r="X9" t="s">
        <v>2743</v>
      </c>
      <c r="Y9" t="s">
        <v>2763</v>
      </c>
      <c r="Z9" t="s">
        <v>2764</v>
      </c>
      <c r="AA9" t="s">
        <v>2762</v>
      </c>
      <c r="AB9" t="s">
        <v>2888</v>
      </c>
    </row>
    <row r="10" spans="1:28" ht="57.6" x14ac:dyDescent="0.3">
      <c r="A10" s="1">
        <v>9</v>
      </c>
      <c r="B10" s="1" t="s">
        <v>16</v>
      </c>
      <c r="C10" s="1" t="s">
        <v>767</v>
      </c>
      <c r="D10" s="1" t="s">
        <v>768</v>
      </c>
      <c r="E10" s="1" t="s">
        <v>17</v>
      </c>
      <c r="F10" s="1" t="s">
        <v>17</v>
      </c>
      <c r="G10" s="1" t="s">
        <v>769</v>
      </c>
      <c r="H10" s="1" t="s">
        <v>17</v>
      </c>
      <c r="I10" s="1" t="s">
        <v>770</v>
      </c>
      <c r="J10" s="1" t="s">
        <v>771</v>
      </c>
      <c r="K10" s="1" t="s">
        <v>772</v>
      </c>
      <c r="L10" s="1" t="s">
        <v>17</v>
      </c>
      <c r="M10" s="1" t="s">
        <v>768</v>
      </c>
      <c r="N10" s="1" t="s">
        <v>773</v>
      </c>
      <c r="O10" s="1" t="s">
        <v>17</v>
      </c>
      <c r="P10" s="1" t="s">
        <v>774</v>
      </c>
      <c r="Q10" s="1" t="s">
        <v>775</v>
      </c>
      <c r="R10" t="s">
        <v>422</v>
      </c>
      <c r="S10" t="s">
        <v>429</v>
      </c>
      <c r="T10" s="1" t="s">
        <v>17</v>
      </c>
      <c r="U10" s="1" t="s">
        <v>2723</v>
      </c>
      <c r="V10" t="s">
        <v>2731</v>
      </c>
      <c r="W10" t="s">
        <v>1506</v>
      </c>
      <c r="X10" t="s">
        <v>2747</v>
      </c>
      <c r="Y10" t="s">
        <v>2765</v>
      </c>
      <c r="Z10" t="s">
        <v>2766</v>
      </c>
      <c r="AA10" t="s">
        <v>2755</v>
      </c>
      <c r="AB10" t="s">
        <v>2889</v>
      </c>
    </row>
    <row r="11" spans="1:28" ht="72" x14ac:dyDescent="0.3">
      <c r="A11" s="1">
        <v>10</v>
      </c>
      <c r="B11" s="1" t="s">
        <v>18</v>
      </c>
      <c r="C11" s="1" t="s">
        <v>776</v>
      </c>
      <c r="D11" s="1" t="s">
        <v>777</v>
      </c>
      <c r="E11" s="1" t="s">
        <v>778</v>
      </c>
      <c r="F11" s="1" t="s">
        <v>778</v>
      </c>
      <c r="G11" s="1" t="s">
        <v>778</v>
      </c>
      <c r="H11" s="1" t="s">
        <v>19</v>
      </c>
      <c r="I11" s="1" t="s">
        <v>779</v>
      </c>
      <c r="J11" s="1" t="s">
        <v>778</v>
      </c>
      <c r="K11" s="1" t="s">
        <v>780</v>
      </c>
      <c r="L11" s="1" t="s">
        <v>778</v>
      </c>
      <c r="M11" s="1" t="s">
        <v>19</v>
      </c>
      <c r="N11" s="1" t="s">
        <v>781</v>
      </c>
      <c r="O11" s="1" t="s">
        <v>778</v>
      </c>
      <c r="P11" s="1" t="s">
        <v>778</v>
      </c>
      <c r="Q11" s="1" t="s">
        <v>782</v>
      </c>
      <c r="R11" t="s">
        <v>422</v>
      </c>
      <c r="S11" t="s">
        <v>423</v>
      </c>
      <c r="T11" s="1" t="s">
        <v>19</v>
      </c>
      <c r="U11" s="1" t="s">
        <v>2724</v>
      </c>
      <c r="V11" t="s">
        <v>2731</v>
      </c>
      <c r="W11" t="s">
        <v>1507</v>
      </c>
      <c r="X11" t="s">
        <v>2747</v>
      </c>
      <c r="Y11" t="s">
        <v>2767</v>
      </c>
      <c r="Z11" t="s">
        <v>2768</v>
      </c>
      <c r="AA11" t="s">
        <v>2746</v>
      </c>
      <c r="AB11" t="s">
        <v>2883</v>
      </c>
    </row>
    <row r="12" spans="1:28" ht="57.6" x14ac:dyDescent="0.3">
      <c r="A12" s="1">
        <v>11</v>
      </c>
      <c r="B12" s="1" t="s">
        <v>20</v>
      </c>
      <c r="C12" s="1" t="s">
        <v>783</v>
      </c>
      <c r="D12" s="1" t="s">
        <v>784</v>
      </c>
      <c r="E12" s="1" t="s">
        <v>785</v>
      </c>
      <c r="F12" s="1" t="s">
        <v>786</v>
      </c>
      <c r="G12" s="1" t="s">
        <v>21</v>
      </c>
      <c r="H12" s="1" t="s">
        <v>21</v>
      </c>
      <c r="I12" s="1" t="s">
        <v>787</v>
      </c>
      <c r="J12" s="1" t="s">
        <v>784</v>
      </c>
      <c r="K12" s="1" t="s">
        <v>788</v>
      </c>
      <c r="L12" s="1" t="s">
        <v>789</v>
      </c>
      <c r="M12" s="1" t="s">
        <v>790</v>
      </c>
      <c r="N12" s="1" t="s">
        <v>791</v>
      </c>
      <c r="O12" s="1" t="s">
        <v>786</v>
      </c>
      <c r="P12" s="1" t="s">
        <v>792</v>
      </c>
      <c r="Q12" s="1" t="s">
        <v>793</v>
      </c>
      <c r="R12" t="s">
        <v>424</v>
      </c>
      <c r="S12" t="s">
        <v>425</v>
      </c>
      <c r="T12" s="1" t="s">
        <v>21</v>
      </c>
      <c r="U12" s="1" t="s">
        <v>2723</v>
      </c>
      <c r="V12" t="s">
        <v>2731</v>
      </c>
      <c r="W12" t="s">
        <v>1504</v>
      </c>
      <c r="X12" t="s">
        <v>2747</v>
      </c>
      <c r="Y12" t="s">
        <v>2769</v>
      </c>
      <c r="Z12" t="s">
        <v>2770</v>
      </c>
      <c r="AA12" t="s">
        <v>2746</v>
      </c>
      <c r="AB12" t="s">
        <v>2884</v>
      </c>
    </row>
    <row r="13" spans="1:28" ht="72" x14ac:dyDescent="0.3">
      <c r="A13" s="1">
        <v>12</v>
      </c>
      <c r="B13" s="1" t="s">
        <v>22</v>
      </c>
      <c r="C13" s="1" t="s">
        <v>794</v>
      </c>
      <c r="D13" s="1" t="s">
        <v>795</v>
      </c>
      <c r="E13" s="1" t="s">
        <v>796</v>
      </c>
      <c r="F13" s="1" t="s">
        <v>797</v>
      </c>
      <c r="G13" s="1" t="s">
        <v>797</v>
      </c>
      <c r="H13" s="1" t="s">
        <v>23</v>
      </c>
      <c r="I13" s="1" t="s">
        <v>798</v>
      </c>
      <c r="J13" s="1" t="s">
        <v>795</v>
      </c>
      <c r="K13" s="1" t="s">
        <v>799</v>
      </c>
      <c r="L13" s="1" t="s">
        <v>800</v>
      </c>
      <c r="M13" s="1" t="s">
        <v>801</v>
      </c>
      <c r="N13" s="1" t="s">
        <v>802</v>
      </c>
      <c r="O13" s="1" t="s">
        <v>797</v>
      </c>
      <c r="P13" s="1" t="s">
        <v>803</v>
      </c>
      <c r="Q13" s="1" t="s">
        <v>804</v>
      </c>
      <c r="R13" t="s">
        <v>424</v>
      </c>
      <c r="S13" t="s">
        <v>426</v>
      </c>
      <c r="T13" s="1" t="s">
        <v>23</v>
      </c>
      <c r="U13" s="1" t="s">
        <v>2724</v>
      </c>
      <c r="V13" t="s">
        <v>2731</v>
      </c>
      <c r="W13" t="s">
        <v>1503</v>
      </c>
      <c r="X13" t="s">
        <v>2743</v>
      </c>
      <c r="Y13" t="s">
        <v>2771</v>
      </c>
      <c r="Z13" t="s">
        <v>2772</v>
      </c>
      <c r="AA13" t="s">
        <v>2746</v>
      </c>
      <c r="AB13" t="s">
        <v>2887</v>
      </c>
    </row>
    <row r="14" spans="1:28" ht="57.6" x14ac:dyDescent="0.3">
      <c r="A14" s="1">
        <v>13</v>
      </c>
      <c r="B14" s="1" t="s">
        <v>24</v>
      </c>
      <c r="C14" s="1" t="s">
        <v>805</v>
      </c>
      <c r="D14" s="1" t="s">
        <v>806</v>
      </c>
      <c r="E14" s="1" t="s">
        <v>807</v>
      </c>
      <c r="F14" s="1" t="s">
        <v>25</v>
      </c>
      <c r="G14" s="1" t="s">
        <v>25</v>
      </c>
      <c r="H14" s="1" t="s">
        <v>25</v>
      </c>
      <c r="I14" s="1" t="s">
        <v>808</v>
      </c>
      <c r="J14" s="1" t="s">
        <v>809</v>
      </c>
      <c r="K14" s="1" t="s">
        <v>810</v>
      </c>
      <c r="L14" s="1" t="s">
        <v>811</v>
      </c>
      <c r="M14" s="1" t="s">
        <v>812</v>
      </c>
      <c r="N14" s="1" t="s">
        <v>813</v>
      </c>
      <c r="O14" s="1" t="s">
        <v>25</v>
      </c>
      <c r="P14" s="1" t="s">
        <v>814</v>
      </c>
      <c r="Q14" s="1" t="s">
        <v>815</v>
      </c>
      <c r="R14" t="s">
        <v>424</v>
      </c>
      <c r="S14" t="s">
        <v>430</v>
      </c>
      <c r="T14" s="1" t="s">
        <v>25</v>
      </c>
      <c r="U14" s="1" t="s">
        <v>2723</v>
      </c>
      <c r="V14" t="s">
        <v>2731</v>
      </c>
      <c r="W14" t="s">
        <v>1507</v>
      </c>
      <c r="X14" t="s">
        <v>2747</v>
      </c>
      <c r="Y14" t="s">
        <v>2773</v>
      </c>
      <c r="Z14" t="s">
        <v>2774</v>
      </c>
      <c r="AA14" t="s">
        <v>2775</v>
      </c>
      <c r="AB14" t="s">
        <v>2887</v>
      </c>
    </row>
    <row r="15" spans="1:28" ht="72" x14ac:dyDescent="0.3">
      <c r="A15" s="1">
        <v>14</v>
      </c>
      <c r="B15" s="1" t="s">
        <v>26</v>
      </c>
      <c r="C15" s="1" t="s">
        <v>816</v>
      </c>
      <c r="D15" s="1" t="s">
        <v>817</v>
      </c>
      <c r="E15" s="1" t="s">
        <v>818</v>
      </c>
      <c r="F15" s="1" t="s">
        <v>819</v>
      </c>
      <c r="G15" s="1" t="s">
        <v>820</v>
      </c>
      <c r="H15" s="1" t="s">
        <v>27</v>
      </c>
      <c r="I15" s="1" t="s">
        <v>821</v>
      </c>
      <c r="J15" s="1" t="s">
        <v>817</v>
      </c>
      <c r="K15" s="1" t="s">
        <v>822</v>
      </c>
      <c r="L15" s="1" t="s">
        <v>823</v>
      </c>
      <c r="M15" s="1" t="s">
        <v>824</v>
      </c>
      <c r="N15" s="1" t="s">
        <v>825</v>
      </c>
      <c r="O15" s="1" t="s">
        <v>826</v>
      </c>
      <c r="P15" s="1" t="s">
        <v>827</v>
      </c>
      <c r="Q15" s="1" t="s">
        <v>828</v>
      </c>
      <c r="R15" t="s">
        <v>424</v>
      </c>
      <c r="S15" t="s">
        <v>427</v>
      </c>
      <c r="T15" s="1" t="s">
        <v>27</v>
      </c>
      <c r="U15" s="1" t="s">
        <v>2724</v>
      </c>
      <c r="V15" t="s">
        <v>2731</v>
      </c>
      <c r="W15" t="s">
        <v>1508</v>
      </c>
      <c r="X15" t="s">
        <v>2747</v>
      </c>
      <c r="Y15" t="s">
        <v>2776</v>
      </c>
      <c r="Z15" t="s">
        <v>2777</v>
      </c>
      <c r="AA15" t="s">
        <v>2752</v>
      </c>
      <c r="AB15" t="s">
        <v>2887</v>
      </c>
    </row>
    <row r="16" spans="1:28" ht="57.6" x14ac:dyDescent="0.3">
      <c r="A16" s="1">
        <v>15</v>
      </c>
      <c r="B16" s="1" t="s">
        <v>28</v>
      </c>
      <c r="C16" s="1" t="s">
        <v>829</v>
      </c>
      <c r="D16" s="1" t="s">
        <v>830</v>
      </c>
      <c r="E16" s="1" t="s">
        <v>831</v>
      </c>
      <c r="F16" s="1" t="s">
        <v>832</v>
      </c>
      <c r="G16" s="1" t="s">
        <v>833</v>
      </c>
      <c r="H16" s="1" t="s">
        <v>29</v>
      </c>
      <c r="I16" s="1" t="s">
        <v>834</v>
      </c>
      <c r="J16" s="1" t="s">
        <v>835</v>
      </c>
      <c r="K16" s="1" t="s">
        <v>836</v>
      </c>
      <c r="L16" s="1" t="s">
        <v>831</v>
      </c>
      <c r="M16" s="1" t="s">
        <v>830</v>
      </c>
      <c r="N16" s="1" t="s">
        <v>837</v>
      </c>
      <c r="O16" s="1" t="s">
        <v>831</v>
      </c>
      <c r="P16" s="1" t="s">
        <v>831</v>
      </c>
      <c r="Q16" s="1" t="s">
        <v>838</v>
      </c>
      <c r="R16" t="s">
        <v>424</v>
      </c>
      <c r="S16" t="s">
        <v>428</v>
      </c>
      <c r="T16" s="1" t="s">
        <v>29</v>
      </c>
      <c r="U16" s="1" t="s">
        <v>2723</v>
      </c>
      <c r="V16" t="s">
        <v>2731</v>
      </c>
      <c r="W16" t="s">
        <v>1505</v>
      </c>
      <c r="X16" t="s">
        <v>2778</v>
      </c>
      <c r="Y16" t="s">
        <v>2779</v>
      </c>
      <c r="Z16" t="s">
        <v>2780</v>
      </c>
      <c r="AA16" t="s">
        <v>2781</v>
      </c>
      <c r="AB16" t="s">
        <v>2890</v>
      </c>
    </row>
    <row r="17" spans="1:28" ht="72" x14ac:dyDescent="0.3">
      <c r="A17" s="1">
        <v>16</v>
      </c>
      <c r="B17" s="1" t="s">
        <v>30</v>
      </c>
      <c r="C17" s="1" t="s">
        <v>839</v>
      </c>
      <c r="D17" s="1" t="s">
        <v>840</v>
      </c>
      <c r="E17" s="1" t="s">
        <v>841</v>
      </c>
      <c r="F17" s="1" t="s">
        <v>842</v>
      </c>
      <c r="G17" s="1" t="s">
        <v>843</v>
      </c>
      <c r="H17" s="1" t="s">
        <v>31</v>
      </c>
      <c r="I17" s="1" t="s">
        <v>844</v>
      </c>
      <c r="J17" s="1" t="s">
        <v>845</v>
      </c>
      <c r="K17" s="1" t="s">
        <v>846</v>
      </c>
      <c r="L17" s="1" t="s">
        <v>847</v>
      </c>
      <c r="M17" s="1" t="s">
        <v>848</v>
      </c>
      <c r="N17" s="1" t="s">
        <v>849</v>
      </c>
      <c r="O17" s="1" t="s">
        <v>850</v>
      </c>
      <c r="P17" s="1" t="s">
        <v>851</v>
      </c>
      <c r="Q17" s="1" t="s">
        <v>852</v>
      </c>
      <c r="R17" t="s">
        <v>424</v>
      </c>
      <c r="S17" t="s">
        <v>428</v>
      </c>
      <c r="T17" s="1" t="s">
        <v>31</v>
      </c>
      <c r="U17" s="1" t="s">
        <v>2724</v>
      </c>
      <c r="V17" t="s">
        <v>2731</v>
      </c>
      <c r="W17" t="s">
        <v>1505</v>
      </c>
      <c r="X17" t="s">
        <v>2759</v>
      </c>
      <c r="AB17" t="s">
        <v>2887</v>
      </c>
    </row>
    <row r="18" spans="1:28" ht="72" x14ac:dyDescent="0.3">
      <c r="A18" s="1">
        <v>17</v>
      </c>
      <c r="B18" s="1" t="s">
        <v>32</v>
      </c>
      <c r="C18" s="1" t="s">
        <v>853</v>
      </c>
      <c r="D18" s="1" t="s">
        <v>854</v>
      </c>
      <c r="E18" s="1" t="s">
        <v>855</v>
      </c>
      <c r="F18" s="1" t="s">
        <v>855</v>
      </c>
      <c r="G18" s="1" t="s">
        <v>856</v>
      </c>
      <c r="H18" s="1" t="s">
        <v>33</v>
      </c>
      <c r="I18" s="1" t="s">
        <v>857</v>
      </c>
      <c r="J18" s="1" t="s">
        <v>854</v>
      </c>
      <c r="K18" s="1" t="s">
        <v>858</v>
      </c>
      <c r="L18" s="1" t="s">
        <v>855</v>
      </c>
      <c r="M18" s="1" t="s">
        <v>854</v>
      </c>
      <c r="N18" s="1" t="s">
        <v>859</v>
      </c>
      <c r="O18" s="1" t="s">
        <v>860</v>
      </c>
      <c r="P18" s="1" t="s">
        <v>860</v>
      </c>
      <c r="Q18" s="1" t="s">
        <v>861</v>
      </c>
      <c r="R18" t="s">
        <v>422</v>
      </c>
      <c r="S18" t="s">
        <v>429</v>
      </c>
      <c r="T18" s="1" t="s">
        <v>33</v>
      </c>
      <c r="U18" s="1" t="s">
        <v>2722</v>
      </c>
      <c r="V18" t="s">
        <v>2731</v>
      </c>
      <c r="W18" t="s">
        <v>1509</v>
      </c>
      <c r="X18" t="s">
        <v>2743</v>
      </c>
      <c r="Y18" t="s">
        <v>2763</v>
      </c>
      <c r="Z18" t="s">
        <v>2782</v>
      </c>
      <c r="AA18" t="s">
        <v>2783</v>
      </c>
      <c r="AB18" t="s">
        <v>2891</v>
      </c>
    </row>
    <row r="19" spans="1:28" ht="72" x14ac:dyDescent="0.3">
      <c r="A19" s="1">
        <v>18</v>
      </c>
      <c r="B19" s="1" t="s">
        <v>34</v>
      </c>
      <c r="C19" s="1" t="s">
        <v>862</v>
      </c>
      <c r="D19" s="1" t="s">
        <v>863</v>
      </c>
      <c r="E19" s="1" t="s">
        <v>35</v>
      </c>
      <c r="F19" s="1" t="s">
        <v>35</v>
      </c>
      <c r="G19" s="1" t="s">
        <v>35</v>
      </c>
      <c r="H19" s="1" t="s">
        <v>35</v>
      </c>
      <c r="I19" s="1" t="s">
        <v>864</v>
      </c>
      <c r="J19" s="1" t="s">
        <v>865</v>
      </c>
      <c r="K19" s="1" t="s">
        <v>866</v>
      </c>
      <c r="L19" s="1" t="s">
        <v>35</v>
      </c>
      <c r="M19" s="1" t="s">
        <v>867</v>
      </c>
      <c r="N19" s="1" t="s">
        <v>868</v>
      </c>
      <c r="O19" s="1" t="s">
        <v>35</v>
      </c>
      <c r="P19" s="1" t="s">
        <v>35</v>
      </c>
      <c r="Q19" s="1" t="s">
        <v>869</v>
      </c>
      <c r="R19" t="s">
        <v>422</v>
      </c>
      <c r="S19" t="s">
        <v>423</v>
      </c>
      <c r="T19" s="1" t="s">
        <v>35</v>
      </c>
      <c r="U19" s="1" t="s">
        <v>2724</v>
      </c>
      <c r="V19" t="s">
        <v>2731</v>
      </c>
      <c r="W19" t="s">
        <v>1507</v>
      </c>
      <c r="X19" t="s">
        <v>2747</v>
      </c>
      <c r="Y19" t="s">
        <v>2784</v>
      </c>
      <c r="Z19" t="s">
        <v>2785</v>
      </c>
      <c r="AA19" t="s">
        <v>2746</v>
      </c>
      <c r="AB19" t="s">
        <v>2883</v>
      </c>
    </row>
    <row r="20" spans="1:28" ht="72" x14ac:dyDescent="0.3">
      <c r="A20" s="1">
        <v>19</v>
      </c>
      <c r="B20" s="1" t="s">
        <v>36</v>
      </c>
      <c r="C20" s="1" t="s">
        <v>870</v>
      </c>
      <c r="D20" s="1" t="s">
        <v>871</v>
      </c>
      <c r="E20" s="1" t="s">
        <v>872</v>
      </c>
      <c r="F20" s="1" t="s">
        <v>873</v>
      </c>
      <c r="G20" s="1" t="s">
        <v>37</v>
      </c>
      <c r="H20" s="1" t="s">
        <v>37</v>
      </c>
      <c r="I20" s="1" t="s">
        <v>874</v>
      </c>
      <c r="J20" s="1" t="s">
        <v>875</v>
      </c>
      <c r="K20" s="1" t="s">
        <v>876</v>
      </c>
      <c r="L20" s="1" t="s">
        <v>877</v>
      </c>
      <c r="M20" s="1" t="s">
        <v>878</v>
      </c>
      <c r="N20" s="1" t="s">
        <v>879</v>
      </c>
      <c r="O20" s="1" t="s">
        <v>873</v>
      </c>
      <c r="P20" s="1" t="s">
        <v>880</v>
      </c>
      <c r="Q20" s="1" t="s">
        <v>881</v>
      </c>
      <c r="R20" t="s">
        <v>424</v>
      </c>
      <c r="S20" t="s">
        <v>425</v>
      </c>
      <c r="T20" s="1" t="s">
        <v>37</v>
      </c>
      <c r="U20" s="1" t="s">
        <v>2724</v>
      </c>
      <c r="V20" t="s">
        <v>2731</v>
      </c>
      <c r="W20" t="s">
        <v>1504</v>
      </c>
      <c r="X20" t="s">
        <v>2747</v>
      </c>
      <c r="Y20" t="s">
        <v>2769</v>
      </c>
      <c r="Z20" t="s">
        <v>2770</v>
      </c>
      <c r="AA20" t="s">
        <v>2746</v>
      </c>
      <c r="AB20" t="s">
        <v>2884</v>
      </c>
    </row>
    <row r="21" spans="1:28" ht="72" x14ac:dyDescent="0.3">
      <c r="A21" s="1">
        <v>20</v>
      </c>
      <c r="B21" s="1" t="s">
        <v>38</v>
      </c>
      <c r="C21" s="1" t="s">
        <v>882</v>
      </c>
      <c r="D21" s="1" t="s">
        <v>883</v>
      </c>
      <c r="E21" s="1" t="s">
        <v>884</v>
      </c>
      <c r="F21" s="1" t="s">
        <v>39</v>
      </c>
      <c r="G21" s="1" t="s">
        <v>39</v>
      </c>
      <c r="H21" s="1" t="s">
        <v>39</v>
      </c>
      <c r="I21" s="1" t="s">
        <v>885</v>
      </c>
      <c r="J21" s="1" t="s">
        <v>883</v>
      </c>
      <c r="K21" s="1" t="s">
        <v>886</v>
      </c>
      <c r="L21" s="1" t="s">
        <v>887</v>
      </c>
      <c r="M21" s="1" t="s">
        <v>888</v>
      </c>
      <c r="N21" s="1" t="s">
        <v>889</v>
      </c>
      <c r="O21" s="1" t="s">
        <v>890</v>
      </c>
      <c r="P21" s="1" t="s">
        <v>891</v>
      </c>
      <c r="Q21" s="1" t="s">
        <v>892</v>
      </c>
      <c r="R21" t="s">
        <v>424</v>
      </c>
      <c r="S21" t="s">
        <v>426</v>
      </c>
      <c r="T21" s="1" t="s">
        <v>39</v>
      </c>
      <c r="U21" s="1" t="s">
        <v>2724</v>
      </c>
      <c r="V21" t="s">
        <v>2731</v>
      </c>
      <c r="W21" t="s">
        <v>1507</v>
      </c>
      <c r="X21" t="s">
        <v>2747</v>
      </c>
      <c r="Y21" t="s">
        <v>2756</v>
      </c>
      <c r="Z21" t="s">
        <v>2770</v>
      </c>
      <c r="AA21" t="s">
        <v>2746</v>
      </c>
      <c r="AB21" t="s">
        <v>2887</v>
      </c>
    </row>
    <row r="22" spans="1:28" ht="57.6" x14ac:dyDescent="0.3">
      <c r="A22" s="1">
        <v>21</v>
      </c>
      <c r="B22" s="1" t="s">
        <v>40</v>
      </c>
      <c r="C22" s="1" t="s">
        <v>893</v>
      </c>
      <c r="D22" s="1" t="s">
        <v>894</v>
      </c>
      <c r="E22" s="1" t="s">
        <v>895</v>
      </c>
      <c r="F22" s="1" t="s">
        <v>895</v>
      </c>
      <c r="G22" s="1" t="s">
        <v>41</v>
      </c>
      <c r="H22" s="1" t="s">
        <v>41</v>
      </c>
      <c r="I22" s="1" t="s">
        <v>896</v>
      </c>
      <c r="J22" s="1" t="s">
        <v>897</v>
      </c>
      <c r="K22" s="1" t="s">
        <v>898</v>
      </c>
      <c r="L22" s="1" t="s">
        <v>899</v>
      </c>
      <c r="M22" s="1" t="s">
        <v>900</v>
      </c>
      <c r="N22" s="1" t="s">
        <v>901</v>
      </c>
      <c r="O22" s="1" t="s">
        <v>895</v>
      </c>
      <c r="P22" s="1" t="s">
        <v>902</v>
      </c>
      <c r="Q22" s="1" t="s">
        <v>903</v>
      </c>
      <c r="R22" t="s">
        <v>424</v>
      </c>
      <c r="S22" t="s">
        <v>431</v>
      </c>
      <c r="T22" s="1" t="s">
        <v>41</v>
      </c>
      <c r="U22" s="1" t="s">
        <v>2723</v>
      </c>
      <c r="V22" t="s">
        <v>2731</v>
      </c>
      <c r="W22" t="s">
        <v>1503</v>
      </c>
      <c r="X22" t="s">
        <v>2747</v>
      </c>
      <c r="Y22" t="s">
        <v>2786</v>
      </c>
      <c r="Z22" t="s">
        <v>2787</v>
      </c>
      <c r="AA22" t="s">
        <v>2752</v>
      </c>
      <c r="AB22" t="s">
        <v>2887</v>
      </c>
    </row>
    <row r="23" spans="1:28" ht="72" x14ac:dyDescent="0.3">
      <c r="A23" s="1">
        <v>22</v>
      </c>
      <c r="B23" s="1" t="s">
        <v>42</v>
      </c>
      <c r="C23" s="1" t="s">
        <v>904</v>
      </c>
      <c r="D23" s="1" t="s">
        <v>905</v>
      </c>
      <c r="E23" s="1" t="s">
        <v>906</v>
      </c>
      <c r="F23" s="1" t="s">
        <v>906</v>
      </c>
      <c r="G23" s="1" t="s">
        <v>907</v>
      </c>
      <c r="H23" s="1" t="s">
        <v>43</v>
      </c>
      <c r="I23" s="1" t="s">
        <v>908</v>
      </c>
      <c r="J23" s="1" t="s">
        <v>905</v>
      </c>
      <c r="K23" s="1" t="s">
        <v>909</v>
      </c>
      <c r="L23" s="1" t="s">
        <v>910</v>
      </c>
      <c r="M23" s="1" t="s">
        <v>911</v>
      </c>
      <c r="N23" s="1" t="s">
        <v>912</v>
      </c>
      <c r="O23" s="1" t="s">
        <v>906</v>
      </c>
      <c r="P23" s="1" t="s">
        <v>913</v>
      </c>
      <c r="Q23" s="1" t="s">
        <v>914</v>
      </c>
      <c r="R23" t="s">
        <v>424</v>
      </c>
      <c r="S23" t="s">
        <v>431</v>
      </c>
      <c r="T23" s="1" t="s">
        <v>43</v>
      </c>
      <c r="U23" s="1" t="s">
        <v>2724</v>
      </c>
      <c r="V23" t="s">
        <v>2731</v>
      </c>
      <c r="W23" t="s">
        <v>1503</v>
      </c>
      <c r="X23" t="s">
        <v>2743</v>
      </c>
      <c r="Y23" t="s">
        <v>2788</v>
      </c>
      <c r="Z23" t="s">
        <v>2789</v>
      </c>
      <c r="AA23" t="s">
        <v>2790</v>
      </c>
      <c r="AB23" t="s">
        <v>2887</v>
      </c>
    </row>
    <row r="24" spans="1:28" ht="72" x14ac:dyDescent="0.3">
      <c r="A24" s="1">
        <v>23</v>
      </c>
      <c r="B24" s="1" t="s">
        <v>44</v>
      </c>
      <c r="C24" s="1" t="s">
        <v>915</v>
      </c>
      <c r="D24" s="1" t="s">
        <v>916</v>
      </c>
      <c r="E24" s="1" t="s">
        <v>917</v>
      </c>
      <c r="F24" s="1" t="s">
        <v>45</v>
      </c>
      <c r="G24" s="1" t="s">
        <v>45</v>
      </c>
      <c r="H24" s="1" t="s">
        <v>45</v>
      </c>
      <c r="I24" s="1" t="s">
        <v>918</v>
      </c>
      <c r="J24" s="1" t="s">
        <v>916</v>
      </c>
      <c r="K24" s="1" t="s">
        <v>919</v>
      </c>
      <c r="L24" s="1" t="s">
        <v>920</v>
      </c>
      <c r="M24" s="1" t="s">
        <v>921</v>
      </c>
      <c r="N24" s="1" t="s">
        <v>922</v>
      </c>
      <c r="O24" s="1" t="s">
        <v>923</v>
      </c>
      <c r="P24" s="1" t="s">
        <v>924</v>
      </c>
      <c r="Q24" s="1" t="s">
        <v>925</v>
      </c>
      <c r="R24" t="s">
        <v>424</v>
      </c>
      <c r="S24" t="s">
        <v>431</v>
      </c>
      <c r="T24" s="1" t="s">
        <v>45</v>
      </c>
      <c r="U24" s="1" t="s">
        <v>2722</v>
      </c>
      <c r="V24" t="s">
        <v>2731</v>
      </c>
      <c r="W24" t="s">
        <v>1504</v>
      </c>
      <c r="X24" t="s">
        <v>2747</v>
      </c>
      <c r="Y24" t="s">
        <v>2791</v>
      </c>
      <c r="Z24" t="s">
        <v>2792</v>
      </c>
      <c r="AA24" t="s">
        <v>2793</v>
      </c>
      <c r="AB24" t="s">
        <v>2892</v>
      </c>
    </row>
    <row r="25" spans="1:28" ht="72" x14ac:dyDescent="0.3">
      <c r="A25" s="1">
        <v>24</v>
      </c>
      <c r="B25" s="1" t="s">
        <v>46</v>
      </c>
      <c r="C25" s="1" t="s">
        <v>926</v>
      </c>
      <c r="D25" s="1" t="s">
        <v>927</v>
      </c>
      <c r="E25" s="1" t="s">
        <v>928</v>
      </c>
      <c r="F25" s="1" t="s">
        <v>928</v>
      </c>
      <c r="G25" s="1" t="s">
        <v>929</v>
      </c>
      <c r="H25" s="1" t="s">
        <v>47</v>
      </c>
      <c r="I25" s="1" t="s">
        <v>930</v>
      </c>
      <c r="J25" s="1" t="s">
        <v>927</v>
      </c>
      <c r="K25" s="1" t="s">
        <v>931</v>
      </c>
      <c r="L25" s="1" t="s">
        <v>928</v>
      </c>
      <c r="M25" s="1" t="s">
        <v>927</v>
      </c>
      <c r="N25" s="1" t="s">
        <v>932</v>
      </c>
      <c r="O25" s="1" t="s">
        <v>933</v>
      </c>
      <c r="P25" s="1" t="s">
        <v>933</v>
      </c>
      <c r="Q25" s="1" t="s">
        <v>934</v>
      </c>
      <c r="R25" t="s">
        <v>424</v>
      </c>
      <c r="S25" t="s">
        <v>431</v>
      </c>
      <c r="T25" s="1" t="s">
        <v>47</v>
      </c>
      <c r="U25" s="1" t="s">
        <v>2724</v>
      </c>
      <c r="V25" t="s">
        <v>2731</v>
      </c>
      <c r="W25" t="s">
        <v>1504</v>
      </c>
      <c r="X25" t="s">
        <v>2743</v>
      </c>
      <c r="Y25" t="s">
        <v>2753</v>
      </c>
      <c r="Z25" t="s">
        <v>2754</v>
      </c>
      <c r="AA25" t="s">
        <v>2755</v>
      </c>
      <c r="AB25" t="s">
        <v>2893</v>
      </c>
    </row>
    <row r="26" spans="1:28" ht="57.6" x14ac:dyDescent="0.3">
      <c r="A26" s="1">
        <v>25</v>
      </c>
      <c r="B26" s="1" t="s">
        <v>48</v>
      </c>
      <c r="C26" s="1" t="s">
        <v>935</v>
      </c>
      <c r="D26" s="1" t="s">
        <v>936</v>
      </c>
      <c r="E26" s="1" t="s">
        <v>937</v>
      </c>
      <c r="F26" s="1" t="s">
        <v>937</v>
      </c>
      <c r="G26" s="1" t="s">
        <v>938</v>
      </c>
      <c r="H26" s="1" t="s">
        <v>49</v>
      </c>
      <c r="I26" s="1" t="s">
        <v>939</v>
      </c>
      <c r="J26" s="1" t="s">
        <v>938</v>
      </c>
      <c r="K26" s="1" t="s">
        <v>940</v>
      </c>
      <c r="L26" s="1" t="s">
        <v>937</v>
      </c>
      <c r="M26" s="1" t="s">
        <v>941</v>
      </c>
      <c r="N26" s="1" t="s">
        <v>942</v>
      </c>
      <c r="O26" s="1" t="s">
        <v>937</v>
      </c>
      <c r="P26" s="1" t="s">
        <v>937</v>
      </c>
      <c r="Q26" s="1" t="s">
        <v>943</v>
      </c>
      <c r="R26" t="s">
        <v>424</v>
      </c>
      <c r="S26" t="s">
        <v>431</v>
      </c>
      <c r="T26" s="1" t="s">
        <v>49</v>
      </c>
      <c r="U26" s="1" t="s">
        <v>2723</v>
      </c>
      <c r="V26" t="s">
        <v>2731</v>
      </c>
      <c r="W26" t="s">
        <v>1505</v>
      </c>
      <c r="X26" t="s">
        <v>2743</v>
      </c>
      <c r="Y26" t="s">
        <v>2763</v>
      </c>
      <c r="Z26" t="s">
        <v>2794</v>
      </c>
      <c r="AA26" t="s">
        <v>2752</v>
      </c>
      <c r="AB26" t="s">
        <v>2887</v>
      </c>
    </row>
    <row r="27" spans="1:28" ht="72" x14ac:dyDescent="0.3">
      <c r="A27" s="1">
        <v>26</v>
      </c>
      <c r="B27" s="1" t="s">
        <v>50</v>
      </c>
      <c r="C27" s="1" t="s">
        <v>944</v>
      </c>
      <c r="D27" s="1" t="s">
        <v>945</v>
      </c>
      <c r="E27" s="1" t="s">
        <v>946</v>
      </c>
      <c r="F27" s="1" t="s">
        <v>947</v>
      </c>
      <c r="G27" s="1" t="s">
        <v>948</v>
      </c>
      <c r="H27" s="1" t="s">
        <v>51</v>
      </c>
      <c r="I27" s="1" t="s">
        <v>949</v>
      </c>
      <c r="J27" s="1" t="s">
        <v>950</v>
      </c>
      <c r="K27" s="1" t="s">
        <v>951</v>
      </c>
      <c r="L27" s="1" t="s">
        <v>952</v>
      </c>
      <c r="M27" s="1" t="s">
        <v>950</v>
      </c>
      <c r="N27" s="1" t="s">
        <v>953</v>
      </c>
      <c r="O27" s="1" t="s">
        <v>954</v>
      </c>
      <c r="P27" s="1" t="s">
        <v>955</v>
      </c>
      <c r="Q27" s="1" t="s">
        <v>956</v>
      </c>
      <c r="R27" t="s">
        <v>424</v>
      </c>
      <c r="S27" t="s">
        <v>431</v>
      </c>
      <c r="T27" s="1" t="s">
        <v>51</v>
      </c>
      <c r="U27" s="1" t="s">
        <v>2724</v>
      </c>
      <c r="V27" t="s">
        <v>2731</v>
      </c>
      <c r="W27" t="s">
        <v>1504</v>
      </c>
      <c r="X27" t="s">
        <v>2759</v>
      </c>
      <c r="Y27" t="s">
        <v>2795</v>
      </c>
      <c r="AB27" t="s">
        <v>2887</v>
      </c>
    </row>
    <row r="28" spans="1:28" ht="57.6" x14ac:dyDescent="0.3">
      <c r="A28" s="1">
        <v>27</v>
      </c>
      <c r="B28" s="1" t="s">
        <v>52</v>
      </c>
      <c r="C28" s="1" t="s">
        <v>957</v>
      </c>
      <c r="D28" s="1" t="s">
        <v>958</v>
      </c>
      <c r="E28" s="1" t="s">
        <v>959</v>
      </c>
      <c r="F28" s="1" t="s">
        <v>959</v>
      </c>
      <c r="G28" s="1" t="s">
        <v>53</v>
      </c>
      <c r="H28" s="1" t="s">
        <v>53</v>
      </c>
      <c r="I28" s="1" t="s">
        <v>960</v>
      </c>
      <c r="J28" s="1" t="s">
        <v>958</v>
      </c>
      <c r="K28" s="1" t="s">
        <v>961</v>
      </c>
      <c r="L28" s="1" t="s">
        <v>959</v>
      </c>
      <c r="M28" s="1" t="s">
        <v>958</v>
      </c>
      <c r="N28" s="1" t="s">
        <v>962</v>
      </c>
      <c r="O28" s="1" t="s">
        <v>963</v>
      </c>
      <c r="P28" s="1" t="s">
        <v>959</v>
      </c>
      <c r="Q28" s="1" t="s">
        <v>964</v>
      </c>
      <c r="R28" t="s">
        <v>424</v>
      </c>
      <c r="S28" t="s">
        <v>431</v>
      </c>
      <c r="T28" s="1" t="s">
        <v>53</v>
      </c>
      <c r="U28" s="1" t="s">
        <v>2723</v>
      </c>
      <c r="V28" t="s">
        <v>2732</v>
      </c>
      <c r="W28" t="s">
        <v>1503</v>
      </c>
      <c r="X28" t="s">
        <v>2743</v>
      </c>
      <c r="Y28" t="s">
        <v>2796</v>
      </c>
      <c r="Z28" t="s">
        <v>2797</v>
      </c>
      <c r="AA28" t="s">
        <v>2752</v>
      </c>
      <c r="AB28" t="s">
        <v>2894</v>
      </c>
    </row>
    <row r="29" spans="1:28" ht="72" x14ac:dyDescent="0.3">
      <c r="A29" s="1">
        <v>28</v>
      </c>
      <c r="B29" s="1" t="s">
        <v>54</v>
      </c>
      <c r="C29" s="1" t="s">
        <v>965</v>
      </c>
      <c r="D29" s="1" t="s">
        <v>966</v>
      </c>
      <c r="E29" s="1" t="s">
        <v>967</v>
      </c>
      <c r="F29" s="1" t="s">
        <v>55</v>
      </c>
      <c r="G29" s="1" t="s">
        <v>55</v>
      </c>
      <c r="H29" s="1" t="s">
        <v>55</v>
      </c>
      <c r="I29" s="1" t="s">
        <v>968</v>
      </c>
      <c r="J29" s="1" t="s">
        <v>969</v>
      </c>
      <c r="K29" s="1" t="s">
        <v>970</v>
      </c>
      <c r="L29" s="1" t="s">
        <v>971</v>
      </c>
      <c r="M29" s="1" t="s">
        <v>966</v>
      </c>
      <c r="N29" s="1" t="s">
        <v>972</v>
      </c>
      <c r="O29" s="1" t="s">
        <v>55</v>
      </c>
      <c r="P29" s="1" t="s">
        <v>973</v>
      </c>
      <c r="Q29" s="1" t="s">
        <v>974</v>
      </c>
      <c r="R29" t="s">
        <v>424</v>
      </c>
      <c r="S29" t="s">
        <v>431</v>
      </c>
      <c r="T29" s="1" t="s">
        <v>55</v>
      </c>
      <c r="U29" s="1" t="s">
        <v>2724</v>
      </c>
      <c r="V29" t="s">
        <v>2732</v>
      </c>
      <c r="W29" t="s">
        <v>1507</v>
      </c>
      <c r="X29" t="s">
        <v>2743</v>
      </c>
      <c r="Y29" t="s">
        <v>2798</v>
      </c>
      <c r="Z29" t="s">
        <v>2799</v>
      </c>
      <c r="AA29" t="s">
        <v>2752</v>
      </c>
      <c r="AB29" t="s">
        <v>2894</v>
      </c>
    </row>
    <row r="30" spans="1:28" ht="72" x14ac:dyDescent="0.3">
      <c r="A30" s="1">
        <v>29</v>
      </c>
      <c r="B30" s="1" t="s">
        <v>56</v>
      </c>
      <c r="C30" s="1" t="s">
        <v>975</v>
      </c>
      <c r="D30" s="1" t="s">
        <v>976</v>
      </c>
      <c r="E30" s="1" t="s">
        <v>977</v>
      </c>
      <c r="F30" s="1" t="s">
        <v>978</v>
      </c>
      <c r="G30" s="1" t="s">
        <v>979</v>
      </c>
      <c r="H30" s="1" t="s">
        <v>57</v>
      </c>
      <c r="I30" s="1" t="s">
        <v>980</v>
      </c>
      <c r="J30" s="1" t="s">
        <v>981</v>
      </c>
      <c r="K30" s="1" t="s">
        <v>982</v>
      </c>
      <c r="L30" s="1" t="s">
        <v>983</v>
      </c>
      <c r="M30" s="1" t="s">
        <v>976</v>
      </c>
      <c r="N30" s="1" t="s">
        <v>984</v>
      </c>
      <c r="O30" s="1" t="s">
        <v>985</v>
      </c>
      <c r="P30" s="1" t="s">
        <v>986</v>
      </c>
      <c r="Q30" s="1" t="s">
        <v>982</v>
      </c>
      <c r="R30" t="s">
        <v>424</v>
      </c>
      <c r="S30" t="s">
        <v>431</v>
      </c>
      <c r="T30" s="1" t="s">
        <v>57</v>
      </c>
      <c r="U30" s="1" t="s">
        <v>2722</v>
      </c>
      <c r="V30" t="s">
        <v>2732</v>
      </c>
      <c r="W30" t="s">
        <v>1507</v>
      </c>
      <c r="X30" t="s">
        <v>2759</v>
      </c>
      <c r="Y30" t="s">
        <v>2800</v>
      </c>
    </row>
    <row r="31" spans="1:28" ht="72" x14ac:dyDescent="0.3">
      <c r="A31" s="1">
        <v>30</v>
      </c>
      <c r="B31" s="1" t="s">
        <v>58</v>
      </c>
      <c r="C31" s="1" t="s">
        <v>987</v>
      </c>
      <c r="D31" s="1" t="s">
        <v>59</v>
      </c>
      <c r="E31" s="1" t="s">
        <v>988</v>
      </c>
      <c r="F31" s="1" t="s">
        <v>989</v>
      </c>
      <c r="G31" s="1" t="s">
        <v>59</v>
      </c>
      <c r="H31" s="1" t="s">
        <v>59</v>
      </c>
      <c r="I31" s="1" t="s">
        <v>990</v>
      </c>
      <c r="J31" s="1" t="s">
        <v>991</v>
      </c>
      <c r="K31" s="1" t="s">
        <v>992</v>
      </c>
      <c r="L31" s="1" t="s">
        <v>993</v>
      </c>
      <c r="M31" s="1" t="s">
        <v>991</v>
      </c>
      <c r="N31" s="1" t="s">
        <v>994</v>
      </c>
      <c r="O31" s="1" t="s">
        <v>989</v>
      </c>
      <c r="P31" s="1" t="s">
        <v>995</v>
      </c>
      <c r="Q31" s="1" t="s">
        <v>996</v>
      </c>
      <c r="R31" t="s">
        <v>424</v>
      </c>
      <c r="S31" t="s">
        <v>431</v>
      </c>
      <c r="T31" s="1" t="s">
        <v>59</v>
      </c>
      <c r="U31" s="1" t="s">
        <v>2724</v>
      </c>
      <c r="V31" t="s">
        <v>2732</v>
      </c>
      <c r="W31" t="s">
        <v>1503</v>
      </c>
      <c r="X31" t="s">
        <v>2801</v>
      </c>
      <c r="Y31" t="s">
        <v>2802</v>
      </c>
      <c r="AB31" t="s">
        <v>2895</v>
      </c>
    </row>
    <row r="32" spans="1:28" ht="72" x14ac:dyDescent="0.3">
      <c r="A32" s="1">
        <v>31</v>
      </c>
      <c r="B32" s="1" t="s">
        <v>60</v>
      </c>
      <c r="C32" s="1" t="s">
        <v>997</v>
      </c>
      <c r="D32" s="1" t="s">
        <v>998</v>
      </c>
      <c r="E32" s="1" t="s">
        <v>61</v>
      </c>
      <c r="F32" s="1" t="s">
        <v>61</v>
      </c>
      <c r="G32" s="1" t="s">
        <v>61</v>
      </c>
      <c r="H32" s="1" t="s">
        <v>61</v>
      </c>
      <c r="I32" s="1" t="s">
        <v>999</v>
      </c>
      <c r="J32" s="1" t="s">
        <v>1000</v>
      </c>
      <c r="K32" s="1" t="s">
        <v>1001</v>
      </c>
      <c r="L32" s="1" t="s">
        <v>1002</v>
      </c>
      <c r="M32" s="1" t="s">
        <v>1003</v>
      </c>
      <c r="N32" s="1" t="s">
        <v>1004</v>
      </c>
      <c r="O32" s="1" t="s">
        <v>61</v>
      </c>
      <c r="P32" s="1" t="s">
        <v>1005</v>
      </c>
      <c r="Q32" s="1" t="s">
        <v>1006</v>
      </c>
      <c r="R32" t="s">
        <v>424</v>
      </c>
      <c r="S32" t="s">
        <v>430</v>
      </c>
      <c r="T32" s="1" t="s">
        <v>61</v>
      </c>
      <c r="U32" s="1" t="s">
        <v>2722</v>
      </c>
      <c r="V32" t="s">
        <v>2732</v>
      </c>
      <c r="W32" t="s">
        <v>1510</v>
      </c>
      <c r="X32" t="s">
        <v>2747</v>
      </c>
      <c r="Y32" t="s">
        <v>2803</v>
      </c>
      <c r="Z32" t="s">
        <v>2804</v>
      </c>
      <c r="AA32" t="s">
        <v>2755</v>
      </c>
      <c r="AB32" t="s">
        <v>2896</v>
      </c>
    </row>
    <row r="33" spans="1:28" ht="72" x14ac:dyDescent="0.3">
      <c r="A33" s="1">
        <v>32</v>
      </c>
      <c r="B33" s="1" t="s">
        <v>62</v>
      </c>
      <c r="C33" s="1" t="s">
        <v>1007</v>
      </c>
      <c r="D33" s="1" t="s">
        <v>1008</v>
      </c>
      <c r="E33" s="1" t="s">
        <v>63</v>
      </c>
      <c r="F33" s="1" t="s">
        <v>63</v>
      </c>
      <c r="G33" s="1" t="s">
        <v>63</v>
      </c>
      <c r="H33" s="1" t="s">
        <v>63</v>
      </c>
      <c r="I33" s="1" t="s">
        <v>1009</v>
      </c>
      <c r="J33" s="1" t="s">
        <v>1008</v>
      </c>
      <c r="K33" s="1" t="s">
        <v>1010</v>
      </c>
      <c r="L33" s="1" t="s">
        <v>1011</v>
      </c>
      <c r="M33" s="1" t="s">
        <v>1012</v>
      </c>
      <c r="N33" s="1" t="s">
        <v>1013</v>
      </c>
      <c r="O33" s="1" t="s">
        <v>63</v>
      </c>
      <c r="P33" s="1" t="s">
        <v>1014</v>
      </c>
      <c r="Q33" s="1" t="s">
        <v>1015</v>
      </c>
      <c r="R33" t="s">
        <v>424</v>
      </c>
      <c r="S33" t="s">
        <v>427</v>
      </c>
      <c r="T33" s="1" t="s">
        <v>63</v>
      </c>
      <c r="U33" s="1" t="s">
        <v>2724</v>
      </c>
      <c r="V33" t="s">
        <v>2732</v>
      </c>
      <c r="W33" t="s">
        <v>1508</v>
      </c>
      <c r="X33" t="s">
        <v>2747</v>
      </c>
      <c r="Y33" t="s">
        <v>2765</v>
      </c>
      <c r="Z33" t="s">
        <v>2805</v>
      </c>
      <c r="AA33" t="s">
        <v>2781</v>
      </c>
      <c r="AB33" t="s">
        <v>2887</v>
      </c>
    </row>
    <row r="34" spans="1:28" ht="57.6" x14ac:dyDescent="0.3">
      <c r="A34" s="1">
        <v>33</v>
      </c>
      <c r="B34" s="1" t="s">
        <v>64</v>
      </c>
      <c r="C34" s="1" t="s">
        <v>1016</v>
      </c>
      <c r="D34" s="1" t="s">
        <v>1017</v>
      </c>
      <c r="E34" s="1" t="s">
        <v>1018</v>
      </c>
      <c r="F34" s="1" t="s">
        <v>1018</v>
      </c>
      <c r="G34" s="1" t="s">
        <v>65</v>
      </c>
      <c r="H34" s="1" t="s">
        <v>65</v>
      </c>
      <c r="I34" s="1" t="s">
        <v>1019</v>
      </c>
      <c r="J34" s="1" t="s">
        <v>1020</v>
      </c>
      <c r="K34" s="1" t="s">
        <v>1021</v>
      </c>
      <c r="L34" s="1" t="s">
        <v>1018</v>
      </c>
      <c r="M34" s="1" t="s">
        <v>1022</v>
      </c>
      <c r="N34" s="1" t="s">
        <v>1023</v>
      </c>
      <c r="O34" s="1" t="s">
        <v>1024</v>
      </c>
      <c r="P34" s="1" t="s">
        <v>1024</v>
      </c>
      <c r="Q34" s="1" t="s">
        <v>1025</v>
      </c>
      <c r="R34" t="s">
        <v>424</v>
      </c>
      <c r="S34" t="s">
        <v>427</v>
      </c>
      <c r="T34" s="1" t="s">
        <v>65</v>
      </c>
      <c r="U34" s="1" t="s">
        <v>2723</v>
      </c>
      <c r="V34" t="s">
        <v>2732</v>
      </c>
      <c r="W34" t="s">
        <v>1511</v>
      </c>
      <c r="X34" t="s">
        <v>2801</v>
      </c>
      <c r="Y34" t="s">
        <v>2806</v>
      </c>
      <c r="Z34" t="s">
        <v>2807</v>
      </c>
      <c r="AA34" t="s">
        <v>2781</v>
      </c>
      <c r="AB34" t="s">
        <v>2897</v>
      </c>
    </row>
    <row r="35" spans="1:28" ht="72" x14ac:dyDescent="0.3">
      <c r="A35" s="1">
        <v>34</v>
      </c>
      <c r="B35" s="1" t="s">
        <v>66</v>
      </c>
      <c r="C35" s="1" t="s">
        <v>1026</v>
      </c>
      <c r="D35" s="1" t="s">
        <v>1027</v>
      </c>
      <c r="E35" s="1" t="s">
        <v>1028</v>
      </c>
      <c r="F35" s="1" t="s">
        <v>1028</v>
      </c>
      <c r="G35" s="1" t="s">
        <v>1029</v>
      </c>
      <c r="H35" s="1" t="s">
        <v>67</v>
      </c>
      <c r="I35" s="1" t="s">
        <v>1030</v>
      </c>
      <c r="J35" s="1" t="s">
        <v>1027</v>
      </c>
      <c r="K35" s="1" t="s">
        <v>1031</v>
      </c>
      <c r="L35" s="1" t="s">
        <v>1028</v>
      </c>
      <c r="M35" s="1" t="s">
        <v>1032</v>
      </c>
      <c r="N35" s="1" t="s">
        <v>1033</v>
      </c>
      <c r="O35" s="1" t="s">
        <v>1028</v>
      </c>
      <c r="P35" s="1" t="s">
        <v>1034</v>
      </c>
      <c r="Q35" s="1" t="s">
        <v>1035</v>
      </c>
      <c r="R35" t="s">
        <v>424</v>
      </c>
      <c r="S35" t="s">
        <v>428</v>
      </c>
      <c r="T35" s="1" t="s">
        <v>67</v>
      </c>
      <c r="U35" s="1" t="s">
        <v>2724</v>
      </c>
      <c r="V35" t="s">
        <v>2732</v>
      </c>
      <c r="W35" t="s">
        <v>1503</v>
      </c>
      <c r="X35" t="s">
        <v>2747</v>
      </c>
      <c r="Y35" t="s">
        <v>2750</v>
      </c>
      <c r="Z35" t="s">
        <v>2808</v>
      </c>
      <c r="AA35" t="s">
        <v>2752</v>
      </c>
      <c r="AB35" t="s">
        <v>2885</v>
      </c>
    </row>
    <row r="36" spans="1:28" ht="72" x14ac:dyDescent="0.3">
      <c r="A36" s="1">
        <v>35</v>
      </c>
      <c r="B36" s="1" t="s">
        <v>68</v>
      </c>
      <c r="C36" s="1" t="s">
        <v>1036</v>
      </c>
      <c r="D36" s="1" t="s">
        <v>1037</v>
      </c>
      <c r="E36" s="1" t="s">
        <v>1038</v>
      </c>
      <c r="F36" s="1" t="s">
        <v>1038</v>
      </c>
      <c r="G36" s="1" t="s">
        <v>1039</v>
      </c>
      <c r="H36" s="1" t="s">
        <v>69</v>
      </c>
      <c r="I36" s="1" t="s">
        <v>1040</v>
      </c>
      <c r="J36" s="1" t="s">
        <v>1037</v>
      </c>
      <c r="K36" s="1" t="s">
        <v>1041</v>
      </c>
      <c r="L36" s="1" t="s">
        <v>1038</v>
      </c>
      <c r="M36" s="1" t="s">
        <v>1037</v>
      </c>
      <c r="N36" s="1" t="s">
        <v>1042</v>
      </c>
      <c r="O36" s="1" t="s">
        <v>1038</v>
      </c>
      <c r="P36" s="1" t="s">
        <v>1038</v>
      </c>
      <c r="Q36" s="1" t="s">
        <v>1043</v>
      </c>
      <c r="R36" t="s">
        <v>432</v>
      </c>
      <c r="S36" t="s">
        <v>429</v>
      </c>
      <c r="T36" s="1" t="s">
        <v>69</v>
      </c>
      <c r="U36" s="1" t="s">
        <v>2722</v>
      </c>
      <c r="V36" t="s">
        <v>2732</v>
      </c>
      <c r="W36" t="s">
        <v>1505</v>
      </c>
      <c r="X36" t="s">
        <v>2747</v>
      </c>
      <c r="Y36" t="s">
        <v>2809</v>
      </c>
      <c r="Z36" t="s">
        <v>2810</v>
      </c>
      <c r="AA36" t="s">
        <v>2811</v>
      </c>
    </row>
    <row r="37" spans="1:28" ht="72" x14ac:dyDescent="0.3">
      <c r="A37" s="1">
        <v>36</v>
      </c>
      <c r="B37" s="1" t="s">
        <v>70</v>
      </c>
      <c r="C37" s="1" t="s">
        <v>1044</v>
      </c>
      <c r="D37" s="1" t="s">
        <v>1045</v>
      </c>
      <c r="E37" s="1" t="s">
        <v>71</v>
      </c>
      <c r="F37" s="1" t="s">
        <v>71</v>
      </c>
      <c r="G37" s="1" t="s">
        <v>71</v>
      </c>
      <c r="H37" s="1" t="s">
        <v>71</v>
      </c>
      <c r="I37" s="1" t="s">
        <v>1046</v>
      </c>
      <c r="J37" s="1" t="s">
        <v>1047</v>
      </c>
      <c r="K37" s="1" t="s">
        <v>1048</v>
      </c>
      <c r="L37" s="1" t="s">
        <v>71</v>
      </c>
      <c r="M37" s="1" t="s">
        <v>1049</v>
      </c>
      <c r="N37" s="1" t="s">
        <v>1050</v>
      </c>
      <c r="O37" s="1" t="s">
        <v>71</v>
      </c>
      <c r="P37" s="1" t="s">
        <v>1051</v>
      </c>
      <c r="Q37" s="1" t="s">
        <v>1052</v>
      </c>
      <c r="R37" t="s">
        <v>422</v>
      </c>
      <c r="S37" t="s">
        <v>423</v>
      </c>
      <c r="T37" s="1" t="s">
        <v>71</v>
      </c>
      <c r="U37" s="1" t="s">
        <v>2724</v>
      </c>
      <c r="V37" t="s">
        <v>2732</v>
      </c>
      <c r="W37" t="s">
        <v>1507</v>
      </c>
      <c r="X37" t="s">
        <v>2747</v>
      </c>
      <c r="Y37" t="s">
        <v>2767</v>
      </c>
      <c r="Z37" t="s">
        <v>2768</v>
      </c>
      <c r="AA37" t="s">
        <v>2746</v>
      </c>
      <c r="AB37" t="s">
        <v>2883</v>
      </c>
    </row>
    <row r="38" spans="1:28" ht="72" x14ac:dyDescent="0.3">
      <c r="A38" s="1">
        <v>37</v>
      </c>
      <c r="B38" s="1" t="s">
        <v>72</v>
      </c>
      <c r="C38" s="1" t="s">
        <v>1053</v>
      </c>
      <c r="D38" s="1" t="s">
        <v>1054</v>
      </c>
      <c r="E38" s="1" t="s">
        <v>73</v>
      </c>
      <c r="F38" s="1" t="s">
        <v>73</v>
      </c>
      <c r="G38" s="1" t="s">
        <v>73</v>
      </c>
      <c r="H38" s="1" t="s">
        <v>73</v>
      </c>
      <c r="I38" s="1" t="s">
        <v>1055</v>
      </c>
      <c r="J38" s="1" t="s">
        <v>1054</v>
      </c>
      <c r="K38" s="1" t="s">
        <v>1056</v>
      </c>
      <c r="L38" s="1" t="s">
        <v>1057</v>
      </c>
      <c r="M38" s="1" t="s">
        <v>1058</v>
      </c>
      <c r="N38" s="1" t="s">
        <v>1059</v>
      </c>
      <c r="O38" s="1" t="s">
        <v>73</v>
      </c>
      <c r="P38" s="1" t="s">
        <v>1060</v>
      </c>
      <c r="Q38" s="1" t="s">
        <v>1061</v>
      </c>
      <c r="R38" t="s">
        <v>424</v>
      </c>
      <c r="S38" t="s">
        <v>425</v>
      </c>
      <c r="T38" s="1" t="s">
        <v>73</v>
      </c>
      <c r="U38" s="1" t="s">
        <v>2722</v>
      </c>
      <c r="V38" t="s">
        <v>2732</v>
      </c>
      <c r="W38" t="s">
        <v>1504</v>
      </c>
      <c r="X38" t="s">
        <v>2747</v>
      </c>
      <c r="Y38" t="s">
        <v>2812</v>
      </c>
      <c r="Z38" t="s">
        <v>2813</v>
      </c>
      <c r="AA38" t="s">
        <v>2781</v>
      </c>
      <c r="AB38" t="s">
        <v>2884</v>
      </c>
    </row>
    <row r="39" spans="1:28" ht="72" x14ac:dyDescent="0.3">
      <c r="A39" s="1">
        <v>38</v>
      </c>
      <c r="B39" s="1" t="s">
        <v>74</v>
      </c>
      <c r="C39" s="1" t="s">
        <v>1062</v>
      </c>
      <c r="D39" s="1" t="s">
        <v>1063</v>
      </c>
      <c r="E39" s="1" t="s">
        <v>1064</v>
      </c>
      <c r="F39" s="1" t="s">
        <v>75</v>
      </c>
      <c r="G39" s="1" t="s">
        <v>75</v>
      </c>
      <c r="H39" s="1" t="s">
        <v>75</v>
      </c>
      <c r="I39" s="1" t="s">
        <v>1065</v>
      </c>
      <c r="J39" s="1" t="s">
        <v>1066</v>
      </c>
      <c r="K39" s="1" t="s">
        <v>1067</v>
      </c>
      <c r="L39" s="1" t="s">
        <v>1068</v>
      </c>
      <c r="M39" s="1" t="s">
        <v>1069</v>
      </c>
      <c r="N39" s="1" t="s">
        <v>1070</v>
      </c>
      <c r="O39" s="1" t="s">
        <v>75</v>
      </c>
      <c r="P39" s="1" t="s">
        <v>1071</v>
      </c>
      <c r="Q39" s="1" t="s">
        <v>1072</v>
      </c>
      <c r="R39" t="s">
        <v>424</v>
      </c>
      <c r="S39" t="s">
        <v>426</v>
      </c>
      <c r="T39" s="1" t="s">
        <v>75</v>
      </c>
      <c r="U39" s="1" t="s">
        <v>2724</v>
      </c>
      <c r="V39" t="s">
        <v>2732</v>
      </c>
      <c r="W39" t="s">
        <v>1507</v>
      </c>
      <c r="X39" t="s">
        <v>2747</v>
      </c>
      <c r="Y39" t="s">
        <v>2756</v>
      </c>
      <c r="Z39" t="s">
        <v>2770</v>
      </c>
      <c r="AA39" t="s">
        <v>2746</v>
      </c>
      <c r="AB39" t="s">
        <v>2887</v>
      </c>
    </row>
    <row r="40" spans="1:28" ht="57.6" x14ac:dyDescent="0.3">
      <c r="A40" s="1">
        <v>39</v>
      </c>
      <c r="B40" s="1" t="s">
        <v>76</v>
      </c>
      <c r="C40" s="1" t="s">
        <v>1073</v>
      </c>
      <c r="D40" s="1" t="s">
        <v>1074</v>
      </c>
      <c r="E40" s="1" t="s">
        <v>77</v>
      </c>
      <c r="F40" s="1" t="s">
        <v>77</v>
      </c>
      <c r="G40" s="1" t="s">
        <v>77</v>
      </c>
      <c r="H40" s="1" t="s">
        <v>77</v>
      </c>
      <c r="I40" s="1" t="s">
        <v>1075</v>
      </c>
      <c r="J40" s="1" t="s">
        <v>1076</v>
      </c>
      <c r="K40" s="1" t="s">
        <v>1077</v>
      </c>
      <c r="L40" s="1" t="s">
        <v>1078</v>
      </c>
      <c r="M40" s="1" t="s">
        <v>1079</v>
      </c>
      <c r="N40" s="1" t="s">
        <v>1080</v>
      </c>
      <c r="O40" s="1" t="s">
        <v>77</v>
      </c>
      <c r="P40" s="1" t="s">
        <v>1081</v>
      </c>
      <c r="Q40" s="1" t="s">
        <v>1082</v>
      </c>
      <c r="R40" t="s">
        <v>424</v>
      </c>
      <c r="S40" t="s">
        <v>431</v>
      </c>
      <c r="T40" s="1" t="s">
        <v>77</v>
      </c>
      <c r="U40" s="1" t="s">
        <v>2723</v>
      </c>
      <c r="V40" t="s">
        <v>2732</v>
      </c>
      <c r="W40" t="s">
        <v>1503</v>
      </c>
      <c r="X40" t="s">
        <v>2743</v>
      </c>
      <c r="Y40" t="s">
        <v>2814</v>
      </c>
      <c r="Z40" t="s">
        <v>2815</v>
      </c>
      <c r="AA40" t="s">
        <v>2816</v>
      </c>
      <c r="AB40" t="s">
        <v>2892</v>
      </c>
    </row>
    <row r="41" spans="1:28" ht="72" x14ac:dyDescent="0.3">
      <c r="A41" s="1">
        <v>40</v>
      </c>
      <c r="B41" s="1" t="s">
        <v>78</v>
      </c>
      <c r="C41" s="1" t="s">
        <v>1083</v>
      </c>
      <c r="D41" s="1" t="s">
        <v>1084</v>
      </c>
      <c r="E41" s="1" t="s">
        <v>1085</v>
      </c>
      <c r="F41" s="1" t="s">
        <v>1085</v>
      </c>
      <c r="G41" s="1" t="s">
        <v>79</v>
      </c>
      <c r="H41" s="1" t="s">
        <v>79</v>
      </c>
      <c r="I41" s="1" t="s">
        <v>1086</v>
      </c>
      <c r="J41" s="1" t="s">
        <v>1087</v>
      </c>
      <c r="K41" s="1" t="s">
        <v>1088</v>
      </c>
      <c r="L41" s="1" t="s">
        <v>1089</v>
      </c>
      <c r="M41" s="1" t="s">
        <v>1090</v>
      </c>
      <c r="N41" s="1" t="s">
        <v>1091</v>
      </c>
      <c r="O41" s="1" t="s">
        <v>1085</v>
      </c>
      <c r="P41" s="1" t="s">
        <v>1092</v>
      </c>
      <c r="Q41" s="1" t="s">
        <v>1093</v>
      </c>
      <c r="R41" t="s">
        <v>424</v>
      </c>
      <c r="S41" t="s">
        <v>431</v>
      </c>
      <c r="T41" s="1" t="s">
        <v>79</v>
      </c>
      <c r="U41" s="1" t="s">
        <v>2724</v>
      </c>
      <c r="V41" t="s">
        <v>2732</v>
      </c>
      <c r="W41" t="s">
        <v>1503</v>
      </c>
      <c r="X41" t="s">
        <v>2743</v>
      </c>
      <c r="Y41" t="s">
        <v>2817</v>
      </c>
      <c r="Z41" t="s">
        <v>2818</v>
      </c>
      <c r="AA41" t="s">
        <v>2781</v>
      </c>
      <c r="AB41" t="s">
        <v>2887</v>
      </c>
    </row>
    <row r="42" spans="1:28" ht="57.6" x14ac:dyDescent="0.3">
      <c r="A42" s="1">
        <v>41</v>
      </c>
      <c r="B42" s="1" t="s">
        <v>80</v>
      </c>
      <c r="C42" s="1" t="s">
        <v>1094</v>
      </c>
      <c r="D42" s="1" t="s">
        <v>1095</v>
      </c>
      <c r="E42" s="1" t="s">
        <v>1096</v>
      </c>
      <c r="F42" s="1" t="s">
        <v>1096</v>
      </c>
      <c r="G42" s="1" t="s">
        <v>81</v>
      </c>
      <c r="H42" s="1" t="s">
        <v>81</v>
      </c>
      <c r="I42" s="1" t="s">
        <v>1097</v>
      </c>
      <c r="J42" s="1" t="s">
        <v>1095</v>
      </c>
      <c r="K42" s="1" t="s">
        <v>1098</v>
      </c>
      <c r="L42" s="1" t="s">
        <v>1096</v>
      </c>
      <c r="M42" s="1" t="s">
        <v>1099</v>
      </c>
      <c r="N42" s="1" t="s">
        <v>1100</v>
      </c>
      <c r="O42" s="1" t="s">
        <v>1096</v>
      </c>
      <c r="P42" s="1" t="s">
        <v>1101</v>
      </c>
      <c r="Q42" s="1" t="s">
        <v>1102</v>
      </c>
      <c r="R42" t="s">
        <v>424</v>
      </c>
      <c r="S42" t="s">
        <v>431</v>
      </c>
      <c r="T42" s="1" t="s">
        <v>81</v>
      </c>
      <c r="U42" s="1" t="s">
        <v>2723</v>
      </c>
      <c r="V42" t="s">
        <v>2732</v>
      </c>
      <c r="W42" t="s">
        <v>1504</v>
      </c>
      <c r="X42" t="s">
        <v>2747</v>
      </c>
      <c r="Y42" t="s">
        <v>2791</v>
      </c>
      <c r="Z42" t="s">
        <v>2819</v>
      </c>
      <c r="AA42" t="s">
        <v>2746</v>
      </c>
      <c r="AB42" t="s">
        <v>2887</v>
      </c>
    </row>
    <row r="43" spans="1:28" ht="72" x14ac:dyDescent="0.3">
      <c r="A43" s="1">
        <v>42</v>
      </c>
      <c r="B43" s="1" t="s">
        <v>82</v>
      </c>
      <c r="C43" s="1" t="s">
        <v>1103</v>
      </c>
      <c r="D43" s="1" t="s">
        <v>1104</v>
      </c>
      <c r="E43" s="1" t="s">
        <v>1105</v>
      </c>
      <c r="F43" s="1" t="s">
        <v>1106</v>
      </c>
      <c r="G43" s="1" t="s">
        <v>1107</v>
      </c>
      <c r="H43" s="1" t="s">
        <v>83</v>
      </c>
      <c r="I43" s="1" t="s">
        <v>1108</v>
      </c>
      <c r="J43" s="1" t="s">
        <v>1104</v>
      </c>
      <c r="K43" s="1" t="s">
        <v>1109</v>
      </c>
      <c r="L43" s="1" t="s">
        <v>1110</v>
      </c>
      <c r="M43" s="1" t="s">
        <v>1111</v>
      </c>
      <c r="N43" s="1" t="s">
        <v>1112</v>
      </c>
      <c r="O43" s="1" t="s">
        <v>1105</v>
      </c>
      <c r="P43" s="1" t="s">
        <v>1110</v>
      </c>
      <c r="Q43" s="1" t="s">
        <v>1113</v>
      </c>
      <c r="R43" t="s">
        <v>424</v>
      </c>
      <c r="S43" t="s">
        <v>431</v>
      </c>
      <c r="T43" s="1" t="s">
        <v>83</v>
      </c>
      <c r="U43" s="1" t="s">
        <v>2724</v>
      </c>
      <c r="V43" t="s">
        <v>2732</v>
      </c>
      <c r="W43" t="s">
        <v>1504</v>
      </c>
      <c r="X43" t="s">
        <v>2743</v>
      </c>
      <c r="Y43" t="s">
        <v>2820</v>
      </c>
      <c r="Z43" t="s">
        <v>2821</v>
      </c>
      <c r="AA43" t="s">
        <v>2752</v>
      </c>
      <c r="AB43" t="s">
        <v>2887</v>
      </c>
    </row>
    <row r="44" spans="1:28" ht="28.8" x14ac:dyDescent="0.3">
      <c r="A44" s="1">
        <v>43</v>
      </c>
      <c r="B44" s="1" t="s">
        <v>84</v>
      </c>
      <c r="C44" s="1" t="s">
        <v>1114</v>
      </c>
      <c r="D44" s="1" t="s">
        <v>1115</v>
      </c>
      <c r="E44" s="1" t="s">
        <v>1116</v>
      </c>
      <c r="F44" s="1" t="s">
        <v>217</v>
      </c>
      <c r="G44" s="1" t="s">
        <v>217</v>
      </c>
      <c r="H44" s="1" t="s">
        <v>85</v>
      </c>
      <c r="I44" s="1" t="s">
        <v>1117</v>
      </c>
      <c r="J44" s="1" t="s">
        <v>1118</v>
      </c>
      <c r="K44" s="1" t="s">
        <v>1119</v>
      </c>
      <c r="L44" s="1" t="s">
        <v>1120</v>
      </c>
      <c r="M44" s="1" t="s">
        <v>1121</v>
      </c>
      <c r="N44" s="1" t="s">
        <v>1122</v>
      </c>
      <c r="O44" s="1" t="s">
        <v>1123</v>
      </c>
      <c r="P44" s="1" t="s">
        <v>1124</v>
      </c>
      <c r="Q44" s="1" t="s">
        <v>1125</v>
      </c>
      <c r="R44" t="s">
        <v>424</v>
      </c>
      <c r="S44" t="s">
        <v>431</v>
      </c>
      <c r="T44" s="1" t="s">
        <v>85</v>
      </c>
      <c r="U44" s="1" t="s">
        <v>2725</v>
      </c>
      <c r="V44" t="s">
        <v>2733</v>
      </c>
      <c r="W44" t="s">
        <v>1503</v>
      </c>
      <c r="X44" t="s">
        <v>2822</v>
      </c>
      <c r="Y44" t="s">
        <v>2823</v>
      </c>
      <c r="Z44" t="s">
        <v>2824</v>
      </c>
      <c r="AA44" t="s">
        <v>2825</v>
      </c>
      <c r="AB44" t="s">
        <v>2898</v>
      </c>
    </row>
    <row r="45" spans="1:28" ht="72" x14ac:dyDescent="0.3">
      <c r="A45" s="1">
        <v>44</v>
      </c>
      <c r="B45" s="1" t="s">
        <v>86</v>
      </c>
      <c r="C45" s="1" t="s">
        <v>1126</v>
      </c>
      <c r="D45" s="1" t="s">
        <v>1127</v>
      </c>
      <c r="E45" s="1" t="s">
        <v>218</v>
      </c>
      <c r="F45" s="1" t="s">
        <v>218</v>
      </c>
      <c r="G45" s="1" t="s">
        <v>218</v>
      </c>
      <c r="H45" s="1" t="s">
        <v>87</v>
      </c>
      <c r="I45" s="1" t="s">
        <v>1128</v>
      </c>
      <c r="J45" s="1" t="s">
        <v>1127</v>
      </c>
      <c r="K45" s="1" t="s">
        <v>1129</v>
      </c>
      <c r="L45" s="1" t="s">
        <v>1130</v>
      </c>
      <c r="M45" s="1" t="s">
        <v>1131</v>
      </c>
      <c r="N45" s="1" t="s">
        <v>1132</v>
      </c>
      <c r="O45" s="1" t="s">
        <v>1133</v>
      </c>
      <c r="P45" s="1" t="s">
        <v>1134</v>
      </c>
      <c r="Q45" s="1" t="s">
        <v>1135</v>
      </c>
      <c r="R45" t="s">
        <v>424</v>
      </c>
      <c r="S45" t="s">
        <v>431</v>
      </c>
      <c r="T45" s="1" t="s">
        <v>87</v>
      </c>
      <c r="U45" s="1" t="s">
        <v>2724</v>
      </c>
      <c r="V45" t="s">
        <v>2732</v>
      </c>
      <c r="W45" t="s">
        <v>1503</v>
      </c>
      <c r="X45" t="s">
        <v>2747</v>
      </c>
      <c r="Y45" t="s">
        <v>2756</v>
      </c>
      <c r="Z45" t="s">
        <v>2826</v>
      </c>
      <c r="AA45" t="s">
        <v>2827</v>
      </c>
      <c r="AB45" t="s">
        <v>2887</v>
      </c>
    </row>
    <row r="46" spans="1:28" ht="57.6" x14ac:dyDescent="0.3">
      <c r="A46" s="1">
        <v>45</v>
      </c>
      <c r="B46" s="1" t="s">
        <v>88</v>
      </c>
      <c r="C46" s="1" t="s">
        <v>1136</v>
      </c>
      <c r="D46" s="1" t="s">
        <v>1137</v>
      </c>
      <c r="E46" s="1" t="s">
        <v>89</v>
      </c>
      <c r="F46" s="1" t="s">
        <v>89</v>
      </c>
      <c r="G46" s="1" t="s">
        <v>89</v>
      </c>
      <c r="H46" s="1" t="s">
        <v>89</v>
      </c>
      <c r="I46" s="1" t="s">
        <v>1138</v>
      </c>
      <c r="J46" s="1" t="s">
        <v>1137</v>
      </c>
      <c r="K46" s="1" t="s">
        <v>1139</v>
      </c>
      <c r="L46" s="1" t="s">
        <v>1140</v>
      </c>
      <c r="M46" s="1" t="s">
        <v>1141</v>
      </c>
      <c r="N46" s="1" t="s">
        <v>1142</v>
      </c>
      <c r="O46" s="1" t="s">
        <v>1143</v>
      </c>
      <c r="P46" s="1" t="s">
        <v>1144</v>
      </c>
      <c r="Q46" s="1" t="s">
        <v>1145</v>
      </c>
      <c r="R46" t="s">
        <v>424</v>
      </c>
      <c r="S46" t="s">
        <v>431</v>
      </c>
      <c r="T46" s="1" t="s">
        <v>89</v>
      </c>
      <c r="U46" s="1" t="s">
        <v>2723</v>
      </c>
      <c r="V46" t="s">
        <v>2732</v>
      </c>
      <c r="W46" t="s">
        <v>1507</v>
      </c>
      <c r="X46" t="s">
        <v>2747</v>
      </c>
      <c r="Y46" t="s">
        <v>2828</v>
      </c>
      <c r="AA46" t="s">
        <v>2746</v>
      </c>
      <c r="AB46" t="s">
        <v>2887</v>
      </c>
    </row>
    <row r="47" spans="1:28" ht="72" x14ac:dyDescent="0.3">
      <c r="A47" s="1">
        <v>46</v>
      </c>
      <c r="B47" s="1" t="s">
        <v>90</v>
      </c>
      <c r="C47" s="1" t="s">
        <v>1146</v>
      </c>
      <c r="D47" s="1" t="s">
        <v>1147</v>
      </c>
      <c r="E47" s="1" t="s">
        <v>91</v>
      </c>
      <c r="F47" s="1" t="s">
        <v>91</v>
      </c>
      <c r="G47" s="1" t="s">
        <v>91</v>
      </c>
      <c r="H47" s="1" t="s">
        <v>91</v>
      </c>
      <c r="I47" s="1" t="s">
        <v>1148</v>
      </c>
      <c r="J47" s="1" t="s">
        <v>1149</v>
      </c>
      <c r="K47" s="1" t="s">
        <v>1150</v>
      </c>
      <c r="L47" s="1" t="s">
        <v>1151</v>
      </c>
      <c r="M47" s="1" t="s">
        <v>1152</v>
      </c>
      <c r="N47" s="1" t="s">
        <v>1153</v>
      </c>
      <c r="O47" s="1" t="s">
        <v>91</v>
      </c>
      <c r="P47" s="1" t="s">
        <v>1154</v>
      </c>
      <c r="Q47" s="1" t="s">
        <v>1155</v>
      </c>
      <c r="R47" t="s">
        <v>424</v>
      </c>
      <c r="S47" t="s">
        <v>431</v>
      </c>
      <c r="T47" s="1" t="s">
        <v>91</v>
      </c>
      <c r="U47" s="1" t="s">
        <v>2724</v>
      </c>
      <c r="V47" t="s">
        <v>2732</v>
      </c>
      <c r="W47" t="s">
        <v>1507</v>
      </c>
      <c r="X47" t="s">
        <v>2747</v>
      </c>
      <c r="Y47" t="s">
        <v>2828</v>
      </c>
      <c r="AA47" t="s">
        <v>2746</v>
      </c>
      <c r="AB47" t="s">
        <v>2892</v>
      </c>
    </row>
    <row r="48" spans="1:28" ht="72" x14ac:dyDescent="0.3">
      <c r="A48" s="1">
        <v>47</v>
      </c>
      <c r="B48" s="1" t="s">
        <v>92</v>
      </c>
      <c r="C48" s="1" t="s">
        <v>1156</v>
      </c>
      <c r="D48" s="1" t="s">
        <v>1157</v>
      </c>
      <c r="E48" s="1" t="s">
        <v>1158</v>
      </c>
      <c r="F48" s="1" t="s">
        <v>1159</v>
      </c>
      <c r="G48" s="1" t="s">
        <v>1160</v>
      </c>
      <c r="H48" s="1" t="s">
        <v>93</v>
      </c>
      <c r="I48" s="1" t="s">
        <v>1161</v>
      </c>
      <c r="J48" s="1" t="s">
        <v>1162</v>
      </c>
      <c r="K48" s="1" t="s">
        <v>1163</v>
      </c>
      <c r="L48" s="1" t="s">
        <v>1164</v>
      </c>
      <c r="M48" s="1" t="s">
        <v>1165</v>
      </c>
      <c r="N48" s="1" t="s">
        <v>1166</v>
      </c>
      <c r="O48" s="1" t="s">
        <v>1160</v>
      </c>
      <c r="P48" s="1" t="s">
        <v>1167</v>
      </c>
      <c r="Q48" s="1" t="s">
        <v>1163</v>
      </c>
      <c r="R48" t="s">
        <v>424</v>
      </c>
      <c r="S48" t="s">
        <v>431</v>
      </c>
      <c r="T48" s="1" t="s">
        <v>93</v>
      </c>
      <c r="U48" s="1" t="s">
        <v>2722</v>
      </c>
      <c r="V48" t="s">
        <v>2732</v>
      </c>
      <c r="W48" t="s">
        <v>1507</v>
      </c>
      <c r="X48" t="s">
        <v>2759</v>
      </c>
      <c r="Y48" t="s">
        <v>2829</v>
      </c>
    </row>
    <row r="49" spans="1:28" ht="72" x14ac:dyDescent="0.3">
      <c r="A49" s="1">
        <v>48</v>
      </c>
      <c r="B49" s="1" t="s">
        <v>94</v>
      </c>
      <c r="C49" s="1" t="s">
        <v>1168</v>
      </c>
      <c r="D49" s="1" t="s">
        <v>1169</v>
      </c>
      <c r="E49" s="1" t="s">
        <v>1170</v>
      </c>
      <c r="F49" s="1" t="s">
        <v>1170</v>
      </c>
      <c r="G49" s="1" t="s">
        <v>95</v>
      </c>
      <c r="H49" s="1" t="s">
        <v>95</v>
      </c>
      <c r="I49" s="1" t="s">
        <v>1171</v>
      </c>
      <c r="J49" s="1" t="s">
        <v>1169</v>
      </c>
      <c r="K49" s="1" t="s">
        <v>1172</v>
      </c>
      <c r="L49" s="1" t="s">
        <v>1173</v>
      </c>
      <c r="M49" s="1" t="s">
        <v>1174</v>
      </c>
      <c r="N49" s="1" t="s">
        <v>1175</v>
      </c>
      <c r="O49" s="1" t="s">
        <v>1170</v>
      </c>
      <c r="P49" s="1" t="s">
        <v>1176</v>
      </c>
      <c r="Q49" s="1" t="s">
        <v>1177</v>
      </c>
      <c r="R49" t="s">
        <v>424</v>
      </c>
      <c r="S49" t="s">
        <v>431</v>
      </c>
      <c r="T49" s="1" t="s">
        <v>95</v>
      </c>
      <c r="U49" s="1" t="s">
        <v>2724</v>
      </c>
      <c r="V49" t="s">
        <v>2732</v>
      </c>
      <c r="W49" t="s">
        <v>1503</v>
      </c>
      <c r="X49" t="s">
        <v>2747</v>
      </c>
      <c r="Y49" t="s">
        <v>2750</v>
      </c>
      <c r="AA49" t="s">
        <v>2746</v>
      </c>
      <c r="AB49" t="s">
        <v>2899</v>
      </c>
    </row>
    <row r="50" spans="1:28" ht="72" x14ac:dyDescent="0.3">
      <c r="A50" s="1">
        <v>49</v>
      </c>
      <c r="B50" s="1" t="s">
        <v>96</v>
      </c>
      <c r="C50" s="1" t="s">
        <v>1178</v>
      </c>
      <c r="D50" s="1" t="s">
        <v>1179</v>
      </c>
      <c r="E50" s="1" t="s">
        <v>97</v>
      </c>
      <c r="F50" s="1" t="s">
        <v>97</v>
      </c>
      <c r="G50" s="1" t="s">
        <v>97</v>
      </c>
      <c r="H50" s="1" t="s">
        <v>97</v>
      </c>
      <c r="I50" s="1" t="s">
        <v>1180</v>
      </c>
      <c r="J50" s="1" t="s">
        <v>1179</v>
      </c>
      <c r="K50" s="1" t="s">
        <v>1181</v>
      </c>
      <c r="L50" s="1" t="s">
        <v>1182</v>
      </c>
      <c r="M50" s="1" t="s">
        <v>1183</v>
      </c>
      <c r="N50" s="1" t="s">
        <v>1184</v>
      </c>
      <c r="O50" s="1" t="s">
        <v>97</v>
      </c>
      <c r="P50" s="1" t="s">
        <v>1185</v>
      </c>
      <c r="Q50" s="1" t="s">
        <v>1186</v>
      </c>
      <c r="R50" t="s">
        <v>424</v>
      </c>
      <c r="S50" t="s">
        <v>430</v>
      </c>
      <c r="T50" s="1" t="s">
        <v>97</v>
      </c>
      <c r="U50" s="1" t="s">
        <v>2722</v>
      </c>
      <c r="V50" t="s">
        <v>2732</v>
      </c>
      <c r="W50" t="s">
        <v>1509</v>
      </c>
      <c r="X50" t="s">
        <v>2747</v>
      </c>
      <c r="Y50" t="s">
        <v>2830</v>
      </c>
      <c r="AA50" t="s">
        <v>2781</v>
      </c>
      <c r="AB50" t="s">
        <v>2886</v>
      </c>
    </row>
    <row r="51" spans="1:28" ht="72" x14ac:dyDescent="0.3">
      <c r="A51" s="1">
        <v>50</v>
      </c>
      <c r="B51" s="1" t="s">
        <v>98</v>
      </c>
      <c r="C51" s="1" t="s">
        <v>1187</v>
      </c>
      <c r="D51" s="1" t="s">
        <v>1188</v>
      </c>
      <c r="E51" s="1" t="s">
        <v>1189</v>
      </c>
      <c r="F51" s="1" t="s">
        <v>1190</v>
      </c>
      <c r="G51" s="1" t="s">
        <v>1191</v>
      </c>
      <c r="H51" s="1" t="s">
        <v>99</v>
      </c>
      <c r="I51" s="1" t="s">
        <v>1192</v>
      </c>
      <c r="J51" s="1" t="s">
        <v>1193</v>
      </c>
      <c r="K51" s="1" t="s">
        <v>1194</v>
      </c>
      <c r="L51" s="1" t="s">
        <v>1195</v>
      </c>
      <c r="M51" s="1" t="s">
        <v>1196</v>
      </c>
      <c r="N51" s="1" t="s">
        <v>1197</v>
      </c>
      <c r="O51" s="1" t="s">
        <v>1198</v>
      </c>
      <c r="P51" s="1" t="s">
        <v>1199</v>
      </c>
      <c r="Q51" s="1" t="s">
        <v>1200</v>
      </c>
      <c r="R51" t="s">
        <v>424</v>
      </c>
      <c r="S51" t="s">
        <v>430</v>
      </c>
      <c r="T51" s="1" t="s">
        <v>99</v>
      </c>
      <c r="U51" s="1" t="s">
        <v>2724</v>
      </c>
      <c r="V51" t="s">
        <v>2732</v>
      </c>
      <c r="W51" t="s">
        <v>1509</v>
      </c>
      <c r="X51" t="s">
        <v>2831</v>
      </c>
      <c r="Y51" t="s">
        <v>2832</v>
      </c>
      <c r="AB51" t="s">
        <v>2886</v>
      </c>
    </row>
    <row r="52" spans="1:28" ht="72" x14ac:dyDescent="0.3">
      <c r="A52" s="1">
        <v>51</v>
      </c>
      <c r="B52" s="1" t="s">
        <v>100</v>
      </c>
      <c r="C52" s="1" t="s">
        <v>1201</v>
      </c>
      <c r="D52" s="1" t="s">
        <v>1202</v>
      </c>
      <c r="E52" s="1" t="s">
        <v>1203</v>
      </c>
      <c r="F52" s="1" t="s">
        <v>1203</v>
      </c>
      <c r="G52" s="1" t="s">
        <v>1204</v>
      </c>
      <c r="H52" s="1" t="s">
        <v>101</v>
      </c>
      <c r="I52" s="1" t="s">
        <v>1205</v>
      </c>
      <c r="J52" s="1" t="s">
        <v>1202</v>
      </c>
      <c r="K52" s="1" t="s">
        <v>1206</v>
      </c>
      <c r="L52" s="1" t="s">
        <v>1207</v>
      </c>
      <c r="M52" s="1" t="s">
        <v>1208</v>
      </c>
      <c r="N52" s="1" t="s">
        <v>1209</v>
      </c>
      <c r="O52" s="1" t="s">
        <v>1203</v>
      </c>
      <c r="P52" s="1" t="s">
        <v>1203</v>
      </c>
      <c r="Q52" s="1" t="s">
        <v>1210</v>
      </c>
      <c r="R52" t="s">
        <v>424</v>
      </c>
      <c r="S52" t="s">
        <v>427</v>
      </c>
      <c r="T52" s="1" t="s">
        <v>101</v>
      </c>
      <c r="U52" s="1" t="s">
        <v>2722</v>
      </c>
      <c r="V52" t="s">
        <v>2732</v>
      </c>
      <c r="W52" t="s">
        <v>1511</v>
      </c>
      <c r="X52" t="s">
        <v>2831</v>
      </c>
      <c r="Y52" t="s">
        <v>2833</v>
      </c>
      <c r="AB52" t="s">
        <v>2900</v>
      </c>
    </row>
    <row r="53" spans="1:28" ht="72" x14ac:dyDescent="0.3">
      <c r="A53" s="1">
        <v>52</v>
      </c>
      <c r="B53" s="1" t="s">
        <v>102</v>
      </c>
      <c r="C53" s="1" t="s">
        <v>1211</v>
      </c>
      <c r="D53" s="1" t="s">
        <v>1212</v>
      </c>
      <c r="E53" s="1" t="s">
        <v>1213</v>
      </c>
      <c r="F53" s="1" t="s">
        <v>1213</v>
      </c>
      <c r="G53" s="1" t="s">
        <v>1214</v>
      </c>
      <c r="H53" s="1" t="s">
        <v>103</v>
      </c>
      <c r="I53" s="1" t="s">
        <v>1215</v>
      </c>
      <c r="J53" s="1" t="s">
        <v>1216</v>
      </c>
      <c r="K53" s="1" t="s">
        <v>1217</v>
      </c>
      <c r="L53" s="1" t="s">
        <v>1213</v>
      </c>
      <c r="M53" s="1" t="s">
        <v>1218</v>
      </c>
      <c r="N53" s="1" t="s">
        <v>1219</v>
      </c>
      <c r="O53" s="1" t="s">
        <v>1213</v>
      </c>
      <c r="P53" s="1" t="s">
        <v>1220</v>
      </c>
      <c r="Q53" s="1" t="s">
        <v>1221</v>
      </c>
      <c r="R53" t="s">
        <v>424</v>
      </c>
      <c r="S53" t="s">
        <v>427</v>
      </c>
      <c r="T53" s="1" t="s">
        <v>103</v>
      </c>
      <c r="U53" s="1" t="s">
        <v>2724</v>
      </c>
      <c r="V53" t="s">
        <v>2732</v>
      </c>
      <c r="W53" t="s">
        <v>1503</v>
      </c>
      <c r="X53" t="s">
        <v>2743</v>
      </c>
      <c r="Y53" t="s">
        <v>2834</v>
      </c>
      <c r="AA53" t="s">
        <v>2835</v>
      </c>
      <c r="AB53" t="s">
        <v>2901</v>
      </c>
    </row>
    <row r="54" spans="1:28" ht="57.6" x14ac:dyDescent="0.3">
      <c r="A54" s="1">
        <v>53</v>
      </c>
      <c r="B54" s="1" t="s">
        <v>104</v>
      </c>
      <c r="C54" s="1" t="s">
        <v>1222</v>
      </c>
      <c r="D54" s="1" t="s">
        <v>1223</v>
      </c>
      <c r="E54" s="1" t="s">
        <v>1224</v>
      </c>
      <c r="F54" s="1" t="s">
        <v>1224</v>
      </c>
      <c r="G54" s="1" t="s">
        <v>1225</v>
      </c>
      <c r="H54" s="1" t="s">
        <v>105</v>
      </c>
      <c r="I54" s="1" t="s">
        <v>1226</v>
      </c>
      <c r="J54" s="1" t="s">
        <v>1227</v>
      </c>
      <c r="K54" s="1" t="s">
        <v>1228</v>
      </c>
      <c r="L54" s="1" t="s">
        <v>1224</v>
      </c>
      <c r="M54" s="1" t="s">
        <v>1229</v>
      </c>
      <c r="N54" s="1" t="s">
        <v>1230</v>
      </c>
      <c r="O54" s="1" t="s">
        <v>1224</v>
      </c>
      <c r="P54" s="1" t="s">
        <v>1231</v>
      </c>
      <c r="Q54" s="1" t="s">
        <v>1232</v>
      </c>
      <c r="R54" t="s">
        <v>424</v>
      </c>
      <c r="S54" t="s">
        <v>429</v>
      </c>
      <c r="T54" s="1" t="s">
        <v>105</v>
      </c>
      <c r="U54" s="1" t="s">
        <v>2723</v>
      </c>
      <c r="V54" t="s">
        <v>2732</v>
      </c>
      <c r="W54" t="s">
        <v>1510</v>
      </c>
      <c r="X54" t="s">
        <v>2747</v>
      </c>
      <c r="Y54" t="s">
        <v>2836</v>
      </c>
      <c r="AA54" t="s">
        <v>2755</v>
      </c>
      <c r="AB54" t="s">
        <v>2902</v>
      </c>
    </row>
    <row r="55" spans="1:28" ht="72" x14ac:dyDescent="0.3">
      <c r="A55" s="1">
        <v>54</v>
      </c>
      <c r="B55" s="1" t="s">
        <v>106</v>
      </c>
      <c r="C55" s="1" t="s">
        <v>1233</v>
      </c>
      <c r="D55" s="1" t="s">
        <v>1234</v>
      </c>
      <c r="E55" s="1" t="s">
        <v>1235</v>
      </c>
      <c r="F55" s="1" t="s">
        <v>1235</v>
      </c>
      <c r="G55" s="1" t="s">
        <v>1235</v>
      </c>
      <c r="H55" s="1" t="s">
        <v>107</v>
      </c>
      <c r="I55" s="1" t="s">
        <v>1236</v>
      </c>
      <c r="J55" s="1" t="s">
        <v>1237</v>
      </c>
      <c r="K55" s="1" t="s">
        <v>1238</v>
      </c>
      <c r="L55" s="1" t="s">
        <v>1239</v>
      </c>
      <c r="M55" s="1" t="s">
        <v>1240</v>
      </c>
      <c r="N55" s="1" t="s">
        <v>1241</v>
      </c>
      <c r="O55" s="1" t="s">
        <v>1235</v>
      </c>
      <c r="P55" s="1" t="s">
        <v>1239</v>
      </c>
      <c r="Q55" s="1" t="s">
        <v>1242</v>
      </c>
      <c r="R55" t="s">
        <v>422</v>
      </c>
      <c r="S55" t="s">
        <v>423</v>
      </c>
      <c r="T55" s="1" t="s">
        <v>107</v>
      </c>
      <c r="U55" s="1" t="s">
        <v>2724</v>
      </c>
      <c r="V55" t="s">
        <v>2732</v>
      </c>
      <c r="W55" t="s">
        <v>1507</v>
      </c>
      <c r="X55" t="s">
        <v>2747</v>
      </c>
      <c r="Y55" t="s">
        <v>2767</v>
      </c>
      <c r="Z55" t="s">
        <v>2768</v>
      </c>
      <c r="AA55" t="s">
        <v>2746</v>
      </c>
      <c r="AB55" t="s">
        <v>2883</v>
      </c>
    </row>
    <row r="56" spans="1:28" ht="57.6" x14ac:dyDescent="0.3">
      <c r="A56" s="1">
        <v>55</v>
      </c>
      <c r="B56" s="1" t="s">
        <v>108</v>
      </c>
      <c r="C56" s="1" t="s">
        <v>1243</v>
      </c>
      <c r="D56" s="1" t="s">
        <v>1244</v>
      </c>
      <c r="E56" s="1" t="s">
        <v>1245</v>
      </c>
      <c r="F56" s="1" t="s">
        <v>1246</v>
      </c>
      <c r="G56" s="1" t="s">
        <v>1247</v>
      </c>
      <c r="H56" s="1" t="s">
        <v>109</v>
      </c>
      <c r="I56" s="1" t="s">
        <v>1248</v>
      </c>
      <c r="J56" s="1" t="s">
        <v>1244</v>
      </c>
      <c r="K56" s="1" t="s">
        <v>1249</v>
      </c>
      <c r="L56" s="1" t="s">
        <v>1250</v>
      </c>
      <c r="M56" s="1" t="s">
        <v>1251</v>
      </c>
      <c r="N56" s="1" t="s">
        <v>1252</v>
      </c>
      <c r="O56" s="1" t="s">
        <v>1245</v>
      </c>
      <c r="P56" s="1" t="s">
        <v>1253</v>
      </c>
      <c r="Q56" s="1" t="s">
        <v>1254</v>
      </c>
      <c r="R56" t="s">
        <v>424</v>
      </c>
      <c r="S56" t="s">
        <v>425</v>
      </c>
      <c r="T56" s="1" t="s">
        <v>109</v>
      </c>
      <c r="U56" s="1" t="s">
        <v>2723</v>
      </c>
      <c r="V56" t="s">
        <v>2732</v>
      </c>
      <c r="W56" t="s">
        <v>1504</v>
      </c>
      <c r="X56" t="s">
        <v>2747</v>
      </c>
      <c r="Y56" t="s">
        <v>2837</v>
      </c>
      <c r="Z56" t="s">
        <v>2813</v>
      </c>
      <c r="AA56" t="s">
        <v>2781</v>
      </c>
      <c r="AB56" t="s">
        <v>2884</v>
      </c>
    </row>
    <row r="57" spans="1:28" ht="72" x14ac:dyDescent="0.3">
      <c r="A57" s="1">
        <v>56</v>
      </c>
      <c r="B57" s="1" t="s">
        <v>110</v>
      </c>
      <c r="C57" s="1" t="s">
        <v>1255</v>
      </c>
      <c r="D57" s="1" t="s">
        <v>1256</v>
      </c>
      <c r="E57" s="1" t="s">
        <v>111</v>
      </c>
      <c r="F57" s="1" t="s">
        <v>1257</v>
      </c>
      <c r="G57" s="1" t="s">
        <v>1257</v>
      </c>
      <c r="H57" s="1" t="s">
        <v>111</v>
      </c>
      <c r="I57" s="1" t="s">
        <v>1258</v>
      </c>
      <c r="J57" s="1" t="s">
        <v>1256</v>
      </c>
      <c r="K57" s="1" t="s">
        <v>1259</v>
      </c>
      <c r="L57" s="1" t="s">
        <v>1260</v>
      </c>
      <c r="M57" s="1" t="s">
        <v>1261</v>
      </c>
      <c r="N57" s="1" t="s">
        <v>1262</v>
      </c>
      <c r="O57" s="1" t="s">
        <v>1257</v>
      </c>
      <c r="P57" s="1" t="s">
        <v>111</v>
      </c>
      <c r="Q57" s="1" t="s">
        <v>1263</v>
      </c>
      <c r="R57" t="s">
        <v>424</v>
      </c>
      <c r="S57" t="s">
        <v>426</v>
      </c>
      <c r="T57" s="1" t="s">
        <v>111</v>
      </c>
      <c r="U57" s="1" t="s">
        <v>2724</v>
      </c>
      <c r="V57" t="s">
        <v>2732</v>
      </c>
      <c r="W57" t="s">
        <v>1504</v>
      </c>
      <c r="X57" t="s">
        <v>2747</v>
      </c>
      <c r="Y57" t="s">
        <v>2756</v>
      </c>
      <c r="Z57" t="s">
        <v>2770</v>
      </c>
      <c r="AA57" t="s">
        <v>2746</v>
      </c>
      <c r="AB57" t="s">
        <v>2892</v>
      </c>
    </row>
    <row r="58" spans="1:28" ht="72" x14ac:dyDescent="0.3">
      <c r="A58" s="1">
        <v>57</v>
      </c>
      <c r="B58" s="1" t="s">
        <v>112</v>
      </c>
      <c r="C58" s="1" t="s">
        <v>1264</v>
      </c>
      <c r="D58" s="1" t="s">
        <v>1265</v>
      </c>
      <c r="E58" s="1" t="s">
        <v>1266</v>
      </c>
      <c r="F58" s="1" t="s">
        <v>1266</v>
      </c>
      <c r="G58" s="1" t="s">
        <v>1267</v>
      </c>
      <c r="H58" s="1" t="s">
        <v>113</v>
      </c>
      <c r="I58" s="1" t="s">
        <v>1268</v>
      </c>
      <c r="J58" s="1" t="s">
        <v>1269</v>
      </c>
      <c r="K58" s="1" t="s">
        <v>1270</v>
      </c>
      <c r="L58" s="1" t="s">
        <v>1271</v>
      </c>
      <c r="M58" s="1" t="s">
        <v>1272</v>
      </c>
      <c r="N58" s="1" t="s">
        <v>1273</v>
      </c>
      <c r="O58" s="1" t="s">
        <v>1271</v>
      </c>
      <c r="P58" s="1" t="s">
        <v>1271</v>
      </c>
      <c r="Q58" s="1" t="s">
        <v>1274</v>
      </c>
      <c r="R58" t="s">
        <v>424</v>
      </c>
      <c r="S58" t="s">
        <v>433</v>
      </c>
      <c r="T58" s="1" t="s">
        <v>113</v>
      </c>
      <c r="U58" s="1" t="s">
        <v>2722</v>
      </c>
      <c r="V58" t="s">
        <v>2732</v>
      </c>
      <c r="W58" t="s">
        <v>1503</v>
      </c>
      <c r="X58" t="s">
        <v>2747</v>
      </c>
      <c r="Y58" t="s">
        <v>2838</v>
      </c>
      <c r="AA58" t="s">
        <v>2752</v>
      </c>
      <c r="AB58" t="s">
        <v>2887</v>
      </c>
    </row>
    <row r="59" spans="1:28" ht="72" x14ac:dyDescent="0.3">
      <c r="A59" s="1">
        <v>58</v>
      </c>
      <c r="B59" s="1" t="s">
        <v>114</v>
      </c>
      <c r="C59" s="1" t="s">
        <v>1275</v>
      </c>
      <c r="D59" s="1" t="s">
        <v>1276</v>
      </c>
      <c r="E59" s="1" t="s">
        <v>1277</v>
      </c>
      <c r="F59" s="1" t="s">
        <v>1278</v>
      </c>
      <c r="G59" s="1" t="s">
        <v>1279</v>
      </c>
      <c r="H59" s="1" t="s">
        <v>115</v>
      </c>
      <c r="I59" s="1" t="s">
        <v>1280</v>
      </c>
      <c r="J59" s="1" t="s">
        <v>1276</v>
      </c>
      <c r="K59" s="1" t="s">
        <v>1281</v>
      </c>
      <c r="L59" s="1" t="s">
        <v>1277</v>
      </c>
      <c r="M59" s="1" t="s">
        <v>1282</v>
      </c>
      <c r="N59" s="1" t="s">
        <v>1283</v>
      </c>
      <c r="O59" s="1" t="s">
        <v>1279</v>
      </c>
      <c r="P59" s="1" t="s">
        <v>1284</v>
      </c>
      <c r="Q59" s="1" t="s">
        <v>1285</v>
      </c>
      <c r="R59" t="s">
        <v>424</v>
      </c>
      <c r="S59" t="s">
        <v>433</v>
      </c>
      <c r="T59" s="1" t="s">
        <v>115</v>
      </c>
      <c r="U59" s="1" t="s">
        <v>2724</v>
      </c>
      <c r="V59" t="s">
        <v>2732</v>
      </c>
      <c r="W59" t="s">
        <v>1507</v>
      </c>
      <c r="X59" t="s">
        <v>2747</v>
      </c>
      <c r="Y59" t="s">
        <v>2828</v>
      </c>
      <c r="Z59" t="s">
        <v>2839</v>
      </c>
      <c r="AA59" t="s">
        <v>2840</v>
      </c>
      <c r="AB59" t="s">
        <v>2892</v>
      </c>
    </row>
    <row r="60" spans="1:28" ht="57.6" x14ac:dyDescent="0.3">
      <c r="A60" s="1">
        <v>59</v>
      </c>
      <c r="B60" s="1" t="s">
        <v>116</v>
      </c>
      <c r="C60" s="1" t="s">
        <v>1286</v>
      </c>
      <c r="D60" s="1" t="s">
        <v>1287</v>
      </c>
      <c r="E60" s="1" t="s">
        <v>1288</v>
      </c>
      <c r="F60" s="1" t="s">
        <v>1288</v>
      </c>
      <c r="G60" s="1" t="s">
        <v>1289</v>
      </c>
      <c r="H60" s="1" t="s">
        <v>117</v>
      </c>
      <c r="I60" s="1" t="s">
        <v>1290</v>
      </c>
      <c r="J60" s="1" t="s">
        <v>1287</v>
      </c>
      <c r="K60" s="1" t="s">
        <v>1291</v>
      </c>
      <c r="L60" s="1" t="s">
        <v>1292</v>
      </c>
      <c r="M60" s="1" t="s">
        <v>1293</v>
      </c>
      <c r="N60" s="1" t="s">
        <v>1294</v>
      </c>
      <c r="O60" s="1" t="s">
        <v>1288</v>
      </c>
      <c r="P60" s="1" t="s">
        <v>1295</v>
      </c>
      <c r="Q60" s="1" t="s">
        <v>1296</v>
      </c>
      <c r="R60" t="s">
        <v>424</v>
      </c>
      <c r="S60" t="s">
        <v>433</v>
      </c>
      <c r="T60" s="1" t="s">
        <v>117</v>
      </c>
      <c r="U60" s="1" t="s">
        <v>2723</v>
      </c>
      <c r="V60" t="s">
        <v>2732</v>
      </c>
      <c r="W60" t="s">
        <v>1503</v>
      </c>
      <c r="X60" t="s">
        <v>2747</v>
      </c>
      <c r="Y60" t="s">
        <v>2841</v>
      </c>
      <c r="AA60" t="s">
        <v>2842</v>
      </c>
      <c r="AB60" t="s">
        <v>2887</v>
      </c>
    </row>
    <row r="61" spans="1:28" ht="72" x14ac:dyDescent="0.3">
      <c r="A61" s="1">
        <v>60</v>
      </c>
      <c r="B61" s="1" t="s">
        <v>118</v>
      </c>
      <c r="C61" s="1" t="s">
        <v>1297</v>
      </c>
      <c r="D61" s="1" t="s">
        <v>1298</v>
      </c>
      <c r="E61" s="1" t="s">
        <v>210</v>
      </c>
      <c r="F61" s="1" t="s">
        <v>210</v>
      </c>
      <c r="G61" s="1" t="s">
        <v>1299</v>
      </c>
      <c r="H61" s="1" t="s">
        <v>119</v>
      </c>
      <c r="I61" s="1" t="s">
        <v>1300</v>
      </c>
      <c r="J61" s="1" t="s">
        <v>1298</v>
      </c>
      <c r="K61" s="1" t="s">
        <v>1301</v>
      </c>
      <c r="L61" s="1" t="s">
        <v>210</v>
      </c>
      <c r="M61" s="1" t="s">
        <v>1302</v>
      </c>
      <c r="N61" s="1" t="s">
        <v>1303</v>
      </c>
      <c r="O61" s="1" t="s">
        <v>210</v>
      </c>
      <c r="P61" s="1" t="s">
        <v>1304</v>
      </c>
      <c r="Q61" s="1" t="s">
        <v>1305</v>
      </c>
      <c r="R61" t="s">
        <v>424</v>
      </c>
      <c r="S61" t="s">
        <v>433</v>
      </c>
      <c r="T61" s="1" t="s">
        <v>119</v>
      </c>
      <c r="U61" s="1" t="s">
        <v>2724</v>
      </c>
      <c r="V61" t="s">
        <v>2732</v>
      </c>
      <c r="W61" t="s">
        <v>1503</v>
      </c>
      <c r="X61" t="s">
        <v>2747</v>
      </c>
      <c r="Y61" t="s">
        <v>2841</v>
      </c>
      <c r="AA61" t="s">
        <v>2842</v>
      </c>
    </row>
    <row r="62" spans="1:28" ht="28.8" x14ac:dyDescent="0.3">
      <c r="A62" s="1">
        <v>61</v>
      </c>
      <c r="B62" s="1" t="s">
        <v>120</v>
      </c>
      <c r="C62" s="1" t="s">
        <v>1306</v>
      </c>
      <c r="D62" s="1" t="s">
        <v>1307</v>
      </c>
      <c r="E62" s="1" t="s">
        <v>211</v>
      </c>
      <c r="F62" s="1" t="s">
        <v>211</v>
      </c>
      <c r="G62" s="1" t="s">
        <v>211</v>
      </c>
      <c r="H62" s="1" t="s">
        <v>121</v>
      </c>
      <c r="I62" s="1" t="s">
        <v>1308</v>
      </c>
      <c r="J62" s="1" t="s">
        <v>1309</v>
      </c>
      <c r="K62" s="1" t="s">
        <v>1310</v>
      </c>
      <c r="L62" s="1" t="s">
        <v>1311</v>
      </c>
      <c r="M62" s="1" t="s">
        <v>1312</v>
      </c>
      <c r="N62" s="1" t="s">
        <v>1313</v>
      </c>
      <c r="O62" s="1" t="s">
        <v>1314</v>
      </c>
      <c r="P62" s="1" t="s">
        <v>1315</v>
      </c>
      <c r="Q62" s="1" t="s">
        <v>1316</v>
      </c>
      <c r="R62" t="s">
        <v>424</v>
      </c>
      <c r="S62" t="s">
        <v>433</v>
      </c>
      <c r="T62" s="1" t="s">
        <v>121</v>
      </c>
      <c r="U62" s="1" t="s">
        <v>2725</v>
      </c>
      <c r="V62" t="s">
        <v>2734</v>
      </c>
      <c r="W62" t="s">
        <v>1503</v>
      </c>
      <c r="X62" t="s">
        <v>2822</v>
      </c>
      <c r="Y62" t="s">
        <v>2843</v>
      </c>
      <c r="AA62" t="s">
        <v>2844</v>
      </c>
      <c r="AB62" t="s">
        <v>2898</v>
      </c>
    </row>
    <row r="63" spans="1:28" ht="72" x14ac:dyDescent="0.3">
      <c r="A63" s="1">
        <v>62</v>
      </c>
      <c r="B63" s="1" t="s">
        <v>122</v>
      </c>
      <c r="C63" s="1" t="s">
        <v>1317</v>
      </c>
      <c r="D63" s="1" t="s">
        <v>1318</v>
      </c>
      <c r="E63" s="1" t="s">
        <v>123</v>
      </c>
      <c r="F63" s="1" t="s">
        <v>123</v>
      </c>
      <c r="G63" s="1" t="s">
        <v>123</v>
      </c>
      <c r="H63" s="1" t="s">
        <v>123</v>
      </c>
      <c r="I63" s="1" t="s">
        <v>1319</v>
      </c>
      <c r="J63" s="1" t="s">
        <v>1318</v>
      </c>
      <c r="K63" s="1" t="s">
        <v>1320</v>
      </c>
      <c r="L63" s="1" t="s">
        <v>1321</v>
      </c>
      <c r="M63" s="1" t="s">
        <v>1322</v>
      </c>
      <c r="N63" s="1" t="s">
        <v>1323</v>
      </c>
      <c r="O63" s="1" t="s">
        <v>123</v>
      </c>
      <c r="P63" s="1" t="s">
        <v>1324</v>
      </c>
      <c r="Q63" s="1" t="s">
        <v>1325</v>
      </c>
      <c r="R63" t="s">
        <v>424</v>
      </c>
      <c r="S63" t="s">
        <v>433</v>
      </c>
      <c r="T63" s="1" t="s">
        <v>123</v>
      </c>
      <c r="U63" s="1" t="s">
        <v>2724</v>
      </c>
      <c r="V63" t="s">
        <v>2732</v>
      </c>
      <c r="W63" t="s">
        <v>1511</v>
      </c>
      <c r="X63" t="s">
        <v>2747</v>
      </c>
      <c r="Y63" t="s">
        <v>2786</v>
      </c>
      <c r="Z63" t="s">
        <v>2804</v>
      </c>
      <c r="AA63" t="s">
        <v>2755</v>
      </c>
      <c r="AB63" t="s">
        <v>2893</v>
      </c>
    </row>
    <row r="64" spans="1:28" ht="72" x14ac:dyDescent="0.3">
      <c r="A64" s="1">
        <v>63</v>
      </c>
      <c r="B64" s="1" t="s">
        <v>124</v>
      </c>
      <c r="C64" s="1" t="s">
        <v>1326</v>
      </c>
      <c r="D64" s="1" t="s">
        <v>1327</v>
      </c>
      <c r="E64" s="1" t="s">
        <v>125</v>
      </c>
      <c r="F64" s="1" t="s">
        <v>125</v>
      </c>
      <c r="G64" s="1" t="s">
        <v>125</v>
      </c>
      <c r="H64" s="1" t="s">
        <v>125</v>
      </c>
      <c r="I64" s="1" t="s">
        <v>1328</v>
      </c>
      <c r="J64" s="1" t="s">
        <v>1327</v>
      </c>
      <c r="K64" s="1" t="s">
        <v>1329</v>
      </c>
      <c r="L64" s="1" t="s">
        <v>1330</v>
      </c>
      <c r="M64" s="1" t="s">
        <v>1331</v>
      </c>
      <c r="N64" s="1" t="s">
        <v>1332</v>
      </c>
      <c r="O64" s="1" t="s">
        <v>125</v>
      </c>
      <c r="P64" s="1" t="s">
        <v>1333</v>
      </c>
      <c r="Q64" s="1" t="s">
        <v>1334</v>
      </c>
      <c r="R64" t="s">
        <v>424</v>
      </c>
      <c r="S64" t="s">
        <v>433</v>
      </c>
      <c r="T64" s="1" t="s">
        <v>125</v>
      </c>
      <c r="U64" s="1" t="s">
        <v>2722</v>
      </c>
      <c r="V64" t="s">
        <v>2732</v>
      </c>
      <c r="W64" t="s">
        <v>1504</v>
      </c>
      <c r="X64" t="s">
        <v>2822</v>
      </c>
      <c r="Y64" t="s">
        <v>2845</v>
      </c>
      <c r="AA64" t="s">
        <v>2755</v>
      </c>
      <c r="AB64" t="s">
        <v>2903</v>
      </c>
    </row>
    <row r="65" spans="1:28" ht="72" x14ac:dyDescent="0.3">
      <c r="A65" s="1">
        <v>64</v>
      </c>
      <c r="B65" s="1" t="s">
        <v>126</v>
      </c>
      <c r="C65" s="1" t="s">
        <v>1335</v>
      </c>
      <c r="D65" s="1" t="s">
        <v>1336</v>
      </c>
      <c r="E65" s="1" t="s">
        <v>213</v>
      </c>
      <c r="F65" s="1" t="s">
        <v>213</v>
      </c>
      <c r="G65" s="1" t="s">
        <v>213</v>
      </c>
      <c r="H65" s="1" t="s">
        <v>127</v>
      </c>
      <c r="I65" s="1" t="s">
        <v>1337</v>
      </c>
      <c r="J65" s="1" t="s">
        <v>1336</v>
      </c>
      <c r="K65" s="1" t="s">
        <v>1338</v>
      </c>
      <c r="L65" s="1" t="s">
        <v>1339</v>
      </c>
      <c r="M65" s="1" t="s">
        <v>1340</v>
      </c>
      <c r="N65" s="1" t="s">
        <v>1341</v>
      </c>
      <c r="O65" s="1" t="s">
        <v>213</v>
      </c>
      <c r="P65" s="1" t="s">
        <v>1342</v>
      </c>
      <c r="Q65" s="1" t="s">
        <v>1343</v>
      </c>
      <c r="R65" t="s">
        <v>424</v>
      </c>
      <c r="S65" t="s">
        <v>433</v>
      </c>
      <c r="T65" s="1" t="s">
        <v>127</v>
      </c>
      <c r="U65" s="1" t="s">
        <v>2724</v>
      </c>
      <c r="V65" t="s">
        <v>2732</v>
      </c>
      <c r="W65" t="s">
        <v>1503</v>
      </c>
      <c r="X65" t="s">
        <v>2747</v>
      </c>
      <c r="Y65" t="s">
        <v>2846</v>
      </c>
      <c r="AA65" t="s">
        <v>2847</v>
      </c>
      <c r="AB65" t="s">
        <v>2887</v>
      </c>
    </row>
    <row r="66" spans="1:28" ht="57.6" x14ac:dyDescent="0.3">
      <c r="A66" s="1">
        <v>65</v>
      </c>
      <c r="B66" s="1" t="s">
        <v>128</v>
      </c>
      <c r="C66" s="1" t="s">
        <v>1344</v>
      </c>
      <c r="D66" s="1" t="s">
        <v>1345</v>
      </c>
      <c r="E66" s="1" t="s">
        <v>129</v>
      </c>
      <c r="F66" s="1" t="s">
        <v>129</v>
      </c>
      <c r="G66" s="1" t="s">
        <v>129</v>
      </c>
      <c r="H66" s="1" t="s">
        <v>129</v>
      </c>
      <c r="I66" s="1" t="s">
        <v>1346</v>
      </c>
      <c r="J66" s="1" t="s">
        <v>1345</v>
      </c>
      <c r="K66" s="1" t="s">
        <v>1347</v>
      </c>
      <c r="L66" s="1" t="s">
        <v>1348</v>
      </c>
      <c r="M66" s="1" t="s">
        <v>1349</v>
      </c>
      <c r="N66" s="1" t="s">
        <v>1350</v>
      </c>
      <c r="O66" s="1" t="s">
        <v>129</v>
      </c>
      <c r="P66" s="1" t="s">
        <v>1351</v>
      </c>
      <c r="Q66" s="1" t="s">
        <v>1352</v>
      </c>
      <c r="R66" t="s">
        <v>424</v>
      </c>
      <c r="S66" t="s">
        <v>433</v>
      </c>
      <c r="T66" s="1" t="s">
        <v>129</v>
      </c>
      <c r="U66" s="1" t="s">
        <v>2723</v>
      </c>
      <c r="V66" t="s">
        <v>2732</v>
      </c>
      <c r="W66" t="s">
        <v>1503</v>
      </c>
      <c r="X66" t="s">
        <v>2747</v>
      </c>
      <c r="Y66" t="s">
        <v>2848</v>
      </c>
      <c r="AA66" t="s">
        <v>2752</v>
      </c>
      <c r="AB66" t="s">
        <v>2887</v>
      </c>
    </row>
    <row r="67" spans="1:28" ht="72" x14ac:dyDescent="0.3">
      <c r="A67" s="1">
        <v>66</v>
      </c>
      <c r="B67" s="1" t="s">
        <v>130</v>
      </c>
      <c r="C67" s="1" t="s">
        <v>1353</v>
      </c>
      <c r="D67" s="1" t="s">
        <v>1354</v>
      </c>
      <c r="E67" s="1" t="s">
        <v>131</v>
      </c>
      <c r="F67" s="1" t="s">
        <v>131</v>
      </c>
      <c r="G67" s="1" t="s">
        <v>131</v>
      </c>
      <c r="H67" s="1" t="s">
        <v>131</v>
      </c>
      <c r="I67" s="1" t="s">
        <v>1355</v>
      </c>
      <c r="J67" s="1" t="s">
        <v>1354</v>
      </c>
      <c r="K67" s="1" t="s">
        <v>1356</v>
      </c>
      <c r="L67" s="1" t="s">
        <v>1357</v>
      </c>
      <c r="M67" s="1" t="s">
        <v>1358</v>
      </c>
      <c r="N67" s="1" t="s">
        <v>1359</v>
      </c>
      <c r="O67" s="1" t="s">
        <v>131</v>
      </c>
      <c r="P67" s="1" t="s">
        <v>1360</v>
      </c>
      <c r="Q67" s="1" t="s">
        <v>1361</v>
      </c>
      <c r="R67" t="s">
        <v>424</v>
      </c>
      <c r="S67" t="s">
        <v>433</v>
      </c>
      <c r="T67" s="1" t="s">
        <v>131</v>
      </c>
      <c r="U67" s="1" t="s">
        <v>2724</v>
      </c>
      <c r="V67" t="s">
        <v>2732</v>
      </c>
      <c r="W67" t="s">
        <v>1503</v>
      </c>
      <c r="X67" t="s">
        <v>2747</v>
      </c>
      <c r="Y67" t="s">
        <v>2765</v>
      </c>
      <c r="Z67" t="s">
        <v>2804</v>
      </c>
      <c r="AA67" t="s">
        <v>2755</v>
      </c>
      <c r="AB67" t="s">
        <v>2887</v>
      </c>
    </row>
    <row r="68" spans="1:28" ht="57.6" x14ac:dyDescent="0.3">
      <c r="A68" s="1">
        <v>67</v>
      </c>
      <c r="B68" s="1" t="s">
        <v>132</v>
      </c>
      <c r="C68" s="1" t="s">
        <v>1362</v>
      </c>
      <c r="D68" s="1" t="s">
        <v>1363</v>
      </c>
      <c r="E68" s="1" t="s">
        <v>133</v>
      </c>
      <c r="F68" s="1" t="s">
        <v>133</v>
      </c>
      <c r="G68" s="1" t="s">
        <v>133</v>
      </c>
      <c r="H68" s="1" t="s">
        <v>133</v>
      </c>
      <c r="I68" s="1" t="s">
        <v>1364</v>
      </c>
      <c r="J68" s="1" t="s">
        <v>1365</v>
      </c>
      <c r="K68" s="1" t="s">
        <v>1366</v>
      </c>
      <c r="L68" s="1" t="s">
        <v>1367</v>
      </c>
      <c r="M68" s="1" t="s">
        <v>1368</v>
      </c>
      <c r="N68" s="1" t="s">
        <v>1369</v>
      </c>
      <c r="O68" s="1" t="s">
        <v>133</v>
      </c>
      <c r="P68" s="1" t="s">
        <v>1370</v>
      </c>
      <c r="Q68" s="1" t="s">
        <v>1371</v>
      </c>
      <c r="R68" t="s">
        <v>424</v>
      </c>
      <c r="S68" t="s">
        <v>433</v>
      </c>
      <c r="T68" s="1" t="s">
        <v>133</v>
      </c>
      <c r="U68" s="1" t="s">
        <v>2723</v>
      </c>
      <c r="V68" t="s">
        <v>2732</v>
      </c>
      <c r="W68" t="s">
        <v>1503</v>
      </c>
      <c r="X68" t="s">
        <v>2747</v>
      </c>
      <c r="Y68" t="s">
        <v>2849</v>
      </c>
      <c r="AA68" t="s">
        <v>2850</v>
      </c>
      <c r="AB68" t="s">
        <v>2887</v>
      </c>
    </row>
    <row r="69" spans="1:28" ht="72" x14ac:dyDescent="0.3">
      <c r="A69" s="1">
        <v>68</v>
      </c>
      <c r="B69" s="1" t="s">
        <v>134</v>
      </c>
      <c r="C69" s="1" t="s">
        <v>1372</v>
      </c>
      <c r="D69" s="1" t="s">
        <v>1373</v>
      </c>
      <c r="E69" s="1" t="s">
        <v>135</v>
      </c>
      <c r="F69" s="1" t="s">
        <v>197</v>
      </c>
      <c r="G69" s="1" t="s">
        <v>135</v>
      </c>
      <c r="H69" s="1" t="s">
        <v>135</v>
      </c>
      <c r="I69" s="1" t="s">
        <v>1374</v>
      </c>
      <c r="J69" s="1" t="s">
        <v>1373</v>
      </c>
      <c r="K69" s="1" t="s">
        <v>1375</v>
      </c>
      <c r="L69" s="1" t="s">
        <v>1376</v>
      </c>
      <c r="M69" s="1" t="s">
        <v>1377</v>
      </c>
      <c r="N69" s="1" t="s">
        <v>1378</v>
      </c>
      <c r="O69" s="1" t="s">
        <v>135</v>
      </c>
      <c r="P69" s="1" t="s">
        <v>1379</v>
      </c>
      <c r="Q69" s="1" t="s">
        <v>1380</v>
      </c>
      <c r="R69" t="s">
        <v>424</v>
      </c>
      <c r="S69" t="s">
        <v>433</v>
      </c>
      <c r="T69" s="1" t="s">
        <v>135</v>
      </c>
      <c r="U69" s="1" t="s">
        <v>2724</v>
      </c>
      <c r="V69" t="s">
        <v>2732</v>
      </c>
      <c r="W69" t="s">
        <v>1503</v>
      </c>
      <c r="X69" t="s">
        <v>2747</v>
      </c>
      <c r="Y69" t="s">
        <v>2851</v>
      </c>
      <c r="AA69" t="s">
        <v>2752</v>
      </c>
      <c r="AB69" t="s">
        <v>2887</v>
      </c>
    </row>
    <row r="70" spans="1:28" ht="57.6" x14ac:dyDescent="0.3">
      <c r="A70" s="1">
        <v>69</v>
      </c>
      <c r="B70" s="1" t="s">
        <v>136</v>
      </c>
      <c r="C70" s="1" t="s">
        <v>1381</v>
      </c>
      <c r="D70" s="1" t="s">
        <v>1382</v>
      </c>
      <c r="E70" s="1" t="s">
        <v>137</v>
      </c>
      <c r="F70" s="1" t="s">
        <v>137</v>
      </c>
      <c r="G70" s="1" t="s">
        <v>137</v>
      </c>
      <c r="H70" s="1" t="s">
        <v>137</v>
      </c>
      <c r="I70" s="1" t="s">
        <v>1383</v>
      </c>
      <c r="J70" s="1" t="s">
        <v>1382</v>
      </c>
      <c r="K70" s="1" t="s">
        <v>1384</v>
      </c>
      <c r="L70" s="1" t="s">
        <v>1385</v>
      </c>
      <c r="M70" s="1" t="s">
        <v>1386</v>
      </c>
      <c r="N70" s="1" t="s">
        <v>1387</v>
      </c>
      <c r="O70" s="1" t="s">
        <v>1388</v>
      </c>
      <c r="P70" s="1" t="s">
        <v>1389</v>
      </c>
      <c r="Q70" s="1" t="s">
        <v>1390</v>
      </c>
      <c r="R70" t="s">
        <v>424</v>
      </c>
      <c r="S70" t="s">
        <v>433</v>
      </c>
      <c r="T70" s="1" t="s">
        <v>137</v>
      </c>
      <c r="U70" s="1" t="s">
        <v>2723</v>
      </c>
      <c r="V70" t="s">
        <v>2732</v>
      </c>
      <c r="W70" t="s">
        <v>1503</v>
      </c>
      <c r="X70" t="s">
        <v>2747</v>
      </c>
      <c r="Y70" t="s">
        <v>2786</v>
      </c>
      <c r="AA70" t="s">
        <v>2752</v>
      </c>
      <c r="AB70" t="s">
        <v>2892</v>
      </c>
    </row>
    <row r="71" spans="1:28" ht="72" x14ac:dyDescent="0.3">
      <c r="A71" s="1">
        <v>70</v>
      </c>
      <c r="B71" s="1" t="s">
        <v>138</v>
      </c>
      <c r="C71" s="1" t="s">
        <v>1391</v>
      </c>
      <c r="D71" s="1" t="s">
        <v>1392</v>
      </c>
      <c r="E71" s="1" t="s">
        <v>139</v>
      </c>
      <c r="F71" s="1" t="s">
        <v>139</v>
      </c>
      <c r="G71" s="1" t="s">
        <v>139</v>
      </c>
      <c r="H71" s="1" t="s">
        <v>139</v>
      </c>
      <c r="I71" s="1" t="s">
        <v>1393</v>
      </c>
      <c r="J71" s="1" t="s">
        <v>1394</v>
      </c>
      <c r="K71" s="1" t="s">
        <v>1395</v>
      </c>
      <c r="L71" s="1" t="s">
        <v>1396</v>
      </c>
      <c r="M71" s="1" t="s">
        <v>1397</v>
      </c>
      <c r="N71" s="1" t="s">
        <v>1398</v>
      </c>
      <c r="O71" s="1" t="s">
        <v>139</v>
      </c>
      <c r="P71" s="1" t="s">
        <v>1399</v>
      </c>
      <c r="Q71" s="1" t="s">
        <v>1400</v>
      </c>
      <c r="R71" t="s">
        <v>424</v>
      </c>
      <c r="S71" t="s">
        <v>433</v>
      </c>
      <c r="T71" s="1" t="s">
        <v>139</v>
      </c>
      <c r="U71" s="1" t="s">
        <v>2724</v>
      </c>
      <c r="V71" t="s">
        <v>2732</v>
      </c>
      <c r="W71" t="s">
        <v>1507</v>
      </c>
      <c r="X71" t="s">
        <v>2747</v>
      </c>
      <c r="Y71" t="s">
        <v>2849</v>
      </c>
      <c r="AA71" t="s">
        <v>2847</v>
      </c>
      <c r="AB71" t="s">
        <v>2892</v>
      </c>
    </row>
    <row r="72" spans="1:28" ht="72" x14ac:dyDescent="0.3">
      <c r="A72" s="1">
        <v>71</v>
      </c>
      <c r="B72" s="1" t="s">
        <v>140</v>
      </c>
      <c r="C72" s="1" t="s">
        <v>1401</v>
      </c>
      <c r="D72" s="1" t="s">
        <v>1402</v>
      </c>
      <c r="E72" s="1" t="s">
        <v>1403</v>
      </c>
      <c r="F72" s="1" t="s">
        <v>209</v>
      </c>
      <c r="G72" s="1" t="s">
        <v>209</v>
      </c>
      <c r="H72" s="1" t="s">
        <v>141</v>
      </c>
      <c r="I72" s="1" t="s">
        <v>1404</v>
      </c>
      <c r="J72" s="1" t="s">
        <v>1405</v>
      </c>
      <c r="K72" s="1" t="s">
        <v>1406</v>
      </c>
      <c r="L72" s="1" t="s">
        <v>1407</v>
      </c>
      <c r="M72" s="1" t="s">
        <v>1408</v>
      </c>
      <c r="N72" s="1" t="s">
        <v>1409</v>
      </c>
      <c r="O72" s="1" t="s">
        <v>209</v>
      </c>
      <c r="P72" s="1" t="s">
        <v>1410</v>
      </c>
      <c r="Q72" s="1" t="s">
        <v>1411</v>
      </c>
      <c r="R72" t="s">
        <v>424</v>
      </c>
      <c r="S72" t="s">
        <v>431</v>
      </c>
      <c r="T72" s="1" t="s">
        <v>141</v>
      </c>
      <c r="U72" s="1" t="s">
        <v>2722</v>
      </c>
      <c r="V72" t="s">
        <v>2732</v>
      </c>
      <c r="W72" t="s">
        <v>1503</v>
      </c>
      <c r="X72" t="s">
        <v>2822</v>
      </c>
      <c r="Y72" t="s">
        <v>2852</v>
      </c>
      <c r="AA72" t="s">
        <v>2853</v>
      </c>
      <c r="AB72" t="s">
        <v>2887</v>
      </c>
    </row>
    <row r="73" spans="1:28" ht="72" x14ac:dyDescent="0.3">
      <c r="A73" s="1">
        <v>72</v>
      </c>
      <c r="B73" s="1" t="s">
        <v>142</v>
      </c>
      <c r="C73" s="1" t="s">
        <v>1412</v>
      </c>
      <c r="D73" s="1" t="s">
        <v>1413</v>
      </c>
      <c r="E73" s="1" t="s">
        <v>143</v>
      </c>
      <c r="F73" s="1" t="s">
        <v>143</v>
      </c>
      <c r="G73" s="1" t="s">
        <v>143</v>
      </c>
      <c r="H73" s="1" t="s">
        <v>143</v>
      </c>
      <c r="I73" s="1" t="s">
        <v>1414</v>
      </c>
      <c r="J73" s="1" t="s">
        <v>1413</v>
      </c>
      <c r="K73" s="1" t="s">
        <v>1415</v>
      </c>
      <c r="L73" s="1" t="s">
        <v>1416</v>
      </c>
      <c r="M73" s="1" t="s">
        <v>1417</v>
      </c>
      <c r="N73" s="1" t="s">
        <v>1418</v>
      </c>
      <c r="O73" s="1" t="s">
        <v>143</v>
      </c>
      <c r="P73" s="1" t="s">
        <v>1419</v>
      </c>
      <c r="Q73" s="1" t="s">
        <v>1420</v>
      </c>
      <c r="R73" t="s">
        <v>424</v>
      </c>
      <c r="S73" t="s">
        <v>431</v>
      </c>
      <c r="T73" s="1" t="s">
        <v>143</v>
      </c>
      <c r="U73" s="1" t="s">
        <v>2724</v>
      </c>
      <c r="V73" t="s">
        <v>2732</v>
      </c>
      <c r="W73" t="s">
        <v>1503</v>
      </c>
      <c r="X73" t="s">
        <v>2822</v>
      </c>
      <c r="Y73" t="s">
        <v>2854</v>
      </c>
      <c r="AA73" t="s">
        <v>2775</v>
      </c>
      <c r="AB73" t="s">
        <v>2887</v>
      </c>
    </row>
    <row r="74" spans="1:28" ht="57.6" x14ac:dyDescent="0.3">
      <c r="A74" s="1">
        <v>73</v>
      </c>
      <c r="B74" s="1" t="s">
        <v>144</v>
      </c>
      <c r="C74" s="1" t="s">
        <v>1421</v>
      </c>
      <c r="D74" s="1" t="s">
        <v>1422</v>
      </c>
      <c r="E74" s="1" t="s">
        <v>1423</v>
      </c>
      <c r="F74" s="1" t="s">
        <v>1423</v>
      </c>
      <c r="G74" s="1" t="s">
        <v>1424</v>
      </c>
      <c r="H74" s="1" t="s">
        <v>145</v>
      </c>
      <c r="I74" s="1" t="s">
        <v>1425</v>
      </c>
      <c r="J74" s="1" t="s">
        <v>1422</v>
      </c>
      <c r="K74" s="1" t="s">
        <v>1426</v>
      </c>
      <c r="L74" s="1" t="s">
        <v>1423</v>
      </c>
      <c r="M74" s="1" t="s">
        <v>1427</v>
      </c>
      <c r="N74" s="1" t="s">
        <v>1428</v>
      </c>
      <c r="O74" s="1" t="s">
        <v>1423</v>
      </c>
      <c r="P74" s="1" t="s">
        <v>1423</v>
      </c>
      <c r="Q74" s="1" t="s">
        <v>1429</v>
      </c>
      <c r="R74" t="s">
        <v>424</v>
      </c>
      <c r="S74" t="s">
        <v>431</v>
      </c>
      <c r="T74" s="1" t="s">
        <v>145</v>
      </c>
      <c r="U74" s="1" t="s">
        <v>2723</v>
      </c>
      <c r="V74" t="s">
        <v>2732</v>
      </c>
      <c r="W74" t="s">
        <v>1504</v>
      </c>
      <c r="X74" t="s">
        <v>2747</v>
      </c>
      <c r="Y74" t="s">
        <v>2855</v>
      </c>
      <c r="AA74" t="s">
        <v>2752</v>
      </c>
    </row>
    <row r="75" spans="1:28" ht="72" x14ac:dyDescent="0.3">
      <c r="A75" s="1">
        <v>74</v>
      </c>
      <c r="B75" s="1" t="s">
        <v>146</v>
      </c>
      <c r="C75" s="1" t="s">
        <v>1430</v>
      </c>
      <c r="D75" s="1" t="s">
        <v>1431</v>
      </c>
      <c r="E75" s="1" t="s">
        <v>1432</v>
      </c>
      <c r="F75" s="1" t="s">
        <v>1432</v>
      </c>
      <c r="G75" s="1" t="s">
        <v>1433</v>
      </c>
      <c r="H75" s="1" t="s">
        <v>147</v>
      </c>
      <c r="I75" s="1" t="s">
        <v>1434</v>
      </c>
      <c r="J75" s="1" t="s">
        <v>1435</v>
      </c>
      <c r="K75" s="1" t="s">
        <v>1436</v>
      </c>
      <c r="L75" s="1" t="s">
        <v>1432</v>
      </c>
      <c r="M75" s="1" t="s">
        <v>1437</v>
      </c>
      <c r="N75" s="1" t="s">
        <v>1438</v>
      </c>
      <c r="O75" s="1" t="s">
        <v>1439</v>
      </c>
      <c r="P75" s="1" t="s">
        <v>1439</v>
      </c>
      <c r="Q75" s="1" t="s">
        <v>1440</v>
      </c>
      <c r="R75" t="s">
        <v>424</v>
      </c>
      <c r="S75" t="s">
        <v>431</v>
      </c>
      <c r="T75" s="1" t="s">
        <v>147</v>
      </c>
      <c r="U75" s="1" t="s">
        <v>2724</v>
      </c>
      <c r="V75" t="s">
        <v>2732</v>
      </c>
      <c r="W75" t="s">
        <v>1504</v>
      </c>
      <c r="X75" t="s">
        <v>2743</v>
      </c>
      <c r="Y75" t="s">
        <v>2834</v>
      </c>
      <c r="AA75" t="s">
        <v>2856</v>
      </c>
      <c r="AB75" t="s">
        <v>2887</v>
      </c>
    </row>
    <row r="76" spans="1:28" ht="72" x14ac:dyDescent="0.3">
      <c r="A76" s="1">
        <v>75</v>
      </c>
      <c r="B76" s="1" t="s">
        <v>148</v>
      </c>
      <c r="C76" s="1" t="s">
        <v>1441</v>
      </c>
      <c r="D76" s="1" t="s">
        <v>1442</v>
      </c>
      <c r="E76" s="1" t="s">
        <v>219</v>
      </c>
      <c r="F76" s="1" t="s">
        <v>219</v>
      </c>
      <c r="G76" s="1" t="s">
        <v>219</v>
      </c>
      <c r="H76" s="1" t="s">
        <v>149</v>
      </c>
      <c r="I76" s="1" t="s">
        <v>1443</v>
      </c>
      <c r="J76" s="1" t="s">
        <v>1442</v>
      </c>
      <c r="K76" s="1" t="s">
        <v>1444</v>
      </c>
      <c r="L76" s="1" t="s">
        <v>1445</v>
      </c>
      <c r="M76" s="1" t="s">
        <v>1446</v>
      </c>
      <c r="N76" s="1" t="s">
        <v>1447</v>
      </c>
      <c r="O76" s="1" t="s">
        <v>219</v>
      </c>
      <c r="P76" s="1" t="s">
        <v>1448</v>
      </c>
      <c r="Q76" s="1" t="s">
        <v>1449</v>
      </c>
      <c r="R76" t="s">
        <v>424</v>
      </c>
      <c r="S76" t="s">
        <v>431</v>
      </c>
      <c r="T76" s="1" t="s">
        <v>149</v>
      </c>
      <c r="U76" s="1" t="s">
        <v>2722</v>
      </c>
      <c r="V76" t="s">
        <v>2732</v>
      </c>
      <c r="W76" t="s">
        <v>1503</v>
      </c>
      <c r="X76" t="s">
        <v>2822</v>
      </c>
      <c r="Y76" t="s">
        <v>2857</v>
      </c>
      <c r="AA76" t="s">
        <v>2781</v>
      </c>
      <c r="AB76" t="s">
        <v>2887</v>
      </c>
    </row>
    <row r="77" spans="1:28" ht="72" x14ac:dyDescent="0.3">
      <c r="A77" s="1">
        <v>76</v>
      </c>
      <c r="B77" s="1" t="s">
        <v>150</v>
      </c>
      <c r="C77" s="1" t="s">
        <v>1450</v>
      </c>
      <c r="D77" s="1" t="s">
        <v>1451</v>
      </c>
      <c r="E77" s="1" t="s">
        <v>151</v>
      </c>
      <c r="F77" s="1" t="s">
        <v>151</v>
      </c>
      <c r="G77" s="1" t="s">
        <v>151</v>
      </c>
      <c r="H77" s="1" t="s">
        <v>151</v>
      </c>
      <c r="I77" s="1" t="s">
        <v>1452</v>
      </c>
      <c r="J77" s="1" t="s">
        <v>1451</v>
      </c>
      <c r="K77" s="1" t="s">
        <v>1453</v>
      </c>
      <c r="L77" s="1" t="s">
        <v>1454</v>
      </c>
      <c r="M77" s="1" t="s">
        <v>1455</v>
      </c>
      <c r="N77" s="1" t="s">
        <v>1456</v>
      </c>
      <c r="O77" s="1" t="s">
        <v>151</v>
      </c>
      <c r="P77" s="1" t="s">
        <v>1457</v>
      </c>
      <c r="Q77" s="1" t="s">
        <v>1458</v>
      </c>
      <c r="R77" t="s">
        <v>424</v>
      </c>
      <c r="S77" t="s">
        <v>431</v>
      </c>
      <c r="T77" s="1" t="s">
        <v>151</v>
      </c>
      <c r="U77" s="1" t="s">
        <v>2724</v>
      </c>
      <c r="V77" t="s">
        <v>2732</v>
      </c>
      <c r="W77" t="s">
        <v>1503</v>
      </c>
      <c r="X77" t="s">
        <v>2747</v>
      </c>
      <c r="Y77" t="s">
        <v>2828</v>
      </c>
      <c r="AA77" t="s">
        <v>2746</v>
      </c>
      <c r="AB77" t="s">
        <v>2884</v>
      </c>
    </row>
    <row r="78" spans="1:28" ht="72" x14ac:dyDescent="0.3">
      <c r="A78" s="1">
        <v>77</v>
      </c>
      <c r="B78" s="1" t="s">
        <v>152</v>
      </c>
      <c r="C78" s="1" t="s">
        <v>1459</v>
      </c>
      <c r="D78" s="1" t="s">
        <v>1460</v>
      </c>
      <c r="E78" s="1" t="s">
        <v>153</v>
      </c>
      <c r="F78" s="1" t="s">
        <v>153</v>
      </c>
      <c r="G78" s="1" t="s">
        <v>153</v>
      </c>
      <c r="H78" s="1" t="s">
        <v>153</v>
      </c>
      <c r="I78" s="1" t="s">
        <v>1461</v>
      </c>
      <c r="J78" s="1" t="s">
        <v>1460</v>
      </c>
      <c r="K78" s="1" t="s">
        <v>1462</v>
      </c>
      <c r="L78" s="1" t="s">
        <v>1463</v>
      </c>
      <c r="M78" s="1" t="s">
        <v>1464</v>
      </c>
      <c r="N78" s="1" t="s">
        <v>1465</v>
      </c>
      <c r="O78" s="1" t="s">
        <v>153</v>
      </c>
      <c r="P78" s="1" t="s">
        <v>1466</v>
      </c>
      <c r="Q78" s="1" t="s">
        <v>1467</v>
      </c>
      <c r="R78" t="s">
        <v>424</v>
      </c>
      <c r="S78" t="s">
        <v>431</v>
      </c>
      <c r="T78" s="1" t="s">
        <v>153</v>
      </c>
      <c r="U78" s="1" t="s">
        <v>2722</v>
      </c>
      <c r="V78" t="s">
        <v>2732</v>
      </c>
      <c r="W78" t="s">
        <v>1507</v>
      </c>
      <c r="X78" t="s">
        <v>2747</v>
      </c>
      <c r="Y78" t="s">
        <v>2828</v>
      </c>
      <c r="AA78" t="s">
        <v>2746</v>
      </c>
      <c r="AB78" t="s">
        <v>2892</v>
      </c>
    </row>
    <row r="79" spans="1:28" ht="14.4" customHeight="1" x14ac:dyDescent="0.3">
      <c r="A79" s="1">
        <v>78</v>
      </c>
      <c r="B79" s="1" t="s">
        <v>154</v>
      </c>
      <c r="C79" s="1" t="s">
        <v>1468</v>
      </c>
      <c r="D79" s="1" t="s">
        <v>1469</v>
      </c>
      <c r="E79" s="1" t="s">
        <v>1470</v>
      </c>
      <c r="F79" s="1" t="s">
        <v>1471</v>
      </c>
      <c r="G79" s="1" t="s">
        <v>1472</v>
      </c>
      <c r="H79" s="1" t="s">
        <v>155</v>
      </c>
      <c r="I79" s="1" t="s">
        <v>1473</v>
      </c>
      <c r="J79" s="1" t="s">
        <v>1469</v>
      </c>
      <c r="K79" s="1" t="s">
        <v>1474</v>
      </c>
      <c r="L79" s="1" t="s">
        <v>1475</v>
      </c>
      <c r="M79" s="1" t="s">
        <v>1470</v>
      </c>
      <c r="N79" s="1" t="s">
        <v>1476</v>
      </c>
      <c r="O79" s="1" t="s">
        <v>1470</v>
      </c>
      <c r="P79" s="1" t="s">
        <v>1471</v>
      </c>
      <c r="Q79" s="1" t="s">
        <v>1477</v>
      </c>
      <c r="R79" t="s">
        <v>424</v>
      </c>
      <c r="S79" t="s">
        <v>431</v>
      </c>
      <c r="T79" s="1" t="s">
        <v>155</v>
      </c>
      <c r="U79" s="1" t="s">
        <v>2724</v>
      </c>
      <c r="V79" t="s">
        <v>2732</v>
      </c>
      <c r="W79" t="s">
        <v>1507</v>
      </c>
      <c r="X79" t="s">
        <v>2743</v>
      </c>
      <c r="Y79" t="s">
        <v>2858</v>
      </c>
      <c r="AB79" t="s">
        <v>2887</v>
      </c>
    </row>
    <row r="80" spans="1:28" ht="57.6" x14ac:dyDescent="0.3">
      <c r="A80" s="1">
        <v>79</v>
      </c>
      <c r="B80" s="1" t="s">
        <v>156</v>
      </c>
      <c r="C80" s="1" t="s">
        <v>1478</v>
      </c>
      <c r="D80" s="1" t="s">
        <v>1479</v>
      </c>
      <c r="E80" s="1" t="s">
        <v>1480</v>
      </c>
      <c r="F80" s="1" t="s">
        <v>1481</v>
      </c>
      <c r="G80" s="1" t="s">
        <v>1481</v>
      </c>
      <c r="H80" s="1" t="s">
        <v>157</v>
      </c>
      <c r="I80" s="1" t="s">
        <v>1482</v>
      </c>
      <c r="J80" s="1" t="s">
        <v>1479</v>
      </c>
      <c r="K80" s="1" t="s">
        <v>1483</v>
      </c>
      <c r="L80" s="1" t="s">
        <v>1484</v>
      </c>
      <c r="M80" s="1" t="s">
        <v>1485</v>
      </c>
      <c r="N80" s="1" t="s">
        <v>1486</v>
      </c>
      <c r="O80" s="1" t="s">
        <v>1487</v>
      </c>
      <c r="P80" s="1" t="s">
        <v>1488</v>
      </c>
      <c r="Q80" s="1" t="s">
        <v>1483</v>
      </c>
      <c r="R80" t="s">
        <v>424</v>
      </c>
      <c r="S80" t="s">
        <v>431</v>
      </c>
      <c r="T80" s="1" t="s">
        <v>157</v>
      </c>
      <c r="U80" s="1" t="s">
        <v>2723</v>
      </c>
      <c r="V80" t="s">
        <v>2732</v>
      </c>
      <c r="W80" t="s">
        <v>1507</v>
      </c>
      <c r="X80" t="s">
        <v>2759</v>
      </c>
      <c r="Y80" t="s">
        <v>2829</v>
      </c>
    </row>
    <row r="81" spans="1:28" ht="72" x14ac:dyDescent="0.3">
      <c r="A81" s="1">
        <v>80</v>
      </c>
      <c r="B81" s="1" t="s">
        <v>158</v>
      </c>
      <c r="C81" s="1" t="s">
        <v>1489</v>
      </c>
      <c r="D81" s="1" t="s">
        <v>1490</v>
      </c>
      <c r="E81" s="1" t="s">
        <v>1491</v>
      </c>
      <c r="F81" s="1" t="s">
        <v>1492</v>
      </c>
      <c r="G81" s="1" t="s">
        <v>1493</v>
      </c>
      <c r="H81" s="1" t="s">
        <v>159</v>
      </c>
      <c r="I81" s="1" t="s">
        <v>1494</v>
      </c>
      <c r="J81" s="1" t="s">
        <v>1490</v>
      </c>
      <c r="K81" s="1" t="s">
        <v>1495</v>
      </c>
      <c r="L81" s="1" t="s">
        <v>1496</v>
      </c>
      <c r="M81" s="1" t="s">
        <v>1497</v>
      </c>
      <c r="N81" s="1" t="s">
        <v>1498</v>
      </c>
      <c r="O81" s="1" t="s">
        <v>1499</v>
      </c>
      <c r="P81" s="1" t="s">
        <v>1500</v>
      </c>
      <c r="Q81" s="1" t="s">
        <v>1501</v>
      </c>
      <c r="R81" t="s">
        <v>432</v>
      </c>
      <c r="S81" t="s">
        <v>431</v>
      </c>
      <c r="T81" s="1" t="s">
        <v>159</v>
      </c>
      <c r="U81" s="1" t="s">
        <v>2724</v>
      </c>
      <c r="V81" t="s">
        <v>2732</v>
      </c>
      <c r="W81" t="s">
        <v>1511</v>
      </c>
      <c r="X81" t="s">
        <v>2831</v>
      </c>
      <c r="Y81" t="s">
        <v>2859</v>
      </c>
      <c r="AB81" t="s">
        <v>2899</v>
      </c>
    </row>
    <row r="82" spans="1:28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t="s">
        <v>424</v>
      </c>
      <c r="S82" t="s">
        <v>430</v>
      </c>
      <c r="T82" s="1" t="s">
        <v>161</v>
      </c>
      <c r="U82" t="s">
        <v>2722</v>
      </c>
      <c r="V82" t="s">
        <v>2732</v>
      </c>
      <c r="W82" t="s">
        <v>1503</v>
      </c>
      <c r="X82" t="s">
        <v>2747</v>
      </c>
      <c r="Y82" t="s">
        <v>2812</v>
      </c>
      <c r="AA82" t="s">
        <v>2746</v>
      </c>
      <c r="AB82" t="s">
        <v>2885</v>
      </c>
    </row>
    <row r="83" spans="1:28" ht="28.8" x14ac:dyDescent="0.3">
      <c r="A83" s="1">
        <v>81</v>
      </c>
      <c r="B83" s="1" t="s">
        <v>160</v>
      </c>
      <c r="C83" s="1" t="s">
        <v>452</v>
      </c>
      <c r="D83" s="1" t="s">
        <v>453</v>
      </c>
      <c r="E83" s="1" t="s">
        <v>161</v>
      </c>
      <c r="F83" s="1" t="s">
        <v>161</v>
      </c>
      <c r="G83" s="1" t="s">
        <v>161</v>
      </c>
      <c r="H83" s="1" t="s">
        <v>161</v>
      </c>
      <c r="I83" s="1" t="s">
        <v>454</v>
      </c>
      <c r="J83" s="1" t="s">
        <v>455</v>
      </c>
      <c r="K83" s="1" t="s">
        <v>456</v>
      </c>
      <c r="L83" s="1" t="s">
        <v>457</v>
      </c>
      <c r="M83" s="1" t="s">
        <v>458</v>
      </c>
      <c r="N83" s="1" t="s">
        <v>459</v>
      </c>
      <c r="O83" s="1" t="s">
        <v>460</v>
      </c>
      <c r="P83" s="1" t="s">
        <v>461</v>
      </c>
      <c r="Q83" s="1" t="s">
        <v>462</v>
      </c>
      <c r="R83" t="s">
        <v>424</v>
      </c>
      <c r="S83" t="s">
        <v>430</v>
      </c>
      <c r="T83" t="s">
        <v>163</v>
      </c>
      <c r="U83" t="s">
        <v>2724</v>
      </c>
      <c r="V83" t="s">
        <v>2732</v>
      </c>
      <c r="W83" t="s">
        <v>1507</v>
      </c>
      <c r="X83" t="s">
        <v>2831</v>
      </c>
      <c r="Y83" t="s">
        <v>2860</v>
      </c>
      <c r="AB83" t="s">
        <v>2903</v>
      </c>
    </row>
    <row r="84" spans="1:28" x14ac:dyDescent="0.3">
      <c r="A84" s="1">
        <v>82</v>
      </c>
      <c r="B84" s="1" t="s">
        <v>162</v>
      </c>
      <c r="C84" s="1" t="s">
        <v>463</v>
      </c>
      <c r="D84" s="1" t="s">
        <v>464</v>
      </c>
      <c r="E84" s="1" t="s">
        <v>465</v>
      </c>
      <c r="F84" s="1" t="s">
        <v>466</v>
      </c>
      <c r="G84" s="1" t="s">
        <v>467</v>
      </c>
      <c r="H84" s="1" t="s">
        <v>163</v>
      </c>
      <c r="I84" s="1" t="s">
        <v>468</v>
      </c>
      <c r="J84" s="1" t="s">
        <v>469</v>
      </c>
      <c r="K84" s="1" t="s">
        <v>470</v>
      </c>
      <c r="L84" s="1" t="s">
        <v>471</v>
      </c>
      <c r="M84" s="1" t="s">
        <v>472</v>
      </c>
      <c r="N84" s="1" t="s">
        <v>473</v>
      </c>
      <c r="O84" s="1" t="s">
        <v>474</v>
      </c>
      <c r="P84" s="1" t="s">
        <v>475</v>
      </c>
      <c r="Q84" s="1" t="s">
        <v>470</v>
      </c>
      <c r="R84" t="s">
        <v>424</v>
      </c>
      <c r="S84" t="s">
        <v>430</v>
      </c>
      <c r="T84" t="s">
        <v>165</v>
      </c>
      <c r="U84" t="s">
        <v>2723</v>
      </c>
      <c r="V84" t="s">
        <v>2732</v>
      </c>
      <c r="W84" t="s">
        <v>1511</v>
      </c>
      <c r="X84" t="s">
        <v>2801</v>
      </c>
      <c r="Y84" t="s">
        <v>2802</v>
      </c>
    </row>
    <row r="85" spans="1:28" ht="28.8" x14ac:dyDescent="0.3">
      <c r="A85" s="1">
        <v>83</v>
      </c>
      <c r="B85" s="1" t="s">
        <v>164</v>
      </c>
      <c r="C85" s="1" t="s">
        <v>476</v>
      </c>
      <c r="D85" s="1" t="s">
        <v>477</v>
      </c>
      <c r="E85" s="1" t="s">
        <v>478</v>
      </c>
      <c r="F85" s="1" t="s">
        <v>479</v>
      </c>
      <c r="G85" s="1" t="s">
        <v>165</v>
      </c>
      <c r="H85" s="1" t="s">
        <v>165</v>
      </c>
      <c r="I85" s="1" t="s">
        <v>480</v>
      </c>
      <c r="J85" s="1" t="s">
        <v>477</v>
      </c>
      <c r="K85" s="1" t="s">
        <v>481</v>
      </c>
      <c r="L85" s="1" t="s">
        <v>482</v>
      </c>
      <c r="M85" s="1" t="s">
        <v>477</v>
      </c>
      <c r="N85" s="1" t="s">
        <v>483</v>
      </c>
      <c r="O85" s="1" t="s">
        <v>484</v>
      </c>
      <c r="P85" s="1" t="s">
        <v>482</v>
      </c>
      <c r="Q85" s="1" t="s">
        <v>485</v>
      </c>
      <c r="R85" t="s">
        <v>424</v>
      </c>
      <c r="S85" t="s">
        <v>427</v>
      </c>
      <c r="T85" t="s">
        <v>167</v>
      </c>
      <c r="U85" t="s">
        <v>2725</v>
      </c>
      <c r="V85" t="s">
        <v>2735</v>
      </c>
      <c r="W85" t="s">
        <v>1506</v>
      </c>
      <c r="X85" t="s">
        <v>2747</v>
      </c>
      <c r="Y85" t="s">
        <v>2767</v>
      </c>
      <c r="AA85" t="s">
        <v>2755</v>
      </c>
      <c r="AB85" t="s">
        <v>2898</v>
      </c>
    </row>
    <row r="86" spans="1:28" ht="28.8" x14ac:dyDescent="0.3">
      <c r="A86" s="1">
        <v>84</v>
      </c>
      <c r="B86" s="1" t="s">
        <v>166</v>
      </c>
      <c r="C86" s="1" t="s">
        <v>486</v>
      </c>
      <c r="D86" s="1" t="s">
        <v>487</v>
      </c>
      <c r="E86" s="1" t="s">
        <v>167</v>
      </c>
      <c r="F86" s="1" t="s">
        <v>167</v>
      </c>
      <c r="G86" s="1" t="s">
        <v>167</v>
      </c>
      <c r="H86" s="1" t="s">
        <v>167</v>
      </c>
      <c r="I86" s="1" t="s">
        <v>488</v>
      </c>
      <c r="J86" s="1" t="s">
        <v>487</v>
      </c>
      <c r="K86" s="1" t="s">
        <v>489</v>
      </c>
      <c r="L86" s="1" t="s">
        <v>490</v>
      </c>
      <c r="M86" s="1" t="s">
        <v>491</v>
      </c>
      <c r="N86" s="1" t="s">
        <v>492</v>
      </c>
      <c r="O86" s="1" t="s">
        <v>167</v>
      </c>
      <c r="P86" s="1" t="s">
        <v>493</v>
      </c>
      <c r="Q86" s="1" t="s">
        <v>494</v>
      </c>
      <c r="R86" t="s">
        <v>424</v>
      </c>
      <c r="S86" t="s">
        <v>429</v>
      </c>
      <c r="T86" t="s">
        <v>169</v>
      </c>
      <c r="U86" t="s">
        <v>2725</v>
      </c>
      <c r="V86" t="s">
        <v>2735</v>
      </c>
      <c r="X86" t="s">
        <v>2822</v>
      </c>
      <c r="Y86" t="s">
        <v>2861</v>
      </c>
      <c r="Z86" t="s">
        <v>2862</v>
      </c>
      <c r="AA86" t="s">
        <v>2863</v>
      </c>
      <c r="AB86" t="s">
        <v>2898</v>
      </c>
    </row>
    <row r="87" spans="1:28" ht="28.8" x14ac:dyDescent="0.3">
      <c r="A87" s="1">
        <v>85</v>
      </c>
      <c r="B87" s="1" t="s">
        <v>168</v>
      </c>
      <c r="C87" s="1" t="s">
        <v>495</v>
      </c>
      <c r="D87" s="1" t="s">
        <v>496</v>
      </c>
      <c r="E87" s="1" t="s">
        <v>497</v>
      </c>
      <c r="F87" s="1" t="s">
        <v>498</v>
      </c>
      <c r="G87" s="1" t="s">
        <v>499</v>
      </c>
      <c r="H87" s="1" t="s">
        <v>169</v>
      </c>
      <c r="I87" s="1" t="s">
        <v>500</v>
      </c>
      <c r="J87" s="1" t="s">
        <v>496</v>
      </c>
      <c r="K87" s="1" t="s">
        <v>501</v>
      </c>
      <c r="L87" s="1" t="s">
        <v>497</v>
      </c>
      <c r="M87" s="1" t="s">
        <v>496</v>
      </c>
      <c r="N87" s="1" t="s">
        <v>502</v>
      </c>
      <c r="O87" s="1" t="s">
        <v>497</v>
      </c>
      <c r="P87" s="1" t="s">
        <v>498</v>
      </c>
      <c r="Q87" s="1" t="s">
        <v>503</v>
      </c>
      <c r="R87" t="s">
        <v>422</v>
      </c>
      <c r="S87" t="s">
        <v>423</v>
      </c>
      <c r="T87" t="s">
        <v>171</v>
      </c>
      <c r="U87" t="s">
        <v>2725</v>
      </c>
      <c r="V87" t="s">
        <v>2735</v>
      </c>
      <c r="W87" t="s">
        <v>1507</v>
      </c>
      <c r="X87" t="s">
        <v>2822</v>
      </c>
      <c r="Y87" t="s">
        <v>2864</v>
      </c>
      <c r="AA87" t="s">
        <v>2781</v>
      </c>
      <c r="AB87" t="s">
        <v>2898</v>
      </c>
    </row>
    <row r="88" spans="1:28" ht="28.8" x14ac:dyDescent="0.3">
      <c r="A88" s="1">
        <v>86</v>
      </c>
      <c r="B88" s="1" t="s">
        <v>170</v>
      </c>
      <c r="C88" s="1" t="s">
        <v>504</v>
      </c>
      <c r="D88" s="1" t="s">
        <v>505</v>
      </c>
      <c r="E88" s="1" t="s">
        <v>171</v>
      </c>
      <c r="F88" s="1" t="s">
        <v>171</v>
      </c>
      <c r="G88" s="1" t="s">
        <v>171</v>
      </c>
      <c r="H88" s="1" t="s">
        <v>171</v>
      </c>
      <c r="I88" s="1" t="s">
        <v>506</v>
      </c>
      <c r="J88" s="1" t="s">
        <v>171</v>
      </c>
      <c r="K88" s="1" t="s">
        <v>507</v>
      </c>
      <c r="L88" s="1" t="s">
        <v>171</v>
      </c>
      <c r="M88" s="1" t="s">
        <v>508</v>
      </c>
      <c r="N88" s="1" t="s">
        <v>509</v>
      </c>
      <c r="O88" s="1" t="s">
        <v>171</v>
      </c>
      <c r="P88" s="1" t="s">
        <v>171</v>
      </c>
      <c r="Q88" s="1" t="s">
        <v>510</v>
      </c>
      <c r="R88" t="s">
        <v>424</v>
      </c>
      <c r="S88" t="s">
        <v>425</v>
      </c>
      <c r="T88" t="s">
        <v>173</v>
      </c>
      <c r="U88" t="s">
        <v>2725</v>
      </c>
      <c r="V88" t="s">
        <v>2735</v>
      </c>
      <c r="W88" t="s">
        <v>1504</v>
      </c>
      <c r="X88" t="s">
        <v>2822</v>
      </c>
      <c r="Y88" t="s">
        <v>2865</v>
      </c>
      <c r="AA88" t="s">
        <v>2755</v>
      </c>
      <c r="AB88" t="s">
        <v>2898</v>
      </c>
    </row>
    <row r="89" spans="1:28" ht="28.8" x14ac:dyDescent="0.3">
      <c r="A89" s="1">
        <v>87</v>
      </c>
      <c r="B89" s="1" t="s">
        <v>172</v>
      </c>
      <c r="C89" s="1" t="s">
        <v>511</v>
      </c>
      <c r="D89" s="1" t="s">
        <v>512</v>
      </c>
      <c r="E89" s="1" t="s">
        <v>173</v>
      </c>
      <c r="F89" s="1" t="s">
        <v>173</v>
      </c>
      <c r="G89" s="1" t="s">
        <v>173</v>
      </c>
      <c r="H89" s="1" t="s">
        <v>173</v>
      </c>
      <c r="I89" s="1" t="s">
        <v>513</v>
      </c>
      <c r="J89" s="1" t="s">
        <v>512</v>
      </c>
      <c r="K89" s="1" t="s">
        <v>514</v>
      </c>
      <c r="L89" s="1" t="s">
        <v>515</v>
      </c>
      <c r="M89" s="1" t="s">
        <v>516</v>
      </c>
      <c r="N89" s="1" t="s">
        <v>517</v>
      </c>
      <c r="O89" s="1" t="s">
        <v>173</v>
      </c>
      <c r="P89" s="1" t="s">
        <v>518</v>
      </c>
      <c r="Q89" s="1" t="s">
        <v>519</v>
      </c>
      <c r="R89" t="s">
        <v>424</v>
      </c>
      <c r="S89" t="s">
        <v>426</v>
      </c>
      <c r="T89" t="s">
        <v>175</v>
      </c>
      <c r="U89" t="s">
        <v>2725</v>
      </c>
      <c r="V89" t="s">
        <v>2735</v>
      </c>
      <c r="W89" t="s">
        <v>1504</v>
      </c>
      <c r="X89" t="s">
        <v>2747</v>
      </c>
      <c r="Y89" t="s">
        <v>2767</v>
      </c>
      <c r="AA89" t="s">
        <v>2755</v>
      </c>
      <c r="AB89" t="s">
        <v>2898</v>
      </c>
    </row>
    <row r="90" spans="1:28" ht="28.8" x14ac:dyDescent="0.3">
      <c r="A90" s="1">
        <v>88</v>
      </c>
      <c r="B90" s="1" t="s">
        <v>174</v>
      </c>
      <c r="C90" s="1" t="s">
        <v>520</v>
      </c>
      <c r="D90" s="1" t="s">
        <v>521</v>
      </c>
      <c r="E90" s="1" t="s">
        <v>175</v>
      </c>
      <c r="F90" s="1" t="s">
        <v>175</v>
      </c>
      <c r="G90" s="1" t="s">
        <v>175</v>
      </c>
      <c r="H90" s="1" t="s">
        <v>175</v>
      </c>
      <c r="I90" s="1" t="s">
        <v>522</v>
      </c>
      <c r="J90" s="1" t="s">
        <v>521</v>
      </c>
      <c r="K90" s="1" t="s">
        <v>523</v>
      </c>
      <c r="L90" s="1" t="s">
        <v>524</v>
      </c>
      <c r="M90" s="1" t="s">
        <v>525</v>
      </c>
      <c r="N90" s="1" t="s">
        <v>526</v>
      </c>
      <c r="O90" s="1" t="s">
        <v>175</v>
      </c>
      <c r="P90" s="1" t="s">
        <v>527</v>
      </c>
      <c r="Q90" s="1" t="s">
        <v>528</v>
      </c>
      <c r="R90" t="s">
        <v>424</v>
      </c>
      <c r="S90" t="s">
        <v>436</v>
      </c>
      <c r="T90" t="s">
        <v>177</v>
      </c>
      <c r="U90" t="s">
        <v>2725</v>
      </c>
      <c r="V90" t="s">
        <v>2735</v>
      </c>
      <c r="W90" t="s">
        <v>1507</v>
      </c>
      <c r="X90" t="s">
        <v>2747</v>
      </c>
      <c r="Y90" t="s">
        <v>2866</v>
      </c>
      <c r="AA90" t="s">
        <v>2755</v>
      </c>
      <c r="AB90" t="s">
        <v>2898</v>
      </c>
    </row>
    <row r="91" spans="1:28" ht="28.8" x14ac:dyDescent="0.3">
      <c r="A91" s="1">
        <v>89</v>
      </c>
      <c r="B91" s="1" t="s">
        <v>176</v>
      </c>
      <c r="C91" s="1" t="s">
        <v>529</v>
      </c>
      <c r="D91" s="1" t="s">
        <v>530</v>
      </c>
      <c r="E91" s="1" t="s">
        <v>531</v>
      </c>
      <c r="F91" s="1" t="s">
        <v>531</v>
      </c>
      <c r="G91" s="1" t="s">
        <v>177</v>
      </c>
      <c r="H91" s="1" t="s">
        <v>177</v>
      </c>
      <c r="I91" s="1" t="s">
        <v>532</v>
      </c>
      <c r="J91" s="1" t="s">
        <v>533</v>
      </c>
      <c r="K91" s="1" t="s">
        <v>534</v>
      </c>
      <c r="L91" s="1" t="s">
        <v>535</v>
      </c>
      <c r="M91" s="1" t="s">
        <v>536</v>
      </c>
      <c r="N91" s="1" t="s">
        <v>537</v>
      </c>
      <c r="O91" s="1" t="s">
        <v>531</v>
      </c>
      <c r="P91" s="1" t="s">
        <v>538</v>
      </c>
      <c r="Q91" s="1" t="s">
        <v>539</v>
      </c>
      <c r="R91" t="s">
        <v>424</v>
      </c>
      <c r="S91" t="s">
        <v>436</v>
      </c>
      <c r="T91" t="s">
        <v>179</v>
      </c>
      <c r="U91" t="s">
        <v>2723</v>
      </c>
      <c r="V91" t="s">
        <v>2736</v>
      </c>
      <c r="W91" t="s">
        <v>1507</v>
      </c>
      <c r="X91" t="s">
        <v>2747</v>
      </c>
      <c r="Y91" t="s">
        <v>2867</v>
      </c>
      <c r="Z91" t="s">
        <v>2777</v>
      </c>
      <c r="AA91" t="s">
        <v>2752</v>
      </c>
      <c r="AB91" t="s">
        <v>2898</v>
      </c>
    </row>
    <row r="92" spans="1:28" ht="28.8" x14ac:dyDescent="0.3">
      <c r="A92" s="1">
        <v>90</v>
      </c>
      <c r="B92" s="1" t="s">
        <v>178</v>
      </c>
      <c r="C92" s="1" t="s">
        <v>540</v>
      </c>
      <c r="D92" s="1" t="s">
        <v>541</v>
      </c>
      <c r="E92" s="1" t="s">
        <v>179</v>
      </c>
      <c r="F92" s="1" t="s">
        <v>179</v>
      </c>
      <c r="G92" s="1" t="s">
        <v>179</v>
      </c>
      <c r="H92" s="1" t="s">
        <v>179</v>
      </c>
      <c r="I92" s="1" t="s">
        <v>542</v>
      </c>
      <c r="J92" s="1" t="s">
        <v>541</v>
      </c>
      <c r="K92" s="1" t="s">
        <v>543</v>
      </c>
      <c r="L92" s="1" t="s">
        <v>544</v>
      </c>
      <c r="M92" s="1" t="s">
        <v>545</v>
      </c>
      <c r="N92" s="1" t="s">
        <v>546</v>
      </c>
      <c r="O92" s="1" t="s">
        <v>547</v>
      </c>
      <c r="P92" s="1" t="s">
        <v>548</v>
      </c>
      <c r="Q92" s="1" t="s">
        <v>549</v>
      </c>
      <c r="R92" t="s">
        <v>424</v>
      </c>
      <c r="S92" t="s">
        <v>436</v>
      </c>
      <c r="T92" t="s">
        <v>181</v>
      </c>
      <c r="U92" t="s">
        <v>2725</v>
      </c>
      <c r="V92" t="s">
        <v>2735</v>
      </c>
      <c r="W92" t="s">
        <v>1509</v>
      </c>
      <c r="X92" t="s">
        <v>2822</v>
      </c>
      <c r="Y92" t="s">
        <v>2868</v>
      </c>
      <c r="AA92" t="s">
        <v>2869</v>
      </c>
      <c r="AB92" t="s">
        <v>2898</v>
      </c>
    </row>
    <row r="93" spans="1:28" ht="43.2" x14ac:dyDescent="0.3">
      <c r="A93" s="1">
        <v>91</v>
      </c>
      <c r="B93" s="1" t="s">
        <v>180</v>
      </c>
      <c r="C93" s="1" t="s">
        <v>550</v>
      </c>
      <c r="D93" s="1" t="s">
        <v>551</v>
      </c>
      <c r="E93" s="1" t="s">
        <v>552</v>
      </c>
      <c r="F93" s="1" t="s">
        <v>552</v>
      </c>
      <c r="G93" s="1" t="s">
        <v>181</v>
      </c>
      <c r="H93" s="1" t="s">
        <v>181</v>
      </c>
      <c r="I93" s="1" t="s">
        <v>553</v>
      </c>
      <c r="J93" s="1" t="s">
        <v>554</v>
      </c>
      <c r="K93" s="1" t="s">
        <v>555</v>
      </c>
      <c r="L93" s="1" t="s">
        <v>556</v>
      </c>
      <c r="M93" s="1" t="s">
        <v>557</v>
      </c>
      <c r="N93" s="1" t="s">
        <v>558</v>
      </c>
      <c r="O93" s="1" t="s">
        <v>552</v>
      </c>
      <c r="P93" s="1" t="s">
        <v>559</v>
      </c>
      <c r="Q93" s="1" t="s">
        <v>560</v>
      </c>
      <c r="R93" t="s">
        <v>424</v>
      </c>
      <c r="S93" t="s">
        <v>436</v>
      </c>
      <c r="T93" t="s">
        <v>183</v>
      </c>
      <c r="U93" t="s">
        <v>2724</v>
      </c>
      <c r="V93" t="s">
        <v>2732</v>
      </c>
      <c r="W93" t="s">
        <v>1510</v>
      </c>
      <c r="X93" t="s">
        <v>2743</v>
      </c>
      <c r="Y93" t="s">
        <v>2817</v>
      </c>
      <c r="Z93" t="s">
        <v>2818</v>
      </c>
      <c r="AA93" t="s">
        <v>2781</v>
      </c>
      <c r="AB93" t="s">
        <v>2904</v>
      </c>
    </row>
    <row r="94" spans="1:28" x14ac:dyDescent="0.3">
      <c r="A94" s="1">
        <v>92</v>
      </c>
      <c r="B94" s="1" t="s">
        <v>182</v>
      </c>
      <c r="C94" s="1" t="s">
        <v>561</v>
      </c>
      <c r="D94" s="1" t="s">
        <v>562</v>
      </c>
      <c r="E94" s="1" t="s">
        <v>563</v>
      </c>
      <c r="F94" s="1" t="s">
        <v>563</v>
      </c>
      <c r="G94" s="1" t="s">
        <v>183</v>
      </c>
      <c r="H94" s="1" t="s">
        <v>183</v>
      </c>
      <c r="I94" s="1" t="s">
        <v>564</v>
      </c>
      <c r="J94" s="1" t="s">
        <v>562</v>
      </c>
      <c r="K94" s="1" t="s">
        <v>565</v>
      </c>
      <c r="L94" s="1" t="s">
        <v>563</v>
      </c>
      <c r="M94" s="1" t="s">
        <v>566</v>
      </c>
      <c r="N94" s="1" t="s">
        <v>567</v>
      </c>
      <c r="O94" s="1" t="s">
        <v>563</v>
      </c>
      <c r="P94" s="1" t="s">
        <v>568</v>
      </c>
      <c r="Q94" s="1" t="s">
        <v>569</v>
      </c>
      <c r="R94" t="s">
        <v>424</v>
      </c>
      <c r="S94" t="s">
        <v>436</v>
      </c>
      <c r="T94" t="s">
        <v>185</v>
      </c>
      <c r="U94" t="s">
        <v>2725</v>
      </c>
      <c r="V94" t="s">
        <v>2737</v>
      </c>
      <c r="W94" t="s">
        <v>1510</v>
      </c>
      <c r="X94" t="s">
        <v>2822</v>
      </c>
      <c r="Y94" t="s">
        <v>2861</v>
      </c>
      <c r="AA94" t="s">
        <v>2844</v>
      </c>
      <c r="AB94" t="s">
        <v>2898</v>
      </c>
    </row>
    <row r="95" spans="1:28" ht="28.8" x14ac:dyDescent="0.3">
      <c r="A95" s="1">
        <v>93</v>
      </c>
      <c r="B95" s="1" t="s">
        <v>184</v>
      </c>
      <c r="C95" s="1" t="s">
        <v>570</v>
      </c>
      <c r="D95" s="1" t="s">
        <v>571</v>
      </c>
      <c r="E95" s="1" t="s">
        <v>185</v>
      </c>
      <c r="F95" s="1" t="s">
        <v>185</v>
      </c>
      <c r="G95" s="1" t="s">
        <v>185</v>
      </c>
      <c r="H95" s="1" t="s">
        <v>185</v>
      </c>
      <c r="I95" s="1" t="s">
        <v>572</v>
      </c>
      <c r="J95" s="1" t="s">
        <v>573</v>
      </c>
      <c r="K95" s="1" t="s">
        <v>574</v>
      </c>
      <c r="L95" s="1" t="s">
        <v>575</v>
      </c>
      <c r="M95" s="1" t="s">
        <v>576</v>
      </c>
      <c r="N95" s="1" t="s">
        <v>577</v>
      </c>
      <c r="O95" s="1" t="s">
        <v>185</v>
      </c>
      <c r="P95" s="1" t="s">
        <v>578</v>
      </c>
      <c r="Q95" s="1" t="s">
        <v>579</v>
      </c>
      <c r="R95" t="s">
        <v>424</v>
      </c>
      <c r="S95" t="s">
        <v>436</v>
      </c>
      <c r="T95" t="s">
        <v>187</v>
      </c>
      <c r="U95" t="s">
        <v>2725</v>
      </c>
      <c r="V95" t="s">
        <v>2737</v>
      </c>
      <c r="W95" t="s">
        <v>1506</v>
      </c>
      <c r="X95" t="s">
        <v>2822</v>
      </c>
      <c r="Y95" t="s">
        <v>2861</v>
      </c>
      <c r="AA95" t="s">
        <v>2844</v>
      </c>
      <c r="AB95" t="s">
        <v>2898</v>
      </c>
    </row>
    <row r="96" spans="1:28" ht="28.8" x14ac:dyDescent="0.3">
      <c r="A96" s="1">
        <v>94</v>
      </c>
      <c r="B96" s="1" t="s">
        <v>186</v>
      </c>
      <c r="C96" s="1" t="s">
        <v>580</v>
      </c>
      <c r="D96" s="1" t="s">
        <v>581</v>
      </c>
      <c r="E96" s="1" t="s">
        <v>187</v>
      </c>
      <c r="F96" s="1" t="s">
        <v>187</v>
      </c>
      <c r="G96" s="1" t="s">
        <v>187</v>
      </c>
      <c r="H96" s="1" t="s">
        <v>187</v>
      </c>
      <c r="I96" s="1" t="s">
        <v>582</v>
      </c>
      <c r="J96" s="1" t="s">
        <v>581</v>
      </c>
      <c r="K96" s="1" t="s">
        <v>583</v>
      </c>
      <c r="L96" s="1" t="s">
        <v>584</v>
      </c>
      <c r="M96" s="1" t="s">
        <v>585</v>
      </c>
      <c r="N96" s="1" t="s">
        <v>586</v>
      </c>
      <c r="O96" s="1" t="s">
        <v>187</v>
      </c>
      <c r="P96" s="1" t="s">
        <v>587</v>
      </c>
      <c r="Q96" s="1" t="s">
        <v>588</v>
      </c>
      <c r="R96" t="s">
        <v>424</v>
      </c>
      <c r="S96" t="s">
        <v>436</v>
      </c>
      <c r="T96" t="s">
        <v>189</v>
      </c>
      <c r="U96" t="s">
        <v>2725</v>
      </c>
      <c r="V96" t="s">
        <v>2738</v>
      </c>
      <c r="W96" t="s">
        <v>1503</v>
      </c>
      <c r="X96" t="s">
        <v>2822</v>
      </c>
      <c r="Y96" t="s">
        <v>2870</v>
      </c>
      <c r="AA96" t="s">
        <v>2844</v>
      </c>
      <c r="AB96" t="s">
        <v>2898</v>
      </c>
    </row>
    <row r="97" spans="1:28" ht="28.8" x14ac:dyDescent="0.3">
      <c r="A97" s="1">
        <v>95</v>
      </c>
      <c r="B97" s="1" t="s">
        <v>188</v>
      </c>
      <c r="C97" s="1" t="s">
        <v>589</v>
      </c>
      <c r="D97" s="1" t="s">
        <v>590</v>
      </c>
      <c r="E97" s="1" t="s">
        <v>212</v>
      </c>
      <c r="F97" s="1" t="s">
        <v>212</v>
      </c>
      <c r="G97" s="1" t="s">
        <v>212</v>
      </c>
      <c r="H97" s="1" t="s">
        <v>189</v>
      </c>
      <c r="I97" s="1" t="s">
        <v>591</v>
      </c>
      <c r="J97" s="1" t="s">
        <v>590</v>
      </c>
      <c r="K97" s="1" t="s">
        <v>592</v>
      </c>
      <c r="L97" s="1" t="s">
        <v>593</v>
      </c>
      <c r="M97" s="1" t="s">
        <v>594</v>
      </c>
      <c r="N97" s="1" t="s">
        <v>595</v>
      </c>
      <c r="O97" s="1" t="s">
        <v>212</v>
      </c>
      <c r="P97" s="1" t="s">
        <v>596</v>
      </c>
      <c r="Q97" s="1" t="s">
        <v>597</v>
      </c>
      <c r="R97" t="s">
        <v>424</v>
      </c>
      <c r="S97" t="s">
        <v>436</v>
      </c>
      <c r="T97" t="s">
        <v>191</v>
      </c>
      <c r="U97" t="s">
        <v>2725</v>
      </c>
      <c r="V97" t="s">
        <v>2738</v>
      </c>
      <c r="W97" t="s">
        <v>1503</v>
      </c>
      <c r="X97" t="s">
        <v>2822</v>
      </c>
      <c r="Y97" t="s">
        <v>2871</v>
      </c>
      <c r="AA97" t="s">
        <v>2844</v>
      </c>
      <c r="AB97" t="s">
        <v>2898</v>
      </c>
    </row>
    <row r="98" spans="1:28" ht="28.8" x14ac:dyDescent="0.3">
      <c r="A98" s="1">
        <v>96</v>
      </c>
      <c r="B98" s="1" t="s">
        <v>190</v>
      </c>
      <c r="C98" s="1" t="s">
        <v>598</v>
      </c>
      <c r="D98" s="1" t="s">
        <v>599</v>
      </c>
      <c r="E98" s="1" t="s">
        <v>191</v>
      </c>
      <c r="F98" s="1" t="s">
        <v>191</v>
      </c>
      <c r="G98" s="1" t="s">
        <v>191</v>
      </c>
      <c r="H98" s="1" t="s">
        <v>191</v>
      </c>
      <c r="I98" s="1" t="s">
        <v>600</v>
      </c>
      <c r="J98" s="1" t="s">
        <v>599</v>
      </c>
      <c r="K98" s="1" t="s">
        <v>601</v>
      </c>
      <c r="L98" s="1" t="s">
        <v>602</v>
      </c>
      <c r="M98" s="1" t="s">
        <v>603</v>
      </c>
      <c r="N98" s="1" t="s">
        <v>604</v>
      </c>
      <c r="O98" s="1" t="s">
        <v>191</v>
      </c>
      <c r="P98" s="1" t="s">
        <v>605</v>
      </c>
      <c r="Q98" s="1" t="s">
        <v>606</v>
      </c>
      <c r="S98" t="s">
        <v>436</v>
      </c>
      <c r="T98" t="s">
        <v>193</v>
      </c>
      <c r="U98" t="s">
        <v>2725</v>
      </c>
      <c r="V98" t="s">
        <v>2738</v>
      </c>
      <c r="X98" t="s">
        <v>2822</v>
      </c>
      <c r="Y98" t="s">
        <v>2872</v>
      </c>
      <c r="AA98" t="s">
        <v>2844</v>
      </c>
      <c r="AB98" t="s">
        <v>2898</v>
      </c>
    </row>
    <row r="99" spans="1:28" ht="28.8" x14ac:dyDescent="0.3">
      <c r="A99" s="1">
        <v>97</v>
      </c>
      <c r="B99" s="1" t="s">
        <v>192</v>
      </c>
      <c r="C99" s="1" t="s">
        <v>607</v>
      </c>
      <c r="D99" s="1" t="s">
        <v>608</v>
      </c>
      <c r="E99" s="1" t="s">
        <v>214</v>
      </c>
      <c r="F99" s="1" t="s">
        <v>214</v>
      </c>
      <c r="G99" s="1" t="s">
        <v>214</v>
      </c>
      <c r="H99" s="1" t="s">
        <v>193</v>
      </c>
      <c r="I99" s="1" t="s">
        <v>609</v>
      </c>
      <c r="J99" s="1" t="s">
        <v>610</v>
      </c>
      <c r="K99" s="1" t="s">
        <v>611</v>
      </c>
      <c r="L99" s="1" t="s">
        <v>612</v>
      </c>
      <c r="M99" s="1" t="s">
        <v>613</v>
      </c>
      <c r="N99" s="1" t="s">
        <v>614</v>
      </c>
      <c r="O99" s="1" t="s">
        <v>214</v>
      </c>
      <c r="P99" s="1" t="s">
        <v>615</v>
      </c>
      <c r="Q99" s="1" t="s">
        <v>616</v>
      </c>
      <c r="S99" t="s">
        <v>436</v>
      </c>
      <c r="T99" t="s">
        <v>195</v>
      </c>
      <c r="U99" t="s">
        <v>2725</v>
      </c>
      <c r="V99" t="s">
        <v>2738</v>
      </c>
      <c r="X99" t="s">
        <v>2822</v>
      </c>
      <c r="Y99" t="s">
        <v>2873</v>
      </c>
      <c r="AA99" t="s">
        <v>2844</v>
      </c>
      <c r="AB99" t="s">
        <v>2898</v>
      </c>
    </row>
    <row r="100" spans="1:28" ht="43.2" x14ac:dyDescent="0.3">
      <c r="A100" s="1">
        <v>98</v>
      </c>
      <c r="B100" s="1" t="s">
        <v>194</v>
      </c>
      <c r="C100" s="1" t="s">
        <v>617</v>
      </c>
      <c r="D100" s="1" t="s">
        <v>618</v>
      </c>
      <c r="E100" s="1" t="s">
        <v>619</v>
      </c>
      <c r="F100" s="1" t="s">
        <v>619</v>
      </c>
      <c r="G100" s="1" t="s">
        <v>195</v>
      </c>
      <c r="H100" s="1" t="s">
        <v>195</v>
      </c>
      <c r="I100" s="1" t="s">
        <v>620</v>
      </c>
      <c r="J100" s="1" t="s">
        <v>618</v>
      </c>
      <c r="K100" s="1" t="s">
        <v>621</v>
      </c>
      <c r="L100" s="1" t="s">
        <v>622</v>
      </c>
      <c r="M100" s="1" t="s">
        <v>623</v>
      </c>
      <c r="N100" s="1" t="s">
        <v>624</v>
      </c>
      <c r="O100" s="1" t="s">
        <v>195</v>
      </c>
      <c r="P100" s="1" t="s">
        <v>625</v>
      </c>
      <c r="Q100" s="1" t="s">
        <v>626</v>
      </c>
      <c r="S100" t="s">
        <v>436</v>
      </c>
      <c r="T100" t="s">
        <v>197</v>
      </c>
      <c r="U100" t="s">
        <v>2725</v>
      </c>
      <c r="V100" t="s">
        <v>2738</v>
      </c>
      <c r="X100" t="s">
        <v>2822</v>
      </c>
      <c r="Y100" t="s">
        <v>2874</v>
      </c>
      <c r="AA100" t="s">
        <v>2844</v>
      </c>
      <c r="AB100" t="s">
        <v>2898</v>
      </c>
    </row>
    <row r="101" spans="1:28" ht="43.2" x14ac:dyDescent="0.3">
      <c r="A101" s="1">
        <v>99</v>
      </c>
      <c r="B101" s="1" t="s">
        <v>196</v>
      </c>
      <c r="C101" s="1" t="s">
        <v>627</v>
      </c>
      <c r="D101" s="1" t="s">
        <v>628</v>
      </c>
      <c r="E101" s="1" t="s">
        <v>197</v>
      </c>
      <c r="F101" s="1" t="s">
        <v>135</v>
      </c>
      <c r="G101" s="1" t="s">
        <v>197</v>
      </c>
      <c r="H101" s="1" t="s">
        <v>197</v>
      </c>
      <c r="I101" s="1" t="s">
        <v>620</v>
      </c>
      <c r="J101" s="1" t="s">
        <v>629</v>
      </c>
      <c r="K101" s="1" t="s">
        <v>630</v>
      </c>
      <c r="L101" s="1" t="s">
        <v>631</v>
      </c>
      <c r="M101" s="1" t="s">
        <v>632</v>
      </c>
      <c r="N101" s="1" t="s">
        <v>633</v>
      </c>
      <c r="O101" s="1" t="s">
        <v>197</v>
      </c>
      <c r="P101" s="1" t="s">
        <v>634</v>
      </c>
      <c r="Q101" s="1" t="s">
        <v>635</v>
      </c>
      <c r="S101" t="s">
        <v>436</v>
      </c>
      <c r="T101" t="s">
        <v>199</v>
      </c>
      <c r="U101" t="s">
        <v>2725</v>
      </c>
      <c r="V101" t="s">
        <v>2738</v>
      </c>
      <c r="X101" t="s">
        <v>2822</v>
      </c>
      <c r="Y101" t="s">
        <v>2874</v>
      </c>
      <c r="AA101" t="s">
        <v>2844</v>
      </c>
      <c r="AB101" t="s">
        <v>2898</v>
      </c>
    </row>
    <row r="102" spans="1:28" ht="28.8" x14ac:dyDescent="0.3">
      <c r="A102" s="1">
        <v>100</v>
      </c>
      <c r="B102" s="1" t="s">
        <v>198</v>
      </c>
      <c r="C102" s="1" t="s">
        <v>636</v>
      </c>
      <c r="D102" s="1" t="s">
        <v>637</v>
      </c>
      <c r="E102" s="1" t="s">
        <v>199</v>
      </c>
      <c r="F102" s="1" t="s">
        <v>199</v>
      </c>
      <c r="G102" s="1" t="s">
        <v>199</v>
      </c>
      <c r="H102" s="1" t="s">
        <v>199</v>
      </c>
      <c r="I102" s="1" t="s">
        <v>638</v>
      </c>
      <c r="J102" s="1" t="s">
        <v>637</v>
      </c>
      <c r="K102" s="1" t="s">
        <v>639</v>
      </c>
      <c r="L102" s="1" t="s">
        <v>640</v>
      </c>
      <c r="M102" s="1" t="s">
        <v>641</v>
      </c>
      <c r="N102" s="1" t="s">
        <v>642</v>
      </c>
      <c r="O102" s="1" t="s">
        <v>199</v>
      </c>
      <c r="P102" s="1" t="s">
        <v>643</v>
      </c>
      <c r="Q102" s="1" t="s">
        <v>644</v>
      </c>
      <c r="S102" t="s">
        <v>436</v>
      </c>
      <c r="T102" t="s">
        <v>201</v>
      </c>
      <c r="U102" t="s">
        <v>2725</v>
      </c>
      <c r="V102" t="s">
        <v>2738</v>
      </c>
      <c r="X102" t="s">
        <v>2822</v>
      </c>
      <c r="Y102" t="s">
        <v>2875</v>
      </c>
      <c r="AA102" t="s">
        <v>2844</v>
      </c>
      <c r="AB102" t="s">
        <v>2898</v>
      </c>
    </row>
    <row r="103" spans="1:28" ht="43.2" x14ac:dyDescent="0.3">
      <c r="A103" s="1">
        <v>101</v>
      </c>
      <c r="B103" s="1" t="s">
        <v>200</v>
      </c>
      <c r="C103" s="1" t="s">
        <v>645</v>
      </c>
      <c r="D103" s="1" t="s">
        <v>646</v>
      </c>
      <c r="E103" s="1" t="s">
        <v>215</v>
      </c>
      <c r="F103" s="1" t="s">
        <v>215</v>
      </c>
      <c r="G103" s="1" t="s">
        <v>215</v>
      </c>
      <c r="H103" s="1" t="s">
        <v>201</v>
      </c>
      <c r="I103" s="1" t="s">
        <v>647</v>
      </c>
      <c r="J103" s="1" t="s">
        <v>646</v>
      </c>
      <c r="K103" s="1" t="s">
        <v>648</v>
      </c>
      <c r="L103" s="1" t="s">
        <v>649</v>
      </c>
      <c r="M103" s="1" t="s">
        <v>650</v>
      </c>
      <c r="N103" s="1" t="s">
        <v>651</v>
      </c>
      <c r="O103" s="1" t="s">
        <v>215</v>
      </c>
      <c r="P103" s="1" t="s">
        <v>652</v>
      </c>
      <c r="Q103" s="1" t="s">
        <v>653</v>
      </c>
      <c r="S103" t="s">
        <v>436</v>
      </c>
      <c r="T103" t="s">
        <v>203</v>
      </c>
      <c r="U103" t="s">
        <v>2725</v>
      </c>
      <c r="V103" t="s">
        <v>2738</v>
      </c>
      <c r="X103" t="s">
        <v>2822</v>
      </c>
      <c r="Y103" t="s">
        <v>2876</v>
      </c>
      <c r="AA103" t="s">
        <v>2844</v>
      </c>
      <c r="AB103" t="s">
        <v>2898</v>
      </c>
    </row>
    <row r="104" spans="1:28" ht="28.8" x14ac:dyDescent="0.3">
      <c r="A104" s="1">
        <v>102</v>
      </c>
      <c r="B104" s="1" t="s">
        <v>202</v>
      </c>
      <c r="C104" s="1" t="s">
        <v>654</v>
      </c>
      <c r="D104" s="1" t="s">
        <v>655</v>
      </c>
      <c r="E104" s="1" t="s">
        <v>216</v>
      </c>
      <c r="F104" s="1" t="s">
        <v>216</v>
      </c>
      <c r="G104" s="1" t="s">
        <v>216</v>
      </c>
      <c r="H104" s="1" t="s">
        <v>203</v>
      </c>
      <c r="I104" s="1" t="s">
        <v>656</v>
      </c>
      <c r="J104" s="1" t="s">
        <v>655</v>
      </c>
      <c r="K104" s="1" t="s">
        <v>657</v>
      </c>
      <c r="L104" s="1" t="s">
        <v>658</v>
      </c>
      <c r="M104" s="1" t="s">
        <v>659</v>
      </c>
      <c r="N104" s="1" t="s">
        <v>660</v>
      </c>
      <c r="O104" s="1" t="s">
        <v>216</v>
      </c>
      <c r="P104" s="1" t="s">
        <v>661</v>
      </c>
      <c r="Q104" s="1" t="s">
        <v>662</v>
      </c>
      <c r="S104" t="s">
        <v>431</v>
      </c>
      <c r="T104" t="s">
        <v>205</v>
      </c>
      <c r="U104" t="s">
        <v>2725</v>
      </c>
      <c r="V104" t="s">
        <v>2738</v>
      </c>
      <c r="X104" t="s">
        <v>2822</v>
      </c>
      <c r="Y104" t="s">
        <v>2877</v>
      </c>
      <c r="AB104" t="s">
        <v>2898</v>
      </c>
    </row>
    <row r="105" spans="1:28" ht="43.2" x14ac:dyDescent="0.3">
      <c r="A105" s="1">
        <v>103</v>
      </c>
      <c r="B105" s="1" t="s">
        <v>204</v>
      </c>
      <c r="C105" s="1" t="s">
        <v>663</v>
      </c>
      <c r="D105" s="1" t="s">
        <v>664</v>
      </c>
      <c r="E105" s="1" t="s">
        <v>205</v>
      </c>
      <c r="F105" s="1" t="s">
        <v>205</v>
      </c>
      <c r="G105" s="1" t="s">
        <v>205</v>
      </c>
      <c r="H105" s="1" t="s">
        <v>205</v>
      </c>
      <c r="I105" s="1" t="s">
        <v>665</v>
      </c>
      <c r="J105" s="1" t="s">
        <v>666</v>
      </c>
      <c r="K105" s="1" t="s">
        <v>667</v>
      </c>
      <c r="L105" s="1" t="s">
        <v>668</v>
      </c>
      <c r="M105" s="1" t="s">
        <v>669</v>
      </c>
      <c r="N105" s="1" t="s">
        <v>670</v>
      </c>
      <c r="O105" s="1" t="s">
        <v>205</v>
      </c>
      <c r="P105" s="1" t="s">
        <v>671</v>
      </c>
      <c r="Q105" s="1" t="s">
        <v>672</v>
      </c>
      <c r="T105" s="1"/>
      <c r="U105" s="1"/>
    </row>
    <row r="106" spans="1:28" x14ac:dyDescent="0.3">
      <c r="T106" s="1"/>
      <c r="U106" s="1"/>
    </row>
    <row r="107" spans="1:28" x14ac:dyDescent="0.3">
      <c r="T107" s="1"/>
      <c r="U107" s="1"/>
    </row>
    <row r="108" spans="1:28" x14ac:dyDescent="0.3">
      <c r="T108" s="1"/>
      <c r="U108" s="1"/>
    </row>
    <row r="109" spans="1:28" x14ac:dyDescent="0.3">
      <c r="T109" s="1"/>
      <c r="U109" s="1"/>
    </row>
    <row r="110" spans="1:28" x14ac:dyDescent="0.3">
      <c r="T110" s="1"/>
      <c r="U110" s="1"/>
    </row>
    <row r="111" spans="1:28" x14ac:dyDescent="0.3">
      <c r="T111" s="1"/>
      <c r="U111" s="1"/>
    </row>
    <row r="112" spans="1:28" x14ac:dyDescent="0.3">
      <c r="T112" s="1"/>
      <c r="U112" s="1"/>
    </row>
    <row r="113" spans="20:21" x14ac:dyDescent="0.3">
      <c r="T113" s="1"/>
      <c r="U113" s="1"/>
    </row>
    <row r="114" spans="20:21" x14ac:dyDescent="0.3">
      <c r="T114" s="1"/>
      <c r="U114" s="1"/>
    </row>
    <row r="115" spans="20:21" x14ac:dyDescent="0.3">
      <c r="T115" s="1"/>
      <c r="U115" s="1"/>
    </row>
    <row r="116" spans="20:21" x14ac:dyDescent="0.3">
      <c r="T116" s="1"/>
      <c r="U116" s="1"/>
    </row>
    <row r="117" spans="20:21" ht="14.4" customHeight="1" x14ac:dyDescent="0.3">
      <c r="T117" s="1"/>
      <c r="U117" s="1"/>
    </row>
    <row r="118" spans="20:21" x14ac:dyDescent="0.3">
      <c r="T118" s="1"/>
      <c r="U118" s="1"/>
    </row>
    <row r="119" spans="20:21" x14ac:dyDescent="0.3">
      <c r="T119" s="1"/>
      <c r="U119" s="1"/>
    </row>
    <row r="120" spans="20:21" x14ac:dyDescent="0.3">
      <c r="T120" s="1"/>
      <c r="U120" s="1"/>
    </row>
    <row r="121" spans="20:21" ht="14.4" customHeight="1" x14ac:dyDescent="0.3">
      <c r="T121" s="1"/>
      <c r="U121" s="1"/>
    </row>
    <row r="122" spans="20:21" x14ac:dyDescent="0.3">
      <c r="T122" s="1"/>
      <c r="U122" s="1"/>
    </row>
    <row r="123" spans="20:21" ht="14.4" customHeight="1" x14ac:dyDescent="0.3">
      <c r="T123" s="1"/>
      <c r="U123" s="1"/>
    </row>
    <row r="124" spans="20:21" x14ac:dyDescent="0.3">
      <c r="T124" s="1"/>
      <c r="U124" s="1"/>
    </row>
    <row r="125" spans="20:21" x14ac:dyDescent="0.3">
      <c r="T125" s="1"/>
      <c r="U125" s="1"/>
    </row>
    <row r="126" spans="20:21" x14ac:dyDescent="0.3">
      <c r="T126" s="1"/>
      <c r="U126" s="1"/>
    </row>
    <row r="127" spans="20:21" ht="14.4" customHeight="1" x14ac:dyDescent="0.3">
      <c r="T127" s="1"/>
      <c r="U127" s="1"/>
    </row>
    <row r="128" spans="20:21" x14ac:dyDescent="0.3">
      <c r="T128" s="1"/>
      <c r="U128" s="1"/>
    </row>
    <row r="129" spans="20:21" x14ac:dyDescent="0.3">
      <c r="T129" s="1"/>
      <c r="U129" s="1"/>
    </row>
    <row r="130" spans="20:21" x14ac:dyDescent="0.3">
      <c r="T130" s="1"/>
      <c r="U130" s="1"/>
    </row>
    <row r="131" spans="20:21" ht="14.4" customHeight="1" x14ac:dyDescent="0.3">
      <c r="T131" s="1"/>
      <c r="U131" s="1"/>
    </row>
    <row r="132" spans="20:21" x14ac:dyDescent="0.3">
      <c r="T132" s="1"/>
      <c r="U132" s="1"/>
    </row>
    <row r="133" spans="20:21" x14ac:dyDescent="0.3">
      <c r="T133" s="1"/>
      <c r="U133" s="1"/>
    </row>
    <row r="134" spans="20:21" x14ac:dyDescent="0.3">
      <c r="T134" s="1"/>
      <c r="U134" s="1"/>
    </row>
    <row r="135" spans="20:21" x14ac:dyDescent="0.3">
      <c r="T135" s="1"/>
      <c r="U135" s="1"/>
    </row>
    <row r="136" spans="20:21" x14ac:dyDescent="0.3">
      <c r="T136" s="1"/>
      <c r="U136" s="1"/>
    </row>
    <row r="137" spans="20:21" x14ac:dyDescent="0.3">
      <c r="T137" s="1"/>
      <c r="U137" s="1"/>
    </row>
    <row r="138" spans="20:21" x14ac:dyDescent="0.3">
      <c r="T138" s="1"/>
      <c r="U138" s="1"/>
    </row>
    <row r="139" spans="20:21" ht="14.4" customHeight="1" x14ac:dyDescent="0.3">
      <c r="T139" s="1"/>
      <c r="U139" s="1"/>
    </row>
    <row r="140" spans="20:21" x14ac:dyDescent="0.3">
      <c r="T140" s="1"/>
      <c r="U140" s="1"/>
    </row>
    <row r="141" spans="20:21" x14ac:dyDescent="0.3">
      <c r="T141" s="1"/>
      <c r="U141" s="1"/>
    </row>
    <row r="142" spans="20:21" x14ac:dyDescent="0.3">
      <c r="T142" s="1"/>
      <c r="U142" s="1"/>
    </row>
    <row r="143" spans="20:21" x14ac:dyDescent="0.3">
      <c r="T143" s="1"/>
      <c r="U143" s="1"/>
    </row>
    <row r="144" spans="20:21" x14ac:dyDescent="0.3">
      <c r="T144" s="1"/>
      <c r="U144" s="1"/>
    </row>
    <row r="145" spans="20:21" x14ac:dyDescent="0.3">
      <c r="T145" s="1"/>
      <c r="U145" s="1"/>
    </row>
    <row r="146" spans="20:21" x14ac:dyDescent="0.3">
      <c r="T146" s="1"/>
      <c r="U146" s="1"/>
    </row>
    <row r="147" spans="20:21" ht="14.4" customHeight="1" x14ac:dyDescent="0.3">
      <c r="T147" s="1"/>
      <c r="U147" s="1"/>
    </row>
    <row r="148" spans="20:21" x14ac:dyDescent="0.3">
      <c r="T148" s="1"/>
      <c r="U148" s="1"/>
    </row>
    <row r="149" spans="20:21" x14ac:dyDescent="0.3">
      <c r="T149" s="1"/>
      <c r="U149" s="1"/>
    </row>
    <row r="150" spans="20:21" x14ac:dyDescent="0.3">
      <c r="T150" s="1"/>
      <c r="U150" s="1"/>
    </row>
    <row r="151" spans="20:21" x14ac:dyDescent="0.3">
      <c r="T151" s="1"/>
      <c r="U151" s="1"/>
    </row>
    <row r="152" spans="20:21" x14ac:dyDescent="0.3">
      <c r="T152" s="1"/>
      <c r="U152" s="1"/>
    </row>
    <row r="153" spans="20:21" x14ac:dyDescent="0.3">
      <c r="T153" s="1"/>
      <c r="U153" s="1"/>
    </row>
    <row r="154" spans="20:21" x14ac:dyDescent="0.3">
      <c r="T154" s="1"/>
      <c r="U154" s="1"/>
    </row>
    <row r="155" spans="20:21" x14ac:dyDescent="0.3">
      <c r="T155" s="1"/>
      <c r="U155" s="1"/>
    </row>
    <row r="156" spans="20:21" x14ac:dyDescent="0.3">
      <c r="T156" s="1"/>
      <c r="U156" s="1"/>
    </row>
    <row r="157" spans="20:21" x14ac:dyDescent="0.3">
      <c r="T157" s="1"/>
      <c r="U157" s="1"/>
    </row>
    <row r="158" spans="20:21" x14ac:dyDescent="0.3">
      <c r="T158" s="1"/>
      <c r="U158" s="1"/>
    </row>
    <row r="159" spans="20:21" x14ac:dyDescent="0.3">
      <c r="T159" s="1"/>
      <c r="U159" s="1"/>
    </row>
    <row r="160" spans="20:21" x14ac:dyDescent="0.3">
      <c r="T160" s="1"/>
      <c r="U160" s="1"/>
    </row>
    <row r="161" spans="20:21" x14ac:dyDescent="0.3">
      <c r="T161" s="1"/>
      <c r="U161" s="1"/>
    </row>
    <row r="162" spans="20:21" x14ac:dyDescent="0.3">
      <c r="T162" s="1"/>
      <c r="U162" s="1"/>
    </row>
    <row r="163" spans="20:21" x14ac:dyDescent="0.3">
      <c r="T163" s="1"/>
      <c r="U163" s="1"/>
    </row>
    <row r="164" spans="20:21" x14ac:dyDescent="0.3">
      <c r="T164" s="1"/>
      <c r="U164" s="1"/>
    </row>
    <row r="165" spans="20:21" x14ac:dyDescent="0.3">
      <c r="T165" s="1"/>
      <c r="U165" s="1"/>
    </row>
    <row r="166" spans="20:21" x14ac:dyDescent="0.3">
      <c r="T166" s="1"/>
      <c r="U166" s="1"/>
    </row>
    <row r="167" spans="20:21" x14ac:dyDescent="0.3">
      <c r="T167" s="1"/>
      <c r="U167" s="1"/>
    </row>
    <row r="168" spans="20:21" x14ac:dyDescent="0.3">
      <c r="T168" s="1"/>
      <c r="U168" s="1"/>
    </row>
    <row r="169" spans="20:21" x14ac:dyDescent="0.3">
      <c r="T169" s="1"/>
      <c r="U169" s="1"/>
    </row>
    <row r="170" spans="20:21" x14ac:dyDescent="0.3">
      <c r="T170" s="1"/>
      <c r="U170" s="1"/>
    </row>
    <row r="171" spans="20:21" x14ac:dyDescent="0.3">
      <c r="T171" s="1"/>
      <c r="U171" s="1"/>
    </row>
    <row r="172" spans="20:21" x14ac:dyDescent="0.3">
      <c r="T172" s="1"/>
      <c r="U172" s="1"/>
    </row>
    <row r="173" spans="20:21" x14ac:dyDescent="0.3">
      <c r="T173" s="1"/>
      <c r="U173" s="1"/>
    </row>
    <row r="174" spans="20:21" x14ac:dyDescent="0.3">
      <c r="T174" s="1"/>
      <c r="U174" s="1"/>
    </row>
    <row r="175" spans="20:21" x14ac:dyDescent="0.3">
      <c r="T175" s="1"/>
      <c r="U175" s="1"/>
    </row>
    <row r="176" spans="20:21" x14ac:dyDescent="0.3">
      <c r="T176" s="1"/>
      <c r="U176" s="1"/>
    </row>
    <row r="177" spans="20:21" x14ac:dyDescent="0.3">
      <c r="T177" s="1"/>
      <c r="U177" s="1"/>
    </row>
    <row r="178" spans="20:21" x14ac:dyDescent="0.3">
      <c r="T178" s="1"/>
      <c r="U178" s="1"/>
    </row>
    <row r="179" spans="20:21" x14ac:dyDescent="0.3">
      <c r="T179" s="1"/>
      <c r="U179" s="1"/>
    </row>
    <row r="180" spans="20:21" x14ac:dyDescent="0.3">
      <c r="T180" s="1"/>
      <c r="U180" s="1"/>
    </row>
    <row r="181" spans="20:21" x14ac:dyDescent="0.3">
      <c r="T181" s="1"/>
      <c r="U181" s="1"/>
    </row>
    <row r="182" spans="20:21" x14ac:dyDescent="0.3">
      <c r="T182" s="1"/>
      <c r="U182" s="1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B1D2-3649-4ECC-9625-418B23F7AF68}">
  <dimension ref="A1:Q104"/>
  <sheetViews>
    <sheetView topLeftCell="A67" workbookViewId="0">
      <selection activeCell="L72" sqref="L72"/>
    </sheetView>
  </sheetViews>
  <sheetFormatPr defaultRowHeight="14.4" x14ac:dyDescent="0.3"/>
  <sheetData>
    <row r="1" spans="1:17" ht="72" x14ac:dyDescent="0.3">
      <c r="A1" s="6" t="s">
        <v>206</v>
      </c>
      <c r="B1" s="6" t="s">
        <v>208</v>
      </c>
      <c r="C1" s="6" t="s">
        <v>305</v>
      </c>
      <c r="D1" s="6" t="s">
        <v>1861</v>
      </c>
      <c r="E1" s="6" t="s">
        <v>1882</v>
      </c>
      <c r="F1" s="6" t="s">
        <v>1834</v>
      </c>
      <c r="G1" s="6" t="s">
        <v>1835</v>
      </c>
      <c r="H1" s="6" t="s">
        <v>1799</v>
      </c>
      <c r="I1" s="6" t="s">
        <v>1735</v>
      </c>
      <c r="J1" s="6" t="s">
        <v>1705</v>
      </c>
      <c r="K1" s="6" t="s">
        <v>1700</v>
      </c>
      <c r="L1" s="6" t="s">
        <v>2559</v>
      </c>
      <c r="M1" s="6" t="s">
        <v>2615</v>
      </c>
      <c r="N1" s="6" t="s">
        <v>1608</v>
      </c>
      <c r="O1" s="6" t="s">
        <v>1512</v>
      </c>
    </row>
    <row r="2" spans="1:17" ht="45" x14ac:dyDescent="0.3">
      <c r="A2" s="1">
        <v>1</v>
      </c>
      <c r="B2" s="1" t="s">
        <v>0</v>
      </c>
      <c r="C2" s="1" t="s">
        <v>1</v>
      </c>
      <c r="D2" s="1" t="s">
        <v>1798</v>
      </c>
      <c r="E2" s="1" t="s">
        <v>332</v>
      </c>
      <c r="F2" s="1" t="s">
        <v>332</v>
      </c>
      <c r="G2" s="1"/>
      <c r="H2" s="1" t="s">
        <v>1745</v>
      </c>
      <c r="I2" s="1" t="s">
        <v>1736</v>
      </c>
      <c r="J2" s="1" t="s">
        <v>1706</v>
      </c>
      <c r="K2" s="1" t="s">
        <v>1701</v>
      </c>
      <c r="L2" s="1" t="s">
        <v>2560</v>
      </c>
      <c r="M2" s="1" t="s">
        <v>2560</v>
      </c>
      <c r="N2" s="1" t="s">
        <v>1609</v>
      </c>
      <c r="O2" s="1" t="s">
        <v>1513</v>
      </c>
    </row>
    <row r="3" spans="1:17" ht="45" x14ac:dyDescent="0.3">
      <c r="A3" s="1">
        <v>2</v>
      </c>
      <c r="B3" s="1" t="s">
        <v>2</v>
      </c>
      <c r="C3" s="1" t="s">
        <v>3</v>
      </c>
      <c r="D3" s="1" t="s">
        <v>1722</v>
      </c>
      <c r="E3" s="1" t="s">
        <v>332</v>
      </c>
      <c r="F3" s="1" t="s">
        <v>332</v>
      </c>
      <c r="G3" s="1"/>
      <c r="H3" s="1" t="s">
        <v>1800</v>
      </c>
      <c r="I3" s="1" t="s">
        <v>1737</v>
      </c>
      <c r="J3" s="1" t="s">
        <v>332</v>
      </c>
      <c r="K3" s="1" t="s">
        <v>1702</v>
      </c>
      <c r="L3" s="1" t="s">
        <v>332</v>
      </c>
      <c r="M3" s="1" t="s">
        <v>332</v>
      </c>
      <c r="N3" s="1" t="s">
        <v>1610</v>
      </c>
      <c r="O3" s="1" t="s">
        <v>1514</v>
      </c>
      <c r="Q3" s="1"/>
    </row>
    <row r="4" spans="1:17" ht="45" x14ac:dyDescent="0.3">
      <c r="A4" s="1">
        <v>3</v>
      </c>
      <c r="B4" s="1" t="s">
        <v>4</v>
      </c>
      <c r="C4" s="1" t="s">
        <v>5</v>
      </c>
      <c r="D4" s="1" t="s">
        <v>1862</v>
      </c>
      <c r="E4" s="1" t="s">
        <v>1759</v>
      </c>
      <c r="F4" s="1" t="s">
        <v>1836</v>
      </c>
      <c r="G4" s="1">
        <v>1</v>
      </c>
      <c r="H4" s="1" t="s">
        <v>1801</v>
      </c>
      <c r="I4" s="1" t="s">
        <v>1738</v>
      </c>
      <c r="J4" s="1" t="s">
        <v>1707</v>
      </c>
      <c r="K4" s="1" t="s">
        <v>1701</v>
      </c>
      <c r="L4" s="1" t="s">
        <v>2561</v>
      </c>
      <c r="M4" s="1" t="s">
        <v>2616</v>
      </c>
      <c r="N4" s="1" t="s">
        <v>1611</v>
      </c>
      <c r="O4" s="1" t="s">
        <v>1515</v>
      </c>
    </row>
    <row r="5" spans="1:17" ht="45" x14ac:dyDescent="0.3">
      <c r="A5" s="1">
        <v>4</v>
      </c>
      <c r="B5" s="1" t="s">
        <v>6</v>
      </c>
      <c r="C5" s="1" t="s">
        <v>7</v>
      </c>
      <c r="D5" s="1" t="s">
        <v>1828</v>
      </c>
      <c r="E5" s="1" t="s">
        <v>1739</v>
      </c>
      <c r="F5" s="1" t="s">
        <v>1837</v>
      </c>
      <c r="G5" s="1">
        <v>2</v>
      </c>
      <c r="H5" s="1" t="s">
        <v>1802</v>
      </c>
      <c r="I5" s="1" t="s">
        <v>1739</v>
      </c>
      <c r="J5" s="1" t="s">
        <v>1708</v>
      </c>
      <c r="K5" s="1" t="s">
        <v>1701</v>
      </c>
      <c r="L5" s="1" t="s">
        <v>2562</v>
      </c>
      <c r="M5" s="1" t="s">
        <v>2617</v>
      </c>
      <c r="N5" s="1" t="s">
        <v>1612</v>
      </c>
      <c r="O5" s="1" t="s">
        <v>1516</v>
      </c>
    </row>
    <row r="6" spans="1:17" ht="45" x14ac:dyDescent="0.3">
      <c r="A6" s="1">
        <v>5</v>
      </c>
      <c r="B6" s="1" t="s">
        <v>8</v>
      </c>
      <c r="C6" s="1" t="s">
        <v>9</v>
      </c>
      <c r="D6" s="1" t="s">
        <v>1824</v>
      </c>
      <c r="E6" s="1" t="s">
        <v>332</v>
      </c>
      <c r="F6" s="1" t="s">
        <v>1838</v>
      </c>
      <c r="G6" s="1">
        <v>3</v>
      </c>
      <c r="H6" s="1" t="s">
        <v>1803</v>
      </c>
      <c r="I6" s="1" t="s">
        <v>1740</v>
      </c>
      <c r="J6" s="1" t="s">
        <v>1709</v>
      </c>
      <c r="K6" s="1" t="s">
        <v>1703</v>
      </c>
      <c r="L6" s="1" t="s">
        <v>2563</v>
      </c>
      <c r="M6" s="1" t="s">
        <v>2618</v>
      </c>
      <c r="N6" s="1" t="s">
        <v>1613</v>
      </c>
      <c r="O6" s="1" t="s">
        <v>1517</v>
      </c>
    </row>
    <row r="7" spans="1:17" ht="45" x14ac:dyDescent="0.3">
      <c r="A7" s="1">
        <v>6</v>
      </c>
      <c r="B7" s="1" t="s">
        <v>10</v>
      </c>
      <c r="C7" s="1" t="s">
        <v>11</v>
      </c>
      <c r="D7" s="1" t="s">
        <v>1863</v>
      </c>
      <c r="E7" s="1" t="s">
        <v>332</v>
      </c>
      <c r="F7" s="1" t="s">
        <v>1839</v>
      </c>
      <c r="G7" s="1">
        <v>4</v>
      </c>
      <c r="H7" s="1" t="s">
        <v>1804</v>
      </c>
      <c r="I7" s="1" t="s">
        <v>1741</v>
      </c>
      <c r="J7" s="1" t="s">
        <v>1710</v>
      </c>
      <c r="K7" s="1" t="s">
        <v>1703</v>
      </c>
      <c r="L7" s="1" t="s">
        <v>2564</v>
      </c>
      <c r="M7" s="1" t="s">
        <v>2619</v>
      </c>
      <c r="N7" s="1" t="s">
        <v>1614</v>
      </c>
      <c r="O7" s="1" t="s">
        <v>1518</v>
      </c>
    </row>
    <row r="8" spans="1:17" ht="45" x14ac:dyDescent="0.3">
      <c r="A8" s="1">
        <v>7</v>
      </c>
      <c r="B8" s="1" t="s">
        <v>12</v>
      </c>
      <c r="C8" s="1" t="s">
        <v>13</v>
      </c>
      <c r="D8" s="1" t="s">
        <v>1728</v>
      </c>
      <c r="E8" s="1" t="s">
        <v>332</v>
      </c>
      <c r="F8" s="1" t="s">
        <v>1830</v>
      </c>
      <c r="G8" s="1">
        <v>-3</v>
      </c>
      <c r="H8" s="1" t="s">
        <v>1805</v>
      </c>
      <c r="I8" s="1" t="s">
        <v>1742</v>
      </c>
      <c r="J8" s="1" t="s">
        <v>1711</v>
      </c>
      <c r="K8" s="1" t="s">
        <v>1703</v>
      </c>
      <c r="L8" s="1" t="s">
        <v>2565</v>
      </c>
      <c r="M8" s="1" t="s">
        <v>2620</v>
      </c>
      <c r="N8" s="1" t="s">
        <v>1615</v>
      </c>
      <c r="O8" s="1" t="s">
        <v>1519</v>
      </c>
    </row>
    <row r="9" spans="1:17" ht="45" x14ac:dyDescent="0.3">
      <c r="A9" s="1">
        <v>8</v>
      </c>
      <c r="B9" s="1" t="s">
        <v>14</v>
      </c>
      <c r="C9" s="1" t="s">
        <v>15</v>
      </c>
      <c r="D9" s="1" t="s">
        <v>1759</v>
      </c>
      <c r="E9" s="1" t="s">
        <v>332</v>
      </c>
      <c r="F9" s="1" t="s">
        <v>1722</v>
      </c>
      <c r="G9" s="1">
        <v>-2</v>
      </c>
      <c r="H9" s="1" t="s">
        <v>1806</v>
      </c>
      <c r="I9" s="1" t="s">
        <v>1743</v>
      </c>
      <c r="J9" s="1" t="s">
        <v>1712</v>
      </c>
      <c r="K9" s="1" t="s">
        <v>1704</v>
      </c>
      <c r="L9" s="1" t="s">
        <v>2566</v>
      </c>
      <c r="M9" s="1" t="s">
        <v>2621</v>
      </c>
      <c r="N9" s="1" t="s">
        <v>1616</v>
      </c>
      <c r="O9" s="1" t="s">
        <v>1520</v>
      </c>
    </row>
    <row r="10" spans="1:17" ht="45" x14ac:dyDescent="0.3">
      <c r="A10" s="1">
        <v>9</v>
      </c>
      <c r="B10" s="1" t="s">
        <v>16</v>
      </c>
      <c r="C10" s="1" t="s">
        <v>17</v>
      </c>
      <c r="D10" s="1" t="s">
        <v>1833</v>
      </c>
      <c r="E10" s="1" t="s">
        <v>332</v>
      </c>
      <c r="F10" s="1" t="s">
        <v>1776</v>
      </c>
      <c r="G10" s="1">
        <v>-1</v>
      </c>
      <c r="H10" s="1" t="s">
        <v>1719</v>
      </c>
      <c r="I10" s="1" t="s">
        <v>1744</v>
      </c>
      <c r="J10" s="1" t="s">
        <v>1713</v>
      </c>
      <c r="K10" s="1" t="s">
        <v>1704</v>
      </c>
      <c r="L10" s="1" t="s">
        <v>2567</v>
      </c>
      <c r="M10" s="1" t="s">
        <v>2622</v>
      </c>
      <c r="N10" s="1" t="s">
        <v>1617</v>
      </c>
      <c r="O10" s="1" t="s">
        <v>1521</v>
      </c>
    </row>
    <row r="11" spans="1:17" ht="45" x14ac:dyDescent="0.3">
      <c r="A11" s="1">
        <v>10</v>
      </c>
      <c r="B11" s="1" t="s">
        <v>18</v>
      </c>
      <c r="C11" s="1" t="s">
        <v>19</v>
      </c>
      <c r="D11" s="1" t="s">
        <v>1796</v>
      </c>
      <c r="E11" s="1" t="s">
        <v>332</v>
      </c>
      <c r="F11" s="1" t="s">
        <v>332</v>
      </c>
      <c r="G11" s="1"/>
      <c r="H11" s="1" t="s">
        <v>1807</v>
      </c>
      <c r="I11" s="1" t="s">
        <v>1745</v>
      </c>
      <c r="J11" s="1" t="s">
        <v>332</v>
      </c>
      <c r="K11" s="1" t="s">
        <v>1702</v>
      </c>
      <c r="L11" s="1" t="s">
        <v>332</v>
      </c>
      <c r="M11" s="1" t="s">
        <v>332</v>
      </c>
      <c r="N11" s="1" t="s">
        <v>1618</v>
      </c>
      <c r="O11" s="1" t="s">
        <v>1522</v>
      </c>
    </row>
    <row r="12" spans="1:17" ht="45" x14ac:dyDescent="0.3">
      <c r="A12" s="1">
        <v>11</v>
      </c>
      <c r="B12" s="1" t="s">
        <v>20</v>
      </c>
      <c r="C12" s="1" t="s">
        <v>21</v>
      </c>
      <c r="D12" s="1" t="s">
        <v>1864</v>
      </c>
      <c r="E12" s="1" t="s">
        <v>1881</v>
      </c>
      <c r="F12" s="1" t="s">
        <v>1809</v>
      </c>
      <c r="G12" s="1">
        <v>1</v>
      </c>
      <c r="H12" s="1" t="s">
        <v>1796</v>
      </c>
      <c r="I12" s="1" t="s">
        <v>1734</v>
      </c>
      <c r="J12" s="1" t="s">
        <v>1714</v>
      </c>
      <c r="K12" s="1" t="s">
        <v>1701</v>
      </c>
      <c r="L12" s="1" t="s">
        <v>2568</v>
      </c>
      <c r="M12" s="1" t="s">
        <v>2623</v>
      </c>
      <c r="N12" s="1" t="s">
        <v>1619</v>
      </c>
      <c r="O12" s="1" t="s">
        <v>1523</v>
      </c>
    </row>
    <row r="13" spans="1:17" ht="45" x14ac:dyDescent="0.3">
      <c r="A13" s="1">
        <v>12</v>
      </c>
      <c r="B13" s="1" t="s">
        <v>22</v>
      </c>
      <c r="C13" s="1" t="s">
        <v>23</v>
      </c>
      <c r="D13" s="1" t="s">
        <v>1773</v>
      </c>
      <c r="E13" s="1" t="s">
        <v>1721</v>
      </c>
      <c r="F13" s="1" t="s">
        <v>1840</v>
      </c>
      <c r="G13" s="1">
        <v>2</v>
      </c>
      <c r="H13" s="1" t="s">
        <v>1724</v>
      </c>
      <c r="I13" s="1" t="s">
        <v>1707</v>
      </c>
      <c r="J13" s="1" t="s">
        <v>1715</v>
      </c>
      <c r="K13" s="1" t="s">
        <v>1701</v>
      </c>
      <c r="L13" s="1" t="s">
        <v>2569</v>
      </c>
      <c r="M13" s="1" t="s">
        <v>2624</v>
      </c>
      <c r="N13" s="1" t="s">
        <v>1620</v>
      </c>
      <c r="O13" s="1" t="s">
        <v>1524</v>
      </c>
    </row>
    <row r="14" spans="1:17" ht="45" x14ac:dyDescent="0.3">
      <c r="A14" s="1">
        <v>13</v>
      </c>
      <c r="B14" s="1" t="s">
        <v>24</v>
      </c>
      <c r="C14" s="1" t="s">
        <v>25</v>
      </c>
      <c r="D14" s="1" t="s">
        <v>1753</v>
      </c>
      <c r="E14" s="1" t="s">
        <v>1797</v>
      </c>
      <c r="F14" s="1" t="s">
        <v>1841</v>
      </c>
      <c r="G14" s="1">
        <v>3</v>
      </c>
      <c r="H14" s="1" t="s">
        <v>1746</v>
      </c>
      <c r="I14" s="1" t="s">
        <v>1746</v>
      </c>
      <c r="J14" s="1" t="s">
        <v>1716</v>
      </c>
      <c r="K14" s="1" t="s">
        <v>1701</v>
      </c>
      <c r="L14" s="1" t="s">
        <v>2562</v>
      </c>
      <c r="M14" s="1" t="s">
        <v>2625</v>
      </c>
      <c r="N14" s="1" t="s">
        <v>1621</v>
      </c>
      <c r="O14" s="1" t="s">
        <v>1525</v>
      </c>
    </row>
    <row r="15" spans="1:17" ht="45" x14ac:dyDescent="0.3">
      <c r="A15" s="1">
        <v>14</v>
      </c>
      <c r="B15" s="1" t="s">
        <v>26</v>
      </c>
      <c r="C15" s="1" t="s">
        <v>27</v>
      </c>
      <c r="D15" s="1" t="s">
        <v>1865</v>
      </c>
      <c r="E15" s="1" t="s">
        <v>332</v>
      </c>
      <c r="F15" s="1" t="s">
        <v>1842</v>
      </c>
      <c r="G15" s="1">
        <v>4</v>
      </c>
      <c r="H15" s="1" t="s">
        <v>1747</v>
      </c>
      <c r="I15" s="1" t="s">
        <v>1747</v>
      </c>
      <c r="J15" s="1" t="s">
        <v>1717</v>
      </c>
      <c r="K15" s="1" t="s">
        <v>1703</v>
      </c>
      <c r="L15" s="1" t="s">
        <v>2570</v>
      </c>
      <c r="M15" s="1" t="s">
        <v>2626</v>
      </c>
      <c r="N15" s="1" t="s">
        <v>1622</v>
      </c>
      <c r="O15" s="1" t="s">
        <v>1526</v>
      </c>
    </row>
    <row r="16" spans="1:17" ht="45" x14ac:dyDescent="0.3">
      <c r="A16" s="1">
        <v>15</v>
      </c>
      <c r="B16" s="1" t="s">
        <v>28</v>
      </c>
      <c r="C16" s="1" t="s">
        <v>29</v>
      </c>
      <c r="D16" s="1" t="s">
        <v>1714</v>
      </c>
      <c r="E16" s="1" t="s">
        <v>332</v>
      </c>
      <c r="F16" s="1" t="s">
        <v>1745</v>
      </c>
      <c r="G16" s="1">
        <v>5</v>
      </c>
      <c r="H16" s="1" t="s">
        <v>1808</v>
      </c>
      <c r="I16" s="1" t="s">
        <v>1748</v>
      </c>
      <c r="J16" s="1" t="s">
        <v>1718</v>
      </c>
      <c r="K16" s="1" t="s">
        <v>1703</v>
      </c>
      <c r="L16" s="1" t="s">
        <v>2571</v>
      </c>
      <c r="M16" s="1" t="s">
        <v>2627</v>
      </c>
      <c r="N16" s="1" t="s">
        <v>1623</v>
      </c>
      <c r="O16" s="1" t="s">
        <v>1527</v>
      </c>
    </row>
    <row r="17" spans="1:15" ht="45" x14ac:dyDescent="0.3">
      <c r="A17" s="1">
        <v>16</v>
      </c>
      <c r="B17" s="1" t="s">
        <v>30</v>
      </c>
      <c r="C17" s="1" t="s">
        <v>31</v>
      </c>
      <c r="D17" s="1" t="s">
        <v>1714</v>
      </c>
      <c r="E17" s="1" t="s">
        <v>332</v>
      </c>
      <c r="F17" s="1" t="s">
        <v>1753</v>
      </c>
      <c r="G17" s="1">
        <v>-2</v>
      </c>
      <c r="H17" s="1" t="s">
        <v>1809</v>
      </c>
      <c r="I17" s="1" t="s">
        <v>1749</v>
      </c>
      <c r="J17" s="1" t="s">
        <v>1718</v>
      </c>
      <c r="K17" s="1" t="s">
        <v>1704</v>
      </c>
      <c r="L17" s="1" t="s">
        <v>2572</v>
      </c>
      <c r="M17" s="1" t="s">
        <v>2628</v>
      </c>
      <c r="N17" s="1" t="s">
        <v>1624</v>
      </c>
      <c r="O17" s="1" t="s">
        <v>1528</v>
      </c>
    </row>
    <row r="18" spans="1:15" ht="45" x14ac:dyDescent="0.3">
      <c r="A18" s="1">
        <v>17</v>
      </c>
      <c r="B18" s="1" t="s">
        <v>32</v>
      </c>
      <c r="C18" s="1" t="s">
        <v>33</v>
      </c>
      <c r="D18" s="1" t="s">
        <v>1733</v>
      </c>
      <c r="E18" s="1" t="s">
        <v>332</v>
      </c>
      <c r="F18" s="1" t="s">
        <v>1843</v>
      </c>
      <c r="G18" s="1">
        <v>-1</v>
      </c>
      <c r="H18" s="1" t="s">
        <v>1810</v>
      </c>
      <c r="I18" s="1" t="s">
        <v>1750</v>
      </c>
      <c r="J18" s="1" t="s">
        <v>1718</v>
      </c>
      <c r="K18" s="1" t="s">
        <v>1704</v>
      </c>
      <c r="L18" s="1" t="s">
        <v>2573</v>
      </c>
      <c r="M18" s="1" t="s">
        <v>2629</v>
      </c>
      <c r="N18" s="1" t="s">
        <v>1625</v>
      </c>
      <c r="O18" s="1" t="s">
        <v>1529</v>
      </c>
    </row>
    <row r="19" spans="1:15" ht="45" x14ac:dyDescent="0.3">
      <c r="A19" s="1">
        <v>18</v>
      </c>
      <c r="B19" s="1" t="s">
        <v>34</v>
      </c>
      <c r="C19" s="1" t="s">
        <v>35</v>
      </c>
      <c r="D19" s="1" t="s">
        <v>1793</v>
      </c>
      <c r="E19" s="1" t="s">
        <v>332</v>
      </c>
      <c r="F19" s="1" t="s">
        <v>332</v>
      </c>
      <c r="G19" s="1"/>
      <c r="H19" s="1" t="s">
        <v>1811</v>
      </c>
      <c r="I19" s="1" t="s">
        <v>1719</v>
      </c>
      <c r="J19" s="1" t="s">
        <v>1719</v>
      </c>
      <c r="K19" s="1" t="s">
        <v>1702</v>
      </c>
      <c r="L19" s="1" t="s">
        <v>332</v>
      </c>
      <c r="M19" s="1" t="s">
        <v>332</v>
      </c>
      <c r="N19" s="1" t="s">
        <v>1626</v>
      </c>
      <c r="O19" s="1" t="s">
        <v>1530</v>
      </c>
    </row>
    <row r="20" spans="1:15" ht="45" x14ac:dyDescent="0.3">
      <c r="A20" s="1">
        <v>19</v>
      </c>
      <c r="B20" s="1" t="s">
        <v>36</v>
      </c>
      <c r="C20" s="1" t="s">
        <v>37</v>
      </c>
      <c r="D20" s="1" t="s">
        <v>1866</v>
      </c>
      <c r="E20" s="1" t="s">
        <v>1864</v>
      </c>
      <c r="F20" s="1" t="s">
        <v>1818</v>
      </c>
      <c r="G20" s="1">
        <v>1</v>
      </c>
      <c r="H20" s="1" t="s">
        <v>1812</v>
      </c>
      <c r="I20" s="1" t="s">
        <v>1751</v>
      </c>
      <c r="J20" s="1" t="s">
        <v>1720</v>
      </c>
      <c r="K20" s="1" t="s">
        <v>1701</v>
      </c>
      <c r="L20" s="1" t="s">
        <v>2574</v>
      </c>
      <c r="M20" s="1" t="s">
        <v>2630</v>
      </c>
      <c r="N20" s="1" t="s">
        <v>1627</v>
      </c>
      <c r="O20" s="1" t="s">
        <v>1531</v>
      </c>
    </row>
    <row r="21" spans="1:15" ht="45" x14ac:dyDescent="0.3">
      <c r="A21" s="1">
        <v>20</v>
      </c>
      <c r="B21" s="1" t="s">
        <v>38</v>
      </c>
      <c r="C21" s="1" t="s">
        <v>39</v>
      </c>
      <c r="D21" s="1" t="s">
        <v>1784</v>
      </c>
      <c r="E21" s="1" t="s">
        <v>1878</v>
      </c>
      <c r="F21" s="1" t="s">
        <v>1718</v>
      </c>
      <c r="G21" s="1">
        <v>2</v>
      </c>
      <c r="H21" s="1" t="s">
        <v>1795</v>
      </c>
      <c r="I21" s="1" t="s">
        <v>1752</v>
      </c>
      <c r="J21" s="1" t="s">
        <v>1714</v>
      </c>
      <c r="K21" s="1" t="s">
        <v>1701</v>
      </c>
      <c r="L21" s="1" t="s">
        <v>2575</v>
      </c>
      <c r="M21" s="1" t="s">
        <v>2614</v>
      </c>
      <c r="N21" s="1" t="s">
        <v>1628</v>
      </c>
      <c r="O21" s="1" t="s">
        <v>1532</v>
      </c>
    </row>
    <row r="22" spans="1:15" ht="45" x14ac:dyDescent="0.3">
      <c r="A22" s="1">
        <v>21</v>
      </c>
      <c r="B22" s="1" t="s">
        <v>40</v>
      </c>
      <c r="C22" s="1" t="s">
        <v>41</v>
      </c>
      <c r="D22" s="1" t="s">
        <v>1823</v>
      </c>
      <c r="E22" s="1" t="s">
        <v>1825</v>
      </c>
      <c r="F22" s="1" t="s">
        <v>1805</v>
      </c>
      <c r="G22" s="1">
        <v>3</v>
      </c>
      <c r="H22" s="1" t="s">
        <v>1813</v>
      </c>
      <c r="I22" s="1" t="s">
        <v>1753</v>
      </c>
      <c r="J22" s="1" t="s">
        <v>1721</v>
      </c>
      <c r="K22" s="1" t="s">
        <v>1701</v>
      </c>
      <c r="L22" s="1" t="s">
        <v>2576</v>
      </c>
      <c r="M22" s="1" t="s">
        <v>2576</v>
      </c>
      <c r="N22" s="1" t="s">
        <v>1629</v>
      </c>
      <c r="O22" s="1" t="s">
        <v>1533</v>
      </c>
    </row>
    <row r="23" spans="1:15" ht="45" x14ac:dyDescent="0.3">
      <c r="A23" s="1">
        <v>22</v>
      </c>
      <c r="B23" s="1" t="s">
        <v>42</v>
      </c>
      <c r="C23" s="1" t="s">
        <v>43</v>
      </c>
      <c r="D23" s="1" t="s">
        <v>332</v>
      </c>
      <c r="E23" s="1" t="s">
        <v>1833</v>
      </c>
      <c r="F23" s="1" t="s">
        <v>1844</v>
      </c>
      <c r="G23" s="1">
        <v>4</v>
      </c>
      <c r="H23" s="1" t="s">
        <v>1762</v>
      </c>
      <c r="I23" s="1" t="s">
        <v>1754</v>
      </c>
      <c r="J23" s="1" t="s">
        <v>1722</v>
      </c>
      <c r="K23" s="1" t="s">
        <v>1701</v>
      </c>
      <c r="L23" s="1" t="s">
        <v>2577</v>
      </c>
      <c r="M23" s="1" t="s">
        <v>2631</v>
      </c>
      <c r="N23" s="1" t="s">
        <v>1630</v>
      </c>
      <c r="O23" s="1" t="s">
        <v>1534</v>
      </c>
    </row>
    <row r="24" spans="1:15" ht="45" x14ac:dyDescent="0.3">
      <c r="A24" s="1">
        <v>23</v>
      </c>
      <c r="B24" s="1" t="s">
        <v>44</v>
      </c>
      <c r="C24" s="1" t="s">
        <v>45</v>
      </c>
      <c r="D24" s="1" t="s">
        <v>332</v>
      </c>
      <c r="E24" s="1" t="s">
        <v>1801</v>
      </c>
      <c r="F24" s="1" t="s">
        <v>1841</v>
      </c>
      <c r="G24" s="1">
        <v>5</v>
      </c>
      <c r="H24" s="1" t="s">
        <v>1716</v>
      </c>
      <c r="I24" s="1" t="s">
        <v>1755</v>
      </c>
      <c r="J24" s="1" t="s">
        <v>1723</v>
      </c>
      <c r="K24" s="1" t="s">
        <v>1701</v>
      </c>
      <c r="L24" s="1" t="s">
        <v>2578</v>
      </c>
      <c r="M24" s="1" t="s">
        <v>2632</v>
      </c>
      <c r="N24" s="1" t="s">
        <v>1631</v>
      </c>
      <c r="O24" s="1" t="s">
        <v>1535</v>
      </c>
    </row>
    <row r="25" spans="1:15" ht="45" x14ac:dyDescent="0.3">
      <c r="A25" s="1">
        <v>24</v>
      </c>
      <c r="B25" s="1" t="s">
        <v>46</v>
      </c>
      <c r="C25" s="1" t="s">
        <v>47</v>
      </c>
      <c r="D25" s="1" t="s">
        <v>332</v>
      </c>
      <c r="E25" s="1" t="s">
        <v>1832</v>
      </c>
      <c r="F25" s="1" t="s">
        <v>1845</v>
      </c>
      <c r="G25" s="1">
        <v>3</v>
      </c>
      <c r="H25" s="1" t="s">
        <v>1814</v>
      </c>
      <c r="I25" s="1" t="s">
        <v>1756</v>
      </c>
      <c r="J25" s="1" t="s">
        <v>1722</v>
      </c>
      <c r="K25" s="1" t="s">
        <v>1701</v>
      </c>
      <c r="L25" s="1" t="s">
        <v>2579</v>
      </c>
      <c r="M25" s="1" t="s">
        <v>2584</v>
      </c>
      <c r="N25" s="1" t="s">
        <v>1632</v>
      </c>
      <c r="O25" s="1" t="s">
        <v>1536</v>
      </c>
    </row>
    <row r="26" spans="1:15" ht="45" x14ac:dyDescent="0.3">
      <c r="A26" s="1">
        <v>25</v>
      </c>
      <c r="B26" s="1" t="s">
        <v>48</v>
      </c>
      <c r="C26" s="1" t="s">
        <v>49</v>
      </c>
      <c r="D26" s="1" t="s">
        <v>332</v>
      </c>
      <c r="E26" s="1" t="s">
        <v>1814</v>
      </c>
      <c r="F26" s="1" t="s">
        <v>1741</v>
      </c>
      <c r="G26" s="1">
        <v>2</v>
      </c>
      <c r="H26" s="1" t="s">
        <v>1815</v>
      </c>
      <c r="I26" s="1" t="s">
        <v>1757</v>
      </c>
      <c r="J26" s="1" t="s">
        <v>1722</v>
      </c>
      <c r="K26" s="1" t="s">
        <v>1701</v>
      </c>
      <c r="L26" s="1" t="s">
        <v>2580</v>
      </c>
      <c r="M26" s="1" t="s">
        <v>2609</v>
      </c>
      <c r="N26" s="1" t="s">
        <v>1633</v>
      </c>
      <c r="O26" s="1" t="s">
        <v>1537</v>
      </c>
    </row>
    <row r="27" spans="1:15" ht="45" x14ac:dyDescent="0.3">
      <c r="A27" s="1">
        <v>26</v>
      </c>
      <c r="B27" s="1" t="s">
        <v>50</v>
      </c>
      <c r="C27" s="1" t="s">
        <v>51</v>
      </c>
      <c r="D27" s="1" t="s">
        <v>332</v>
      </c>
      <c r="E27" s="1" t="s">
        <v>1816</v>
      </c>
      <c r="F27" s="1" t="s">
        <v>1846</v>
      </c>
      <c r="G27" s="1">
        <v>3</v>
      </c>
      <c r="H27" s="1" t="s">
        <v>1716</v>
      </c>
      <c r="I27" s="1" t="s">
        <v>1758</v>
      </c>
      <c r="J27" s="1" t="s">
        <v>1722</v>
      </c>
      <c r="K27" s="1" t="s">
        <v>1701</v>
      </c>
      <c r="L27" s="1" t="s">
        <v>2581</v>
      </c>
      <c r="M27" s="1" t="s">
        <v>2633</v>
      </c>
      <c r="N27" s="1" t="s">
        <v>1634</v>
      </c>
      <c r="O27" s="1" t="s">
        <v>1538</v>
      </c>
    </row>
    <row r="28" spans="1:15" ht="45" x14ac:dyDescent="0.3">
      <c r="A28" s="1">
        <v>27</v>
      </c>
      <c r="B28" s="1" t="s">
        <v>52</v>
      </c>
      <c r="C28" s="1" t="s">
        <v>53</v>
      </c>
      <c r="D28" s="1" t="s">
        <v>332</v>
      </c>
      <c r="E28" s="1" t="s">
        <v>1716</v>
      </c>
      <c r="F28" s="1" t="s">
        <v>1711</v>
      </c>
      <c r="G28" s="1">
        <v>2</v>
      </c>
      <c r="H28" s="1" t="s">
        <v>1816</v>
      </c>
      <c r="I28" s="1" t="s">
        <v>1759</v>
      </c>
      <c r="J28" s="1" t="s">
        <v>1723</v>
      </c>
      <c r="K28" s="1" t="s">
        <v>1701</v>
      </c>
      <c r="L28" s="1" t="s">
        <v>2582</v>
      </c>
      <c r="M28" s="1" t="s">
        <v>2634</v>
      </c>
      <c r="N28" s="1" t="s">
        <v>1635</v>
      </c>
      <c r="O28" s="1" t="s">
        <v>1539</v>
      </c>
    </row>
    <row r="29" spans="1:15" ht="45" x14ac:dyDescent="0.3">
      <c r="A29" s="1">
        <v>28</v>
      </c>
      <c r="B29" s="1" t="s">
        <v>54</v>
      </c>
      <c r="C29" s="1" t="s">
        <v>55</v>
      </c>
      <c r="D29" s="1" t="s">
        <v>1867</v>
      </c>
      <c r="E29" s="1" t="s">
        <v>1883</v>
      </c>
      <c r="F29" s="1" t="s">
        <v>1807</v>
      </c>
      <c r="G29" s="1">
        <v>2</v>
      </c>
      <c r="H29" s="1" t="s">
        <v>1817</v>
      </c>
      <c r="I29" s="1" t="s">
        <v>1760</v>
      </c>
      <c r="J29" s="1" t="s">
        <v>1723</v>
      </c>
      <c r="K29" s="1" t="s">
        <v>1701</v>
      </c>
      <c r="L29" s="1" t="s">
        <v>2583</v>
      </c>
      <c r="M29" s="1" t="s">
        <v>2635</v>
      </c>
      <c r="N29" s="1" t="s">
        <v>1636</v>
      </c>
      <c r="O29" s="1" t="s">
        <v>1540</v>
      </c>
    </row>
    <row r="30" spans="1:15" ht="45" x14ac:dyDescent="0.3">
      <c r="A30" s="1">
        <v>29</v>
      </c>
      <c r="B30" s="1" t="s">
        <v>56</v>
      </c>
      <c r="C30" s="1" t="s">
        <v>57</v>
      </c>
      <c r="D30" s="1" t="s">
        <v>1722</v>
      </c>
      <c r="E30" s="1" t="s">
        <v>1832</v>
      </c>
      <c r="F30" s="1" t="s">
        <v>1806</v>
      </c>
      <c r="G30" s="1">
        <v>2</v>
      </c>
      <c r="H30" s="1" t="s">
        <v>1818</v>
      </c>
      <c r="I30" s="1" t="s">
        <v>1707</v>
      </c>
      <c r="J30" s="1" t="s">
        <v>1723</v>
      </c>
      <c r="K30" s="1" t="s">
        <v>1701</v>
      </c>
      <c r="L30" s="1" t="s">
        <v>2583</v>
      </c>
      <c r="M30" s="1" t="s">
        <v>2626</v>
      </c>
      <c r="N30" s="1" t="s">
        <v>1634</v>
      </c>
      <c r="O30" s="1" t="s">
        <v>1541</v>
      </c>
    </row>
    <row r="31" spans="1:15" ht="45" x14ac:dyDescent="0.3">
      <c r="A31" s="1">
        <v>30</v>
      </c>
      <c r="B31" s="1" t="s">
        <v>58</v>
      </c>
      <c r="C31" s="1" t="s">
        <v>59</v>
      </c>
      <c r="D31" s="1" t="s">
        <v>1815</v>
      </c>
      <c r="E31" s="1" t="s">
        <v>1801</v>
      </c>
      <c r="F31" s="1" t="s">
        <v>1847</v>
      </c>
      <c r="G31" s="1">
        <v>2</v>
      </c>
      <c r="H31" s="1" t="s">
        <v>1819</v>
      </c>
      <c r="I31" s="1" t="s">
        <v>1761</v>
      </c>
      <c r="J31" s="1" t="s">
        <v>1723</v>
      </c>
      <c r="K31" s="1" t="s">
        <v>1701</v>
      </c>
      <c r="L31" s="1" t="s">
        <v>2584</v>
      </c>
      <c r="M31" s="1" t="s">
        <v>2636</v>
      </c>
      <c r="N31" s="1" t="s">
        <v>1637</v>
      </c>
      <c r="O31" s="1" t="s">
        <v>1542</v>
      </c>
    </row>
    <row r="32" spans="1:15" ht="45" x14ac:dyDescent="0.3">
      <c r="A32" s="1">
        <v>31</v>
      </c>
      <c r="B32" s="1" t="s">
        <v>60</v>
      </c>
      <c r="C32" s="1" t="s">
        <v>61</v>
      </c>
      <c r="D32" s="1" t="s">
        <v>1868</v>
      </c>
      <c r="E32" s="1" t="s">
        <v>1723</v>
      </c>
      <c r="F32" s="1" t="s">
        <v>1845</v>
      </c>
      <c r="G32" s="1">
        <v>3</v>
      </c>
      <c r="H32" s="1" t="s">
        <v>1816</v>
      </c>
      <c r="I32" s="1" t="s">
        <v>1762</v>
      </c>
      <c r="J32" s="1" t="s">
        <v>1724</v>
      </c>
      <c r="K32" s="1" t="s">
        <v>1701</v>
      </c>
      <c r="L32" s="1" t="s">
        <v>2585</v>
      </c>
      <c r="M32" s="1" t="s">
        <v>2637</v>
      </c>
      <c r="N32" s="1" t="s">
        <v>1638</v>
      </c>
      <c r="O32" s="1" t="s">
        <v>1543</v>
      </c>
    </row>
    <row r="33" spans="1:15" ht="45" x14ac:dyDescent="0.3">
      <c r="A33" s="1">
        <v>32</v>
      </c>
      <c r="B33" s="1" t="s">
        <v>62</v>
      </c>
      <c r="C33" s="1" t="s">
        <v>63</v>
      </c>
      <c r="D33" s="1" t="s">
        <v>1823</v>
      </c>
      <c r="E33" s="1" t="s">
        <v>332</v>
      </c>
      <c r="F33" s="1" t="s">
        <v>1736</v>
      </c>
      <c r="G33" s="1">
        <v>4</v>
      </c>
      <c r="H33" s="1" t="s">
        <v>1820</v>
      </c>
      <c r="I33" s="1" t="s">
        <v>1716</v>
      </c>
      <c r="J33" s="1" t="s">
        <v>1716</v>
      </c>
      <c r="K33" s="1" t="s">
        <v>1701</v>
      </c>
      <c r="L33" s="1" t="s">
        <v>2586</v>
      </c>
      <c r="M33" s="1" t="s">
        <v>2563</v>
      </c>
      <c r="N33" s="1" t="s">
        <v>1639</v>
      </c>
      <c r="O33" s="1" t="s">
        <v>1544</v>
      </c>
    </row>
    <row r="34" spans="1:15" ht="45" x14ac:dyDescent="0.3">
      <c r="A34" s="1">
        <v>33</v>
      </c>
      <c r="B34" s="1" t="s">
        <v>64</v>
      </c>
      <c r="C34" s="1" t="s">
        <v>65</v>
      </c>
      <c r="D34" s="1" t="s">
        <v>1732</v>
      </c>
      <c r="E34" s="1" t="s">
        <v>332</v>
      </c>
      <c r="F34" s="1" t="s">
        <v>1848</v>
      </c>
      <c r="G34" s="1">
        <v>3</v>
      </c>
      <c r="H34" s="1" t="s">
        <v>1821</v>
      </c>
      <c r="I34" s="1" t="s">
        <v>1763</v>
      </c>
      <c r="J34" s="1" t="s">
        <v>1725</v>
      </c>
      <c r="K34" s="1" t="s">
        <v>1703</v>
      </c>
      <c r="L34" s="1" t="s">
        <v>2560</v>
      </c>
      <c r="M34" s="1" t="s">
        <v>2638</v>
      </c>
      <c r="N34" s="1" t="s">
        <v>1640</v>
      </c>
      <c r="O34" s="1" t="s">
        <v>1545</v>
      </c>
    </row>
    <row r="35" spans="1:15" ht="45" x14ac:dyDescent="0.3">
      <c r="A35" s="1">
        <v>34</v>
      </c>
      <c r="B35" s="1" t="s">
        <v>66</v>
      </c>
      <c r="C35" s="1" t="s">
        <v>67</v>
      </c>
      <c r="D35" s="1" t="s">
        <v>1734</v>
      </c>
      <c r="E35" s="1" t="s">
        <v>332</v>
      </c>
      <c r="F35" s="1" t="s">
        <v>1713</v>
      </c>
      <c r="G35" s="1">
        <v>4</v>
      </c>
      <c r="H35" s="1" t="s">
        <v>1822</v>
      </c>
      <c r="I35" s="1" t="s">
        <v>1764</v>
      </c>
      <c r="J35" s="1" t="s">
        <v>1725</v>
      </c>
      <c r="K35" s="1" t="s">
        <v>1703</v>
      </c>
      <c r="L35" s="1" t="s">
        <v>2587</v>
      </c>
      <c r="M35" s="1" t="s">
        <v>2619</v>
      </c>
      <c r="N35" s="1" t="s">
        <v>1641</v>
      </c>
      <c r="O35" s="1" t="s">
        <v>1546</v>
      </c>
    </row>
    <row r="36" spans="1:15" ht="45" x14ac:dyDescent="0.3">
      <c r="A36" s="1">
        <v>35</v>
      </c>
      <c r="B36" s="1" t="s">
        <v>68</v>
      </c>
      <c r="C36" s="1" t="s">
        <v>69</v>
      </c>
      <c r="D36" s="1" t="s">
        <v>1732</v>
      </c>
      <c r="E36" s="1" t="s">
        <v>332</v>
      </c>
      <c r="F36" s="1" t="s">
        <v>1812</v>
      </c>
      <c r="G36" s="1">
        <v>-1</v>
      </c>
      <c r="H36" s="1" t="s">
        <v>1763</v>
      </c>
      <c r="I36" s="1" t="s">
        <v>1765</v>
      </c>
      <c r="J36" s="1" t="s">
        <v>1725</v>
      </c>
      <c r="K36" s="1" t="s">
        <v>1704</v>
      </c>
      <c r="L36" s="1" t="s">
        <v>2588</v>
      </c>
      <c r="M36" s="1" t="s">
        <v>2639</v>
      </c>
      <c r="N36" s="1" t="s">
        <v>1642</v>
      </c>
      <c r="O36" s="1" t="s">
        <v>1547</v>
      </c>
    </row>
    <row r="37" spans="1:15" ht="45" x14ac:dyDescent="0.3">
      <c r="A37" s="1">
        <v>36</v>
      </c>
      <c r="B37" s="1" t="s">
        <v>70</v>
      </c>
      <c r="C37" s="1" t="s">
        <v>71</v>
      </c>
      <c r="D37" s="1" t="s">
        <v>1869</v>
      </c>
      <c r="E37" s="1" t="s">
        <v>332</v>
      </c>
      <c r="F37" s="1" t="s">
        <v>332</v>
      </c>
      <c r="G37" s="1"/>
      <c r="H37" s="1" t="s">
        <v>1717</v>
      </c>
      <c r="I37" s="1" t="s">
        <v>1749</v>
      </c>
      <c r="J37" s="1" t="s">
        <v>332</v>
      </c>
      <c r="K37" s="1" t="s">
        <v>1702</v>
      </c>
      <c r="L37" s="1" t="s">
        <v>332</v>
      </c>
      <c r="M37" s="1" t="s">
        <v>332</v>
      </c>
      <c r="N37" s="1" t="s">
        <v>1643</v>
      </c>
      <c r="O37" s="1" t="s">
        <v>1548</v>
      </c>
    </row>
    <row r="38" spans="1:15" ht="45" x14ac:dyDescent="0.3">
      <c r="A38" s="1">
        <v>37</v>
      </c>
      <c r="B38" s="1" t="s">
        <v>72</v>
      </c>
      <c r="C38" s="1" t="s">
        <v>73</v>
      </c>
      <c r="D38" s="1" t="s">
        <v>1870</v>
      </c>
      <c r="E38" s="1" t="s">
        <v>1884</v>
      </c>
      <c r="F38" s="1" t="s">
        <v>1759</v>
      </c>
      <c r="G38" s="1">
        <v>1</v>
      </c>
      <c r="H38" s="1" t="s">
        <v>1823</v>
      </c>
      <c r="I38" s="1" t="s">
        <v>1766</v>
      </c>
      <c r="J38" s="1" t="s">
        <v>1726</v>
      </c>
      <c r="K38" s="1" t="s">
        <v>1701</v>
      </c>
      <c r="L38" s="1" t="s">
        <v>2589</v>
      </c>
      <c r="M38" s="1" t="s">
        <v>2630</v>
      </c>
      <c r="N38" s="1" t="s">
        <v>1644</v>
      </c>
      <c r="O38" s="1" t="s">
        <v>1549</v>
      </c>
    </row>
    <row r="39" spans="1:15" ht="45" x14ac:dyDescent="0.3">
      <c r="A39" s="1">
        <v>38</v>
      </c>
      <c r="B39" s="1" t="s">
        <v>74</v>
      </c>
      <c r="C39" s="1" t="s">
        <v>75</v>
      </c>
      <c r="D39" s="1" t="s">
        <v>1871</v>
      </c>
      <c r="E39" s="1" t="s">
        <v>1730</v>
      </c>
      <c r="F39" s="1" t="s">
        <v>1746</v>
      </c>
      <c r="G39" s="1">
        <v>2</v>
      </c>
      <c r="H39" s="1" t="s">
        <v>1824</v>
      </c>
      <c r="I39" s="1" t="s">
        <v>1767</v>
      </c>
      <c r="J39" s="1" t="s">
        <v>1727</v>
      </c>
      <c r="K39" s="1" t="s">
        <v>1701</v>
      </c>
      <c r="L39" s="1" t="s">
        <v>2590</v>
      </c>
      <c r="M39" s="1" t="s">
        <v>2640</v>
      </c>
      <c r="N39" s="1" t="s">
        <v>1645</v>
      </c>
      <c r="O39" s="1" t="s">
        <v>1550</v>
      </c>
    </row>
    <row r="40" spans="1:15" ht="45" x14ac:dyDescent="0.3">
      <c r="A40" s="1">
        <v>39</v>
      </c>
      <c r="B40" s="1" t="s">
        <v>76</v>
      </c>
      <c r="C40" s="1" t="s">
        <v>77</v>
      </c>
      <c r="D40" s="1" t="s">
        <v>332</v>
      </c>
      <c r="E40" s="1" t="s">
        <v>1714</v>
      </c>
      <c r="F40" s="1" t="s">
        <v>1802</v>
      </c>
      <c r="G40" s="1">
        <v>3</v>
      </c>
      <c r="H40" s="1" t="s">
        <v>1825</v>
      </c>
      <c r="I40" s="1" t="s">
        <v>1768</v>
      </c>
      <c r="J40" s="1" t="s">
        <v>1714</v>
      </c>
      <c r="K40" s="1" t="s">
        <v>1701</v>
      </c>
      <c r="L40" s="1" t="s">
        <v>2591</v>
      </c>
      <c r="M40" s="1" t="s">
        <v>2592</v>
      </c>
      <c r="N40" s="1" t="s">
        <v>1646</v>
      </c>
      <c r="O40" s="1" t="s">
        <v>1551</v>
      </c>
    </row>
    <row r="41" spans="1:15" ht="45" x14ac:dyDescent="0.3">
      <c r="A41" s="1">
        <v>40</v>
      </c>
      <c r="B41" s="1" t="s">
        <v>78</v>
      </c>
      <c r="C41" s="1" t="s">
        <v>79</v>
      </c>
      <c r="D41" s="1" t="s">
        <v>332</v>
      </c>
      <c r="E41" s="1" t="s">
        <v>1721</v>
      </c>
      <c r="F41" s="1" t="s">
        <v>1840</v>
      </c>
      <c r="G41" s="1">
        <v>4</v>
      </c>
      <c r="H41" s="1" t="s">
        <v>1826</v>
      </c>
      <c r="I41" s="1" t="s">
        <v>1769</v>
      </c>
      <c r="J41" s="1" t="s">
        <v>1728</v>
      </c>
      <c r="K41" s="1" t="s">
        <v>1701</v>
      </c>
      <c r="L41" s="1" t="s">
        <v>2592</v>
      </c>
      <c r="M41" s="1" t="s">
        <v>2606</v>
      </c>
      <c r="N41" s="1" t="s">
        <v>1647</v>
      </c>
      <c r="O41" s="1" t="s">
        <v>1552</v>
      </c>
    </row>
    <row r="42" spans="1:15" ht="45" x14ac:dyDescent="0.3">
      <c r="A42" s="1">
        <v>41</v>
      </c>
      <c r="B42" s="1" t="s">
        <v>80</v>
      </c>
      <c r="C42" s="1" t="s">
        <v>81</v>
      </c>
      <c r="D42" s="1" t="s">
        <v>332</v>
      </c>
      <c r="E42" s="1" t="s">
        <v>1830</v>
      </c>
      <c r="F42" s="1" t="s">
        <v>1849</v>
      </c>
      <c r="G42" s="1">
        <v>5</v>
      </c>
      <c r="H42" s="1" t="s">
        <v>1827</v>
      </c>
      <c r="I42" s="1" t="s">
        <v>1770</v>
      </c>
      <c r="J42" s="1" t="s">
        <v>1707</v>
      </c>
      <c r="K42" s="1" t="s">
        <v>1701</v>
      </c>
      <c r="L42" s="1" t="s">
        <v>2569</v>
      </c>
      <c r="M42" s="1" t="s">
        <v>2580</v>
      </c>
      <c r="N42" s="1" t="s">
        <v>1648</v>
      </c>
      <c r="O42" s="1" t="s">
        <v>1553</v>
      </c>
    </row>
    <row r="43" spans="1:15" ht="45" x14ac:dyDescent="0.3">
      <c r="A43" s="1">
        <v>42</v>
      </c>
      <c r="B43" s="1" t="s">
        <v>82</v>
      </c>
      <c r="C43" s="1" t="s">
        <v>83</v>
      </c>
      <c r="D43" s="1" t="s">
        <v>332</v>
      </c>
      <c r="E43" s="1" t="s">
        <v>1815</v>
      </c>
      <c r="F43" s="1" t="s">
        <v>1850</v>
      </c>
      <c r="G43" s="1">
        <v>6</v>
      </c>
      <c r="H43" s="1" t="s">
        <v>1707</v>
      </c>
      <c r="I43" s="1" t="s">
        <v>1734</v>
      </c>
      <c r="J43" s="1" t="s">
        <v>1707</v>
      </c>
      <c r="K43" s="1" t="s">
        <v>1701</v>
      </c>
      <c r="L43" s="1" t="s">
        <v>2593</v>
      </c>
      <c r="M43" s="1" t="s">
        <v>2641</v>
      </c>
      <c r="N43" s="1" t="s">
        <v>1649</v>
      </c>
      <c r="O43" s="1" t="s">
        <v>1554</v>
      </c>
    </row>
    <row r="44" spans="1:15" ht="45" x14ac:dyDescent="0.3">
      <c r="A44" s="1">
        <v>43</v>
      </c>
      <c r="B44" s="1" t="s">
        <v>84</v>
      </c>
      <c r="C44" s="1" t="s">
        <v>85</v>
      </c>
      <c r="D44" s="1" t="s">
        <v>332</v>
      </c>
      <c r="E44" s="1" t="s">
        <v>1762</v>
      </c>
      <c r="F44" s="1" t="s">
        <v>1742</v>
      </c>
      <c r="G44" s="1">
        <v>7</v>
      </c>
      <c r="H44" s="1" t="s">
        <v>1758</v>
      </c>
      <c r="I44" s="1" t="s">
        <v>1771</v>
      </c>
      <c r="J44" s="1" t="s">
        <v>1723</v>
      </c>
      <c r="K44" s="1"/>
      <c r="L44" s="1" t="s">
        <v>2576</v>
      </c>
      <c r="M44" s="1" t="s">
        <v>2626</v>
      </c>
      <c r="N44" s="1" t="s">
        <v>1650</v>
      </c>
      <c r="O44" s="1" t="s">
        <v>1555</v>
      </c>
    </row>
    <row r="45" spans="1:15" ht="45" x14ac:dyDescent="0.3">
      <c r="A45" s="1">
        <v>44</v>
      </c>
      <c r="B45" s="1" t="s">
        <v>86</v>
      </c>
      <c r="C45" s="1" t="s">
        <v>87</v>
      </c>
      <c r="D45" s="1" t="s">
        <v>332</v>
      </c>
      <c r="E45" s="1" t="s">
        <v>1801</v>
      </c>
      <c r="F45" s="1" t="s">
        <v>1845</v>
      </c>
      <c r="G45" s="1">
        <v>4</v>
      </c>
      <c r="H45" s="1" t="s">
        <v>1816</v>
      </c>
      <c r="I45" s="1" t="s">
        <v>1772</v>
      </c>
      <c r="J45" s="1" t="s">
        <v>1724</v>
      </c>
      <c r="K45" s="1" t="s">
        <v>1701</v>
      </c>
      <c r="L45" s="1" t="s">
        <v>2594</v>
      </c>
      <c r="M45" s="1" t="s">
        <v>2560</v>
      </c>
      <c r="N45" s="1" t="s">
        <v>1651</v>
      </c>
      <c r="O45" s="1" t="s">
        <v>1556</v>
      </c>
    </row>
    <row r="46" spans="1:15" ht="45" x14ac:dyDescent="0.3">
      <c r="A46" s="1">
        <v>45</v>
      </c>
      <c r="B46" s="1" t="s">
        <v>88</v>
      </c>
      <c r="C46" s="1" t="s">
        <v>89</v>
      </c>
      <c r="D46" s="1" t="s">
        <v>332</v>
      </c>
      <c r="E46" s="1" t="s">
        <v>1801</v>
      </c>
      <c r="F46" s="1" t="s">
        <v>1741</v>
      </c>
      <c r="G46" s="1">
        <v>3</v>
      </c>
      <c r="H46" s="1" t="s">
        <v>1723</v>
      </c>
      <c r="I46" s="1" t="s">
        <v>1773</v>
      </c>
      <c r="J46" s="1" t="s">
        <v>1723</v>
      </c>
      <c r="K46" s="1" t="s">
        <v>1701</v>
      </c>
      <c r="L46" s="1" t="s">
        <v>2578</v>
      </c>
      <c r="M46" s="1" t="s">
        <v>2642</v>
      </c>
      <c r="N46" s="1" t="s">
        <v>1652</v>
      </c>
      <c r="O46" s="1" t="s">
        <v>1557</v>
      </c>
    </row>
    <row r="47" spans="1:15" ht="45" x14ac:dyDescent="0.3">
      <c r="A47" s="1">
        <v>46</v>
      </c>
      <c r="B47" s="1" t="s">
        <v>90</v>
      </c>
      <c r="C47" s="1" t="s">
        <v>91</v>
      </c>
      <c r="D47" s="1" t="s">
        <v>1867</v>
      </c>
      <c r="E47" s="1" t="s">
        <v>1827</v>
      </c>
      <c r="F47" s="1" t="s">
        <v>1845</v>
      </c>
      <c r="G47" s="1">
        <v>4</v>
      </c>
      <c r="H47" s="1" t="s">
        <v>1819</v>
      </c>
      <c r="I47" s="1" t="s">
        <v>1774</v>
      </c>
      <c r="J47" s="1" t="s">
        <v>1722</v>
      </c>
      <c r="K47" s="1" t="s">
        <v>1701</v>
      </c>
      <c r="L47" s="1" t="s">
        <v>2595</v>
      </c>
      <c r="M47" s="1" t="s">
        <v>2560</v>
      </c>
      <c r="N47" s="1" t="s">
        <v>1653</v>
      </c>
      <c r="O47" s="1" t="s">
        <v>1558</v>
      </c>
    </row>
    <row r="48" spans="1:15" ht="45" x14ac:dyDescent="0.3">
      <c r="A48" s="1">
        <v>47</v>
      </c>
      <c r="B48" s="1" t="s">
        <v>92</v>
      </c>
      <c r="C48" s="1" t="s">
        <v>93</v>
      </c>
      <c r="D48" s="1" t="s">
        <v>1872</v>
      </c>
      <c r="E48" s="1" t="s">
        <v>1813</v>
      </c>
      <c r="F48" s="1" t="s">
        <v>1725</v>
      </c>
      <c r="G48" s="1">
        <v>1</v>
      </c>
      <c r="H48" s="1" t="s">
        <v>1828</v>
      </c>
      <c r="I48" s="1" t="s">
        <v>1775</v>
      </c>
      <c r="J48" s="1" t="s">
        <v>1721</v>
      </c>
      <c r="K48" s="1" t="s">
        <v>1701</v>
      </c>
      <c r="L48" s="1" t="s">
        <v>2594</v>
      </c>
      <c r="M48" s="1" t="s">
        <v>2643</v>
      </c>
      <c r="N48" s="1" t="s">
        <v>1654</v>
      </c>
      <c r="O48" s="1" t="s">
        <v>1559</v>
      </c>
    </row>
    <row r="49" spans="1:15" ht="45" x14ac:dyDescent="0.3">
      <c r="A49" s="1">
        <v>48</v>
      </c>
      <c r="B49" s="1" t="s">
        <v>94</v>
      </c>
      <c r="C49" s="1" t="s">
        <v>95</v>
      </c>
      <c r="D49" s="1" t="s">
        <v>1873</v>
      </c>
      <c r="E49" s="1" t="s">
        <v>1885</v>
      </c>
      <c r="F49" s="1" t="s">
        <v>1851</v>
      </c>
      <c r="G49" s="1">
        <v>2</v>
      </c>
      <c r="H49" s="1" t="s">
        <v>1826</v>
      </c>
      <c r="I49" s="1" t="s">
        <v>1757</v>
      </c>
      <c r="J49" s="1" t="s">
        <v>1728</v>
      </c>
      <c r="K49" s="1" t="s">
        <v>1701</v>
      </c>
      <c r="L49" s="1" t="s">
        <v>2596</v>
      </c>
      <c r="M49" s="1" t="s">
        <v>2644</v>
      </c>
      <c r="N49" s="1" t="s">
        <v>1611</v>
      </c>
      <c r="O49" s="1" t="s">
        <v>1560</v>
      </c>
    </row>
    <row r="50" spans="1:15" ht="45" x14ac:dyDescent="0.3">
      <c r="A50" s="1">
        <v>49</v>
      </c>
      <c r="B50" s="1" t="s">
        <v>96</v>
      </c>
      <c r="C50" s="1" t="s">
        <v>97</v>
      </c>
      <c r="D50" s="1" t="s">
        <v>1792</v>
      </c>
      <c r="E50" s="1" t="s">
        <v>1738</v>
      </c>
      <c r="F50" s="1" t="s">
        <v>1852</v>
      </c>
      <c r="G50" s="1">
        <v>3</v>
      </c>
      <c r="H50" s="1" t="s">
        <v>1813</v>
      </c>
      <c r="I50" s="1" t="s">
        <v>1758</v>
      </c>
      <c r="J50" s="1" t="s">
        <v>1728</v>
      </c>
      <c r="K50" s="1" t="s">
        <v>1701</v>
      </c>
      <c r="L50" s="1" t="s">
        <v>2597</v>
      </c>
      <c r="M50" s="1" t="s">
        <v>2645</v>
      </c>
      <c r="N50" s="1" t="s">
        <v>1655</v>
      </c>
      <c r="O50" s="1" t="s">
        <v>1561</v>
      </c>
    </row>
    <row r="51" spans="1:15" ht="45" x14ac:dyDescent="0.3">
      <c r="A51" s="1">
        <v>50</v>
      </c>
      <c r="B51" s="1" t="s">
        <v>98</v>
      </c>
      <c r="C51" s="1" t="s">
        <v>99</v>
      </c>
      <c r="D51" s="1" t="s">
        <v>1790</v>
      </c>
      <c r="E51" s="1" t="s">
        <v>332</v>
      </c>
      <c r="F51" s="1" t="s">
        <v>1807</v>
      </c>
      <c r="G51" s="1">
        <v>4</v>
      </c>
      <c r="H51" s="1" t="s">
        <v>1829</v>
      </c>
      <c r="I51" s="1" t="s">
        <v>1707</v>
      </c>
      <c r="J51" s="1" t="s">
        <v>1707</v>
      </c>
      <c r="K51" s="1" t="s">
        <v>1701</v>
      </c>
      <c r="L51" s="1" t="s">
        <v>2598</v>
      </c>
      <c r="M51" s="1" t="s">
        <v>2613</v>
      </c>
      <c r="N51" s="1" t="s">
        <v>1656</v>
      </c>
      <c r="O51" s="1" t="s">
        <v>1561</v>
      </c>
    </row>
    <row r="52" spans="1:15" ht="45" x14ac:dyDescent="0.3">
      <c r="A52" s="1">
        <v>51</v>
      </c>
      <c r="B52" s="1" t="s">
        <v>100</v>
      </c>
      <c r="C52" s="1" t="s">
        <v>101</v>
      </c>
      <c r="D52" s="1" t="s">
        <v>1769</v>
      </c>
      <c r="E52" s="1" t="s">
        <v>332</v>
      </c>
      <c r="F52" s="1" t="s">
        <v>1836</v>
      </c>
      <c r="G52" s="1">
        <v>3</v>
      </c>
      <c r="H52" s="1" t="s">
        <v>1818</v>
      </c>
      <c r="I52" s="1" t="s">
        <v>1776</v>
      </c>
      <c r="J52" s="1" t="s">
        <v>1707</v>
      </c>
      <c r="K52" s="1" t="s">
        <v>1703</v>
      </c>
      <c r="L52" s="1" t="s">
        <v>2585</v>
      </c>
      <c r="M52" s="1" t="s">
        <v>2646</v>
      </c>
      <c r="N52" s="1" t="s">
        <v>1657</v>
      </c>
      <c r="O52" s="1" t="s">
        <v>1562</v>
      </c>
    </row>
    <row r="53" spans="1:15" ht="45" x14ac:dyDescent="0.3">
      <c r="A53" s="1">
        <v>52</v>
      </c>
      <c r="B53" s="1" t="s">
        <v>102</v>
      </c>
      <c r="C53" s="1" t="s">
        <v>103</v>
      </c>
      <c r="D53" s="1" t="s">
        <v>1769</v>
      </c>
      <c r="E53" s="1" t="s">
        <v>332</v>
      </c>
      <c r="F53" s="1" t="s">
        <v>1811</v>
      </c>
      <c r="G53" s="1">
        <v>4</v>
      </c>
      <c r="H53" s="1" t="s">
        <v>1723</v>
      </c>
      <c r="I53" s="1" t="s">
        <v>1777</v>
      </c>
      <c r="J53" s="1" t="s">
        <v>1722</v>
      </c>
      <c r="K53" s="1"/>
      <c r="L53" s="1" t="s">
        <v>2563</v>
      </c>
      <c r="M53" s="1" t="s">
        <v>2647</v>
      </c>
      <c r="N53" s="1" t="s">
        <v>1658</v>
      </c>
      <c r="O53" s="1" t="s">
        <v>1563</v>
      </c>
    </row>
    <row r="54" spans="1:15" ht="45" x14ac:dyDescent="0.3">
      <c r="A54" s="1">
        <v>53</v>
      </c>
      <c r="B54" s="1" t="s">
        <v>104</v>
      </c>
      <c r="C54" s="1" t="s">
        <v>105</v>
      </c>
      <c r="D54" s="1" t="s">
        <v>1770</v>
      </c>
      <c r="E54" s="1" t="s">
        <v>332</v>
      </c>
      <c r="F54" s="1" t="s">
        <v>1720</v>
      </c>
      <c r="G54" s="1">
        <v>-1</v>
      </c>
      <c r="H54" s="1" t="s">
        <v>1776</v>
      </c>
      <c r="I54" s="1" t="s">
        <v>1725</v>
      </c>
      <c r="J54" s="1" t="s">
        <v>1722</v>
      </c>
      <c r="K54" s="1" t="s">
        <v>1704</v>
      </c>
      <c r="L54" s="1" t="s">
        <v>2599</v>
      </c>
      <c r="M54" s="1" t="s">
        <v>2648</v>
      </c>
      <c r="N54" s="1" t="s">
        <v>1659</v>
      </c>
      <c r="O54" s="1" t="s">
        <v>1564</v>
      </c>
    </row>
    <row r="55" spans="1:15" ht="45" x14ac:dyDescent="0.3">
      <c r="A55" s="1">
        <v>54</v>
      </c>
      <c r="B55" s="1" t="s">
        <v>106</v>
      </c>
      <c r="C55" s="1" t="s">
        <v>107</v>
      </c>
      <c r="D55" s="1" t="s">
        <v>1874</v>
      </c>
      <c r="E55" s="1" t="s">
        <v>332</v>
      </c>
      <c r="F55" s="1" t="s">
        <v>332</v>
      </c>
      <c r="G55" s="1"/>
      <c r="H55" s="1" t="s">
        <v>1724</v>
      </c>
      <c r="I55" s="1" t="s">
        <v>1778</v>
      </c>
      <c r="J55" s="1" t="s">
        <v>332</v>
      </c>
      <c r="K55" s="1" t="s">
        <v>1702</v>
      </c>
      <c r="L55" s="1" t="s">
        <v>332</v>
      </c>
      <c r="M55" s="1" t="s">
        <v>2649</v>
      </c>
      <c r="N55" s="1" t="s">
        <v>1660</v>
      </c>
      <c r="O55" s="1" t="s">
        <v>1565</v>
      </c>
    </row>
    <row r="56" spans="1:15" ht="45" x14ac:dyDescent="0.3">
      <c r="A56" s="1">
        <v>55</v>
      </c>
      <c r="B56" s="1" t="s">
        <v>108</v>
      </c>
      <c r="C56" s="1" t="s">
        <v>109</v>
      </c>
      <c r="D56" s="1" t="s">
        <v>1875</v>
      </c>
      <c r="E56" s="1" t="s">
        <v>1766</v>
      </c>
      <c r="F56" s="1" t="s">
        <v>1738</v>
      </c>
      <c r="G56" s="1">
        <v>1</v>
      </c>
      <c r="H56" s="1" t="s">
        <v>1786</v>
      </c>
      <c r="I56" s="1" t="s">
        <v>1779</v>
      </c>
      <c r="J56" s="1" t="s">
        <v>1729</v>
      </c>
      <c r="K56" s="1" t="s">
        <v>1701</v>
      </c>
      <c r="L56" s="1" t="s">
        <v>2600</v>
      </c>
      <c r="M56" s="1" t="s">
        <v>2650</v>
      </c>
      <c r="N56" s="1" t="s">
        <v>1661</v>
      </c>
      <c r="O56" s="1" t="s">
        <v>1566</v>
      </c>
    </row>
    <row r="57" spans="1:15" ht="45" x14ac:dyDescent="0.3">
      <c r="A57" s="1">
        <v>56</v>
      </c>
      <c r="B57" s="1" t="s">
        <v>110</v>
      </c>
      <c r="C57" s="1" t="s">
        <v>111</v>
      </c>
      <c r="D57" s="1" t="s">
        <v>1876</v>
      </c>
      <c r="E57" s="1" t="s">
        <v>1789</v>
      </c>
      <c r="F57" s="1" t="s">
        <v>1723</v>
      </c>
      <c r="G57" s="1">
        <v>2</v>
      </c>
      <c r="H57" s="1" t="s">
        <v>1770</v>
      </c>
      <c r="I57" s="1" t="s">
        <v>1780</v>
      </c>
      <c r="J57" s="1" t="s">
        <v>1730</v>
      </c>
      <c r="K57" s="1" t="s">
        <v>1701</v>
      </c>
      <c r="L57" s="1" t="s">
        <v>2561</v>
      </c>
      <c r="M57" s="1" t="s">
        <v>2589</v>
      </c>
      <c r="N57" s="1" t="s">
        <v>1662</v>
      </c>
      <c r="O57" s="1" t="s">
        <v>1567</v>
      </c>
    </row>
    <row r="58" spans="1:15" ht="45" x14ac:dyDescent="0.3">
      <c r="A58" s="1">
        <v>57</v>
      </c>
      <c r="B58" s="1" t="s">
        <v>112</v>
      </c>
      <c r="C58" s="1" t="s">
        <v>113</v>
      </c>
      <c r="D58" s="1" t="s">
        <v>332</v>
      </c>
      <c r="E58" s="1" t="s">
        <v>1868</v>
      </c>
      <c r="F58" s="1" t="s">
        <v>1764</v>
      </c>
      <c r="G58" s="1">
        <v>3</v>
      </c>
      <c r="H58" s="1" t="s">
        <v>1774</v>
      </c>
      <c r="I58" s="1" t="s">
        <v>332</v>
      </c>
      <c r="J58" s="1" t="s">
        <v>1731</v>
      </c>
      <c r="K58" s="1" t="s">
        <v>1701</v>
      </c>
      <c r="L58" s="1" t="s">
        <v>2601</v>
      </c>
      <c r="M58" s="1" t="s">
        <v>2604</v>
      </c>
      <c r="N58" s="1" t="s">
        <v>1663</v>
      </c>
      <c r="O58" s="1" t="s">
        <v>1568</v>
      </c>
    </row>
    <row r="59" spans="1:15" ht="45" x14ac:dyDescent="0.3">
      <c r="A59" s="1">
        <v>58</v>
      </c>
      <c r="B59" s="1" t="s">
        <v>114</v>
      </c>
      <c r="C59" s="1" t="s">
        <v>115</v>
      </c>
      <c r="D59" s="1" t="s">
        <v>332</v>
      </c>
      <c r="E59" s="1" t="s">
        <v>1862</v>
      </c>
      <c r="F59" s="1" t="s">
        <v>1853</v>
      </c>
      <c r="G59" s="1">
        <v>3</v>
      </c>
      <c r="H59" s="1" t="s">
        <v>332</v>
      </c>
      <c r="I59" s="1" t="s">
        <v>332</v>
      </c>
      <c r="J59" s="1" t="s">
        <v>1732</v>
      </c>
      <c r="K59" s="1" t="s">
        <v>1701</v>
      </c>
      <c r="L59" s="1" t="s">
        <v>2602</v>
      </c>
      <c r="M59" s="1" t="s">
        <v>2651</v>
      </c>
      <c r="N59" s="1" t="s">
        <v>1664</v>
      </c>
      <c r="O59" s="1" t="s">
        <v>1569</v>
      </c>
    </row>
    <row r="60" spans="1:15" ht="45" x14ac:dyDescent="0.3">
      <c r="A60" s="1">
        <v>59</v>
      </c>
      <c r="B60" s="1" t="s">
        <v>116</v>
      </c>
      <c r="C60" s="1" t="s">
        <v>117</v>
      </c>
      <c r="D60" s="1" t="s">
        <v>332</v>
      </c>
      <c r="E60" s="1" t="s">
        <v>1862</v>
      </c>
      <c r="F60" s="1" t="s">
        <v>1810</v>
      </c>
      <c r="G60" s="1">
        <v>3</v>
      </c>
      <c r="H60" s="1" t="s">
        <v>332</v>
      </c>
      <c r="I60" s="1" t="s">
        <v>1781</v>
      </c>
      <c r="J60" s="1" t="s">
        <v>1732</v>
      </c>
      <c r="K60" s="1" t="s">
        <v>1701</v>
      </c>
      <c r="L60" s="1" t="s">
        <v>2603</v>
      </c>
      <c r="M60" s="1" t="s">
        <v>2652</v>
      </c>
      <c r="N60" s="1" t="s">
        <v>1665</v>
      </c>
      <c r="O60" s="1" t="s">
        <v>1570</v>
      </c>
    </row>
    <row r="61" spans="1:15" ht="45" x14ac:dyDescent="0.3">
      <c r="A61" s="1">
        <v>60</v>
      </c>
      <c r="B61" s="1" t="s">
        <v>118</v>
      </c>
      <c r="C61" s="1" t="s">
        <v>119</v>
      </c>
      <c r="D61" s="1" t="s">
        <v>332</v>
      </c>
      <c r="E61" s="1" t="s">
        <v>1843</v>
      </c>
      <c r="F61" s="1" t="s">
        <v>1748</v>
      </c>
      <c r="G61" s="1">
        <v>3</v>
      </c>
      <c r="H61" s="1" t="s">
        <v>332</v>
      </c>
      <c r="I61" s="1" t="s">
        <v>1769</v>
      </c>
      <c r="J61" s="1" t="s">
        <v>1732</v>
      </c>
      <c r="K61" s="1" t="s">
        <v>1701</v>
      </c>
      <c r="L61" s="1" t="s">
        <v>2603</v>
      </c>
      <c r="M61" s="1" t="s">
        <v>2605</v>
      </c>
      <c r="N61" s="1" t="s">
        <v>1666</v>
      </c>
      <c r="O61" s="1" t="s">
        <v>1571</v>
      </c>
    </row>
    <row r="62" spans="1:15" ht="45" x14ac:dyDescent="0.3">
      <c r="A62" s="1">
        <v>61</v>
      </c>
      <c r="B62" s="1" t="s">
        <v>120</v>
      </c>
      <c r="C62" s="1" t="s">
        <v>121</v>
      </c>
      <c r="D62" s="1" t="s">
        <v>332</v>
      </c>
      <c r="E62" s="1" t="s">
        <v>1771</v>
      </c>
      <c r="F62" s="1" t="s">
        <v>1811</v>
      </c>
      <c r="G62" s="1">
        <v>3</v>
      </c>
      <c r="H62" s="1" t="s">
        <v>332</v>
      </c>
      <c r="I62" s="1" t="s">
        <v>1782</v>
      </c>
      <c r="J62" s="1" t="s">
        <v>1732</v>
      </c>
      <c r="K62" s="1" t="s">
        <v>1701</v>
      </c>
      <c r="L62" s="1" t="s">
        <v>2603</v>
      </c>
      <c r="M62" s="1" t="s">
        <v>2652</v>
      </c>
      <c r="N62" s="1" t="s">
        <v>1667</v>
      </c>
      <c r="O62" s="1" t="s">
        <v>1572</v>
      </c>
    </row>
    <row r="63" spans="1:15" ht="45" x14ac:dyDescent="0.3">
      <c r="A63" s="1">
        <v>62</v>
      </c>
      <c r="B63" s="1" t="s">
        <v>122</v>
      </c>
      <c r="C63" s="1" t="s">
        <v>123</v>
      </c>
      <c r="D63" s="1" t="s">
        <v>332</v>
      </c>
      <c r="E63" s="1" t="s">
        <v>1714</v>
      </c>
      <c r="F63" s="1" t="s">
        <v>1854</v>
      </c>
      <c r="G63" s="1">
        <v>3</v>
      </c>
      <c r="H63" s="1" t="s">
        <v>332</v>
      </c>
      <c r="I63" s="1" t="s">
        <v>1783</v>
      </c>
      <c r="J63" s="1" t="s">
        <v>1732</v>
      </c>
      <c r="K63" s="1" t="s">
        <v>1701</v>
      </c>
      <c r="L63" s="1" t="s">
        <v>2603</v>
      </c>
      <c r="M63" s="1" t="s">
        <v>2653</v>
      </c>
      <c r="N63" s="1" t="s">
        <v>1668</v>
      </c>
      <c r="O63" s="1" t="s">
        <v>1573</v>
      </c>
    </row>
    <row r="64" spans="1:15" ht="45" x14ac:dyDescent="0.3">
      <c r="A64" s="1">
        <v>63</v>
      </c>
      <c r="B64" s="1" t="s">
        <v>124</v>
      </c>
      <c r="C64" s="1" t="s">
        <v>125</v>
      </c>
      <c r="D64" s="1" t="s">
        <v>332</v>
      </c>
      <c r="E64" s="1" t="s">
        <v>1714</v>
      </c>
      <c r="F64" s="1" t="s">
        <v>1851</v>
      </c>
      <c r="G64" s="1">
        <v>3</v>
      </c>
      <c r="H64" s="1" t="s">
        <v>332</v>
      </c>
      <c r="I64" s="1" t="s">
        <v>1784</v>
      </c>
      <c r="J64" s="1" t="s">
        <v>1732</v>
      </c>
      <c r="K64" s="1" t="s">
        <v>1701</v>
      </c>
      <c r="L64" s="1" t="s">
        <v>2568</v>
      </c>
      <c r="M64" s="1" t="s">
        <v>2654</v>
      </c>
      <c r="N64" s="1" t="s">
        <v>1669</v>
      </c>
      <c r="O64" s="1" t="s">
        <v>1574</v>
      </c>
    </row>
    <row r="65" spans="1:15" ht="45" x14ac:dyDescent="0.3">
      <c r="A65" s="1">
        <v>64</v>
      </c>
      <c r="B65" s="1" t="s">
        <v>126</v>
      </c>
      <c r="C65" s="1" t="s">
        <v>127</v>
      </c>
      <c r="D65" s="1" t="s">
        <v>332</v>
      </c>
      <c r="E65" s="1" t="s">
        <v>1714</v>
      </c>
      <c r="F65" s="1" t="s">
        <v>1765</v>
      </c>
      <c r="G65" s="1">
        <v>3</v>
      </c>
      <c r="H65" s="1" t="s">
        <v>332</v>
      </c>
      <c r="I65" s="1" t="s">
        <v>1785</v>
      </c>
      <c r="J65" s="1" t="s">
        <v>1714</v>
      </c>
      <c r="K65" s="1" t="s">
        <v>1701</v>
      </c>
      <c r="L65" s="1" t="s">
        <v>2591</v>
      </c>
      <c r="M65" s="1" t="s">
        <v>2654</v>
      </c>
      <c r="N65" s="1" t="s">
        <v>1670</v>
      </c>
      <c r="O65" s="1" t="s">
        <v>1575</v>
      </c>
    </row>
    <row r="66" spans="1:15" ht="45" x14ac:dyDescent="0.3">
      <c r="A66" s="1">
        <v>65</v>
      </c>
      <c r="B66" s="1" t="s">
        <v>128</v>
      </c>
      <c r="C66" s="1" t="s">
        <v>129</v>
      </c>
      <c r="D66" s="1" t="s">
        <v>332</v>
      </c>
      <c r="E66" s="1" t="s">
        <v>1794</v>
      </c>
      <c r="F66" s="1" t="s">
        <v>1855</v>
      </c>
      <c r="G66" s="1">
        <v>3</v>
      </c>
      <c r="H66" s="1" t="s">
        <v>332</v>
      </c>
      <c r="I66" s="1" t="s">
        <v>1786</v>
      </c>
      <c r="J66" s="1" t="s">
        <v>1733</v>
      </c>
      <c r="K66" s="1" t="s">
        <v>1701</v>
      </c>
      <c r="L66" s="1" t="s">
        <v>2604</v>
      </c>
      <c r="M66" s="1" t="s">
        <v>2604</v>
      </c>
      <c r="N66" s="1" t="s">
        <v>1671</v>
      </c>
      <c r="O66" s="1" t="s">
        <v>1576</v>
      </c>
    </row>
    <row r="67" spans="1:15" ht="45" x14ac:dyDescent="0.3">
      <c r="A67" s="1">
        <v>66</v>
      </c>
      <c r="B67" s="1" t="s">
        <v>130</v>
      </c>
      <c r="C67" s="1" t="s">
        <v>131</v>
      </c>
      <c r="D67" s="1" t="s">
        <v>332</v>
      </c>
      <c r="E67" s="1" t="s">
        <v>1772</v>
      </c>
      <c r="F67" s="1" t="s">
        <v>1856</v>
      </c>
      <c r="G67" s="1">
        <v>3</v>
      </c>
      <c r="H67" s="1" t="s">
        <v>332</v>
      </c>
      <c r="I67" s="1" t="s">
        <v>1787</v>
      </c>
      <c r="J67" s="1" t="s">
        <v>1733</v>
      </c>
      <c r="K67" s="1" t="s">
        <v>1701</v>
      </c>
      <c r="L67" s="1" t="s">
        <v>2604</v>
      </c>
      <c r="M67" s="1" t="s">
        <v>2592</v>
      </c>
      <c r="N67" s="1" t="s">
        <v>1672</v>
      </c>
      <c r="O67" s="1" t="s">
        <v>1577</v>
      </c>
    </row>
    <row r="68" spans="1:15" ht="45" x14ac:dyDescent="0.3">
      <c r="A68" s="1">
        <v>67</v>
      </c>
      <c r="B68" s="1" t="s">
        <v>132</v>
      </c>
      <c r="C68" s="1" t="s">
        <v>133</v>
      </c>
      <c r="D68" s="1" t="s">
        <v>332</v>
      </c>
      <c r="E68" s="1" t="s">
        <v>1754</v>
      </c>
      <c r="F68" s="1" t="s">
        <v>1802</v>
      </c>
      <c r="G68" s="1">
        <v>3</v>
      </c>
      <c r="H68" s="1" t="s">
        <v>332</v>
      </c>
      <c r="I68" s="1" t="s">
        <v>332</v>
      </c>
      <c r="J68" s="1" t="s">
        <v>1733</v>
      </c>
      <c r="K68" s="1" t="s">
        <v>1701</v>
      </c>
      <c r="L68" s="1" t="s">
        <v>2604</v>
      </c>
      <c r="M68" s="1" t="s">
        <v>2569</v>
      </c>
      <c r="N68" s="1" t="s">
        <v>1673</v>
      </c>
      <c r="O68" s="1" t="s">
        <v>1578</v>
      </c>
    </row>
    <row r="69" spans="1:15" ht="45" x14ac:dyDescent="0.3">
      <c r="A69" s="1">
        <v>68</v>
      </c>
      <c r="B69" s="1" t="s">
        <v>134</v>
      </c>
      <c r="C69" s="1" t="s">
        <v>135</v>
      </c>
      <c r="D69" s="1" t="s">
        <v>332</v>
      </c>
      <c r="E69" s="1" t="s">
        <v>1754</v>
      </c>
      <c r="F69" s="1" t="s">
        <v>1857</v>
      </c>
      <c r="G69" s="1">
        <v>3</v>
      </c>
      <c r="H69" s="1" t="s">
        <v>332</v>
      </c>
      <c r="I69" s="1" t="s">
        <v>1788</v>
      </c>
      <c r="J69" s="1" t="s">
        <v>1733</v>
      </c>
      <c r="K69" s="1" t="s">
        <v>1701</v>
      </c>
      <c r="L69" s="1" t="s">
        <v>2591</v>
      </c>
      <c r="M69" s="1" t="s">
        <v>2655</v>
      </c>
      <c r="N69" s="1" t="s">
        <v>1674</v>
      </c>
      <c r="O69" s="1" t="s">
        <v>1579</v>
      </c>
    </row>
    <row r="70" spans="1:15" ht="45" x14ac:dyDescent="0.3">
      <c r="A70" s="1">
        <v>69</v>
      </c>
      <c r="B70" s="1" t="s">
        <v>136</v>
      </c>
      <c r="C70" s="1" t="s">
        <v>137</v>
      </c>
      <c r="D70" s="1" t="s">
        <v>332</v>
      </c>
      <c r="E70" s="1" t="s">
        <v>1754</v>
      </c>
      <c r="F70" s="1" t="s">
        <v>1749</v>
      </c>
      <c r="G70" s="1">
        <v>3</v>
      </c>
      <c r="H70" s="1" t="s">
        <v>332</v>
      </c>
      <c r="I70" s="1" t="s">
        <v>1789</v>
      </c>
      <c r="J70" s="1" t="s">
        <v>1733</v>
      </c>
      <c r="K70" s="1" t="s">
        <v>1701</v>
      </c>
      <c r="L70" s="1" t="s">
        <v>2591</v>
      </c>
      <c r="M70" s="1" t="s">
        <v>2656</v>
      </c>
      <c r="N70" s="1" t="s">
        <v>1675</v>
      </c>
      <c r="O70" s="1" t="s">
        <v>1580</v>
      </c>
    </row>
    <row r="71" spans="1:15" ht="45" x14ac:dyDescent="0.3">
      <c r="A71" s="1">
        <v>70</v>
      </c>
      <c r="B71" s="1" t="s">
        <v>138</v>
      </c>
      <c r="C71" s="1" t="s">
        <v>139</v>
      </c>
      <c r="D71" s="1" t="s">
        <v>332</v>
      </c>
      <c r="E71" s="1" t="s">
        <v>1754</v>
      </c>
      <c r="F71" s="1" t="s">
        <v>1740</v>
      </c>
      <c r="G71" s="1">
        <v>3</v>
      </c>
      <c r="H71" s="1" t="s">
        <v>332</v>
      </c>
      <c r="I71" s="1" t="s">
        <v>1789</v>
      </c>
      <c r="J71" s="1" t="s">
        <v>1733</v>
      </c>
      <c r="K71" s="1" t="s">
        <v>1701</v>
      </c>
      <c r="L71" s="1" t="s">
        <v>2602</v>
      </c>
      <c r="M71" s="1" t="s">
        <v>2604</v>
      </c>
      <c r="N71" s="1" t="s">
        <v>1676</v>
      </c>
      <c r="O71" s="1" t="s">
        <v>1581</v>
      </c>
    </row>
    <row r="72" spans="1:15" ht="45" x14ac:dyDescent="0.3">
      <c r="A72" s="1">
        <v>71</v>
      </c>
      <c r="B72" s="1" t="s">
        <v>140</v>
      </c>
      <c r="C72" s="1" t="s">
        <v>141</v>
      </c>
      <c r="D72" s="1" t="s">
        <v>332</v>
      </c>
      <c r="E72" s="1" t="s">
        <v>1795</v>
      </c>
      <c r="F72" s="1" t="s">
        <v>1858</v>
      </c>
      <c r="G72" s="1">
        <v>3</v>
      </c>
      <c r="H72" s="1" t="s">
        <v>1721</v>
      </c>
      <c r="I72" s="1" t="s">
        <v>1790</v>
      </c>
      <c r="J72" s="1" t="s">
        <v>1733</v>
      </c>
      <c r="K72" s="1" t="s">
        <v>1701</v>
      </c>
      <c r="L72" s="1" t="s">
        <v>2605</v>
      </c>
      <c r="M72" s="1" t="s">
        <v>2657</v>
      </c>
      <c r="N72" s="1" t="s">
        <v>1677</v>
      </c>
      <c r="O72" s="1" t="s">
        <v>1582</v>
      </c>
    </row>
    <row r="73" spans="1:15" ht="45" x14ac:dyDescent="0.3">
      <c r="A73" s="1">
        <v>72</v>
      </c>
      <c r="B73" s="1" t="s">
        <v>142</v>
      </c>
      <c r="C73" s="1" t="s">
        <v>143</v>
      </c>
      <c r="D73" s="1" t="s">
        <v>332</v>
      </c>
      <c r="E73" s="1" t="s">
        <v>1831</v>
      </c>
      <c r="F73" s="1" t="s">
        <v>1719</v>
      </c>
      <c r="G73" s="1">
        <v>4</v>
      </c>
      <c r="H73" s="1" t="s">
        <v>1715</v>
      </c>
      <c r="I73" s="1" t="s">
        <v>1791</v>
      </c>
      <c r="J73" s="1" t="s">
        <v>1728</v>
      </c>
      <c r="K73" s="1" t="s">
        <v>1701</v>
      </c>
      <c r="L73" s="1" t="s">
        <v>2569</v>
      </c>
      <c r="M73" s="1" t="s">
        <v>2593</v>
      </c>
      <c r="N73" s="1" t="s">
        <v>1678</v>
      </c>
      <c r="O73" s="1" t="s">
        <v>1583</v>
      </c>
    </row>
    <row r="74" spans="1:15" ht="45" x14ac:dyDescent="0.3">
      <c r="A74" s="1">
        <v>73</v>
      </c>
      <c r="B74" s="1" t="s">
        <v>144</v>
      </c>
      <c r="C74" s="1" t="s">
        <v>145</v>
      </c>
      <c r="D74" s="1" t="s">
        <v>332</v>
      </c>
      <c r="E74" s="1" t="s">
        <v>1830</v>
      </c>
      <c r="F74" s="1" t="s">
        <v>1849</v>
      </c>
      <c r="G74" s="1">
        <v>5</v>
      </c>
      <c r="H74" s="1" t="s">
        <v>1818</v>
      </c>
      <c r="I74" s="1" t="s">
        <v>1727</v>
      </c>
      <c r="J74" s="1" t="s">
        <v>1707</v>
      </c>
      <c r="K74" s="1" t="s">
        <v>1701</v>
      </c>
      <c r="L74" s="1" t="s">
        <v>2606</v>
      </c>
      <c r="M74" s="1" t="s">
        <v>2658</v>
      </c>
      <c r="N74" s="1" t="s">
        <v>1679</v>
      </c>
      <c r="O74" s="1" t="s">
        <v>1584</v>
      </c>
    </row>
    <row r="75" spans="1:15" ht="45" x14ac:dyDescent="0.3">
      <c r="A75" s="1">
        <v>74</v>
      </c>
      <c r="B75" s="1" t="s">
        <v>146</v>
      </c>
      <c r="C75" s="1" t="s">
        <v>147</v>
      </c>
      <c r="D75" s="1" t="s">
        <v>332</v>
      </c>
      <c r="E75" s="1" t="s">
        <v>1815</v>
      </c>
      <c r="F75" s="1" t="s">
        <v>1712</v>
      </c>
      <c r="G75" s="1">
        <v>6</v>
      </c>
      <c r="H75" s="1" t="s">
        <v>1830</v>
      </c>
      <c r="I75" s="1" t="s">
        <v>1792</v>
      </c>
      <c r="J75" s="1" t="s">
        <v>1723</v>
      </c>
      <c r="K75" s="1" t="s">
        <v>1701</v>
      </c>
      <c r="L75" s="1" t="s">
        <v>2607</v>
      </c>
      <c r="M75" s="1" t="s">
        <v>2659</v>
      </c>
      <c r="N75" s="1" t="s">
        <v>1680</v>
      </c>
      <c r="O75" s="1" t="s">
        <v>1585</v>
      </c>
    </row>
    <row r="76" spans="1:15" ht="45" x14ac:dyDescent="0.3">
      <c r="A76" s="1">
        <v>75</v>
      </c>
      <c r="B76" s="1" t="s">
        <v>148</v>
      </c>
      <c r="C76" s="1" t="s">
        <v>149</v>
      </c>
      <c r="D76" s="1" t="s">
        <v>332</v>
      </c>
      <c r="E76" s="1" t="s">
        <v>1827</v>
      </c>
      <c r="F76" s="1" t="s">
        <v>1736</v>
      </c>
      <c r="G76" s="1">
        <v>7</v>
      </c>
      <c r="H76" s="1" t="s">
        <v>1831</v>
      </c>
      <c r="I76" s="1" t="s">
        <v>1793</v>
      </c>
      <c r="J76" s="1" t="s">
        <v>1723</v>
      </c>
      <c r="K76" s="1"/>
      <c r="L76" s="1" t="s">
        <v>2596</v>
      </c>
      <c r="M76" s="1" t="s">
        <v>2626</v>
      </c>
      <c r="N76" s="1" t="s">
        <v>1681</v>
      </c>
      <c r="O76" s="1" t="s">
        <v>1586</v>
      </c>
    </row>
    <row r="77" spans="1:15" ht="45" x14ac:dyDescent="0.3">
      <c r="A77" s="1">
        <v>76</v>
      </c>
      <c r="B77" s="1" t="s">
        <v>150</v>
      </c>
      <c r="C77" s="1" t="s">
        <v>151</v>
      </c>
      <c r="D77" s="1" t="s">
        <v>332</v>
      </c>
      <c r="E77" s="1" t="s">
        <v>1723</v>
      </c>
      <c r="F77" s="1" t="s">
        <v>1859</v>
      </c>
      <c r="G77" s="1">
        <v>4</v>
      </c>
      <c r="H77" s="1" t="s">
        <v>1832</v>
      </c>
      <c r="I77" s="1" t="s">
        <v>1732</v>
      </c>
      <c r="J77" s="1" t="s">
        <v>1724</v>
      </c>
      <c r="K77" s="1" t="s">
        <v>1701</v>
      </c>
      <c r="L77" s="1" t="s">
        <v>2608</v>
      </c>
      <c r="M77" s="1" t="s">
        <v>2560</v>
      </c>
      <c r="N77" s="1" t="s">
        <v>1682</v>
      </c>
      <c r="O77" s="1" t="s">
        <v>1587</v>
      </c>
    </row>
    <row r="78" spans="1:15" ht="45" x14ac:dyDescent="0.3">
      <c r="A78" s="1">
        <v>77</v>
      </c>
      <c r="B78" s="1" t="s">
        <v>152</v>
      </c>
      <c r="C78" s="1" t="s">
        <v>153</v>
      </c>
      <c r="D78" s="1" t="s">
        <v>332</v>
      </c>
      <c r="E78" s="1" t="s">
        <v>1762</v>
      </c>
      <c r="F78" s="1" t="s">
        <v>1859</v>
      </c>
      <c r="G78" s="1">
        <v>4</v>
      </c>
      <c r="H78" s="1" t="s">
        <v>1827</v>
      </c>
      <c r="I78" s="1" t="s">
        <v>1714</v>
      </c>
      <c r="J78" s="1" t="s">
        <v>1723</v>
      </c>
      <c r="K78" s="1" t="s">
        <v>1701</v>
      </c>
      <c r="L78" s="1" t="s">
        <v>2609</v>
      </c>
      <c r="M78" s="1" t="s">
        <v>2560</v>
      </c>
      <c r="N78" s="1" t="s">
        <v>1683</v>
      </c>
      <c r="O78" s="1" t="s">
        <v>1588</v>
      </c>
    </row>
    <row r="79" spans="1:15" ht="45" x14ac:dyDescent="0.3">
      <c r="A79" s="1">
        <v>78</v>
      </c>
      <c r="B79" s="1" t="s">
        <v>154</v>
      </c>
      <c r="C79" s="1" t="s">
        <v>155</v>
      </c>
      <c r="D79" s="1" t="s">
        <v>1733</v>
      </c>
      <c r="E79" s="1" t="s">
        <v>1815</v>
      </c>
      <c r="F79" s="1" t="s">
        <v>1859</v>
      </c>
      <c r="G79" s="1">
        <v>4</v>
      </c>
      <c r="H79" s="1" t="s">
        <v>1832</v>
      </c>
      <c r="I79" s="1" t="s">
        <v>1794</v>
      </c>
      <c r="J79" s="1" t="s">
        <v>1723</v>
      </c>
      <c r="K79" s="1" t="s">
        <v>1701</v>
      </c>
      <c r="L79" s="1" t="s">
        <v>2610</v>
      </c>
      <c r="M79" s="1" t="s">
        <v>2642</v>
      </c>
      <c r="N79" s="1" t="s">
        <v>1684</v>
      </c>
      <c r="O79" s="1" t="s">
        <v>1589</v>
      </c>
    </row>
    <row r="80" spans="1:15" ht="45" x14ac:dyDescent="0.3">
      <c r="A80" s="1">
        <v>79</v>
      </c>
      <c r="B80" s="1" t="s">
        <v>156</v>
      </c>
      <c r="C80" s="1" t="s">
        <v>157</v>
      </c>
      <c r="D80" s="1" t="s">
        <v>1756</v>
      </c>
      <c r="E80" s="1" t="s">
        <v>1813</v>
      </c>
      <c r="F80" s="1" t="s">
        <v>1709</v>
      </c>
      <c r="G80" s="1">
        <v>3</v>
      </c>
      <c r="H80" s="1" t="s">
        <v>1813</v>
      </c>
      <c r="I80" s="1" t="s">
        <v>1795</v>
      </c>
      <c r="J80" s="1" t="s">
        <v>1723</v>
      </c>
      <c r="K80" s="1" t="s">
        <v>1701</v>
      </c>
      <c r="L80" s="1" t="s">
        <v>2594</v>
      </c>
      <c r="M80" s="1" t="s">
        <v>2660</v>
      </c>
      <c r="N80" s="1" t="s">
        <v>1685</v>
      </c>
      <c r="O80" s="1" t="s">
        <v>1590</v>
      </c>
    </row>
    <row r="81" spans="1:15" ht="45" x14ac:dyDescent="0.3">
      <c r="A81" s="1">
        <v>80</v>
      </c>
      <c r="B81" s="1" t="s">
        <v>158</v>
      </c>
      <c r="C81" s="1" t="s">
        <v>159</v>
      </c>
      <c r="D81" s="1" t="s">
        <v>1728</v>
      </c>
      <c r="E81" s="1" t="s">
        <v>1885</v>
      </c>
      <c r="F81" s="1" t="s">
        <v>1809</v>
      </c>
      <c r="G81" s="1">
        <v>2</v>
      </c>
      <c r="H81" s="1" t="s">
        <v>1760</v>
      </c>
      <c r="I81" s="1" t="s">
        <v>1755</v>
      </c>
      <c r="J81" s="1" t="s">
        <v>1715</v>
      </c>
      <c r="K81" s="1" t="s">
        <v>1701</v>
      </c>
      <c r="L81" s="1" t="s">
        <v>2610</v>
      </c>
      <c r="M81" s="1" t="s">
        <v>2661</v>
      </c>
      <c r="N81" s="1" t="s">
        <v>1686</v>
      </c>
      <c r="O81" s="1" t="s">
        <v>1591</v>
      </c>
    </row>
    <row r="82" spans="1:15" ht="45" x14ac:dyDescent="0.3">
      <c r="A82" s="1">
        <v>81</v>
      </c>
      <c r="B82" s="1" t="s">
        <v>160</v>
      </c>
      <c r="C82" s="1" t="s">
        <v>161</v>
      </c>
      <c r="D82" s="1" t="s">
        <v>1812</v>
      </c>
      <c r="E82" s="1" t="s">
        <v>1863</v>
      </c>
      <c r="F82" s="1" t="s">
        <v>1715</v>
      </c>
      <c r="G82" s="1">
        <v>1</v>
      </c>
      <c r="H82" s="1" t="s">
        <v>1826</v>
      </c>
      <c r="I82" s="1" t="s">
        <v>1758</v>
      </c>
      <c r="J82" s="1" t="s">
        <v>1734</v>
      </c>
      <c r="K82" s="1" t="s">
        <v>1701</v>
      </c>
      <c r="L82" s="1" t="s">
        <v>2610</v>
      </c>
      <c r="M82" s="1" t="s">
        <v>2618</v>
      </c>
      <c r="N82" s="1" t="s">
        <v>1687</v>
      </c>
      <c r="O82" s="1" t="s">
        <v>1592</v>
      </c>
    </row>
    <row r="83" spans="1:15" ht="45" x14ac:dyDescent="0.3">
      <c r="A83" s="1">
        <v>82</v>
      </c>
      <c r="B83" s="1" t="s">
        <v>162</v>
      </c>
      <c r="C83" s="1" t="s">
        <v>163</v>
      </c>
      <c r="D83" s="1" t="s">
        <v>1869</v>
      </c>
      <c r="E83" s="1" t="s">
        <v>332</v>
      </c>
      <c r="F83" s="1" t="s">
        <v>1821</v>
      </c>
      <c r="G83" s="1">
        <v>2</v>
      </c>
      <c r="H83" s="1" t="s">
        <v>1833</v>
      </c>
      <c r="I83" s="1" t="s">
        <v>1796</v>
      </c>
      <c r="J83" s="1" t="s">
        <v>1714</v>
      </c>
      <c r="K83" s="1" t="s">
        <v>1701</v>
      </c>
      <c r="L83" s="1" t="s">
        <v>2609</v>
      </c>
      <c r="M83" s="1" t="s">
        <v>2662</v>
      </c>
      <c r="N83" s="1" t="s">
        <v>1688</v>
      </c>
      <c r="O83" s="1" t="s">
        <v>1593</v>
      </c>
    </row>
    <row r="84" spans="1:15" ht="45" x14ac:dyDescent="0.3">
      <c r="A84" s="1">
        <v>83</v>
      </c>
      <c r="B84" s="1" t="s">
        <v>164</v>
      </c>
      <c r="C84" s="1" t="s">
        <v>165</v>
      </c>
      <c r="D84" s="1" t="s">
        <v>1877</v>
      </c>
      <c r="E84" s="1" t="s">
        <v>332</v>
      </c>
      <c r="F84" s="1" t="s">
        <v>1764</v>
      </c>
      <c r="G84" s="1">
        <v>3</v>
      </c>
      <c r="H84" s="1" t="s">
        <v>1830</v>
      </c>
      <c r="I84" s="1" t="s">
        <v>1797</v>
      </c>
      <c r="J84" s="1" t="s">
        <v>1721</v>
      </c>
      <c r="K84" s="1" t="s">
        <v>1701</v>
      </c>
      <c r="L84" s="1" t="s">
        <v>2611</v>
      </c>
      <c r="M84" s="1" t="s">
        <v>2586</v>
      </c>
      <c r="N84" s="1" t="s">
        <v>1689</v>
      </c>
      <c r="O84" s="1" t="s">
        <v>1594</v>
      </c>
    </row>
    <row r="85" spans="1:15" ht="45" x14ac:dyDescent="0.3">
      <c r="A85" s="1">
        <v>84</v>
      </c>
      <c r="B85" s="1" t="s">
        <v>166</v>
      </c>
      <c r="C85" s="1" t="s">
        <v>167</v>
      </c>
      <c r="D85" s="1" t="s">
        <v>1878</v>
      </c>
      <c r="E85" s="1" t="s">
        <v>332</v>
      </c>
      <c r="F85" s="1" t="s">
        <v>1765</v>
      </c>
      <c r="G85" s="1">
        <v>4</v>
      </c>
      <c r="H85" s="1" t="s">
        <v>332</v>
      </c>
      <c r="I85" s="1" t="s">
        <v>1723</v>
      </c>
      <c r="J85" s="1" t="s">
        <v>1734</v>
      </c>
      <c r="K85" s="1" t="s">
        <v>1701</v>
      </c>
      <c r="L85" s="1" t="s">
        <v>2612</v>
      </c>
      <c r="M85" s="1" t="s">
        <v>2661</v>
      </c>
      <c r="N85" s="1" t="s">
        <v>1690</v>
      </c>
      <c r="O85" s="1" t="s">
        <v>1595</v>
      </c>
    </row>
    <row r="86" spans="1:15" x14ac:dyDescent="0.3">
      <c r="A86" s="1">
        <v>85</v>
      </c>
      <c r="B86" s="1" t="s">
        <v>168</v>
      </c>
      <c r="C86" s="1" t="s">
        <v>169</v>
      </c>
      <c r="D86" s="1" t="s">
        <v>1869</v>
      </c>
      <c r="E86" s="1" t="s">
        <v>332</v>
      </c>
      <c r="F86" s="1" t="s">
        <v>1845</v>
      </c>
      <c r="G86" s="1">
        <v>7</v>
      </c>
      <c r="H86" s="1" t="s">
        <v>332</v>
      </c>
      <c r="I86" s="1" t="s">
        <v>332</v>
      </c>
      <c r="J86" s="1" t="s">
        <v>332</v>
      </c>
      <c r="K86" s="1" t="s">
        <v>1704</v>
      </c>
      <c r="L86" s="1" t="s">
        <v>2613</v>
      </c>
      <c r="M86" s="1" t="s">
        <v>2560</v>
      </c>
      <c r="N86" s="1" t="s">
        <v>332</v>
      </c>
      <c r="O86" s="1" t="s">
        <v>332</v>
      </c>
    </row>
    <row r="87" spans="1:15" ht="45" x14ac:dyDescent="0.3">
      <c r="A87" s="1">
        <v>86</v>
      </c>
      <c r="B87" s="1" t="s">
        <v>170</v>
      </c>
      <c r="C87" s="1" t="s">
        <v>171</v>
      </c>
      <c r="D87" s="1" t="s">
        <v>1720</v>
      </c>
      <c r="E87" s="1" t="s">
        <v>332</v>
      </c>
      <c r="F87" s="1" t="s">
        <v>332</v>
      </c>
      <c r="G87" s="1"/>
      <c r="H87" s="1" t="s">
        <v>1707</v>
      </c>
      <c r="I87" s="1" t="s">
        <v>1798</v>
      </c>
      <c r="J87" s="1" t="s">
        <v>332</v>
      </c>
      <c r="K87" s="1" t="s">
        <v>1702</v>
      </c>
      <c r="L87" s="1" t="s">
        <v>332</v>
      </c>
      <c r="M87" s="1" t="s">
        <v>332</v>
      </c>
      <c r="N87" s="1" t="s">
        <v>1691</v>
      </c>
      <c r="O87" s="1" t="s">
        <v>1596</v>
      </c>
    </row>
    <row r="88" spans="1:15" ht="30.6" x14ac:dyDescent="0.3">
      <c r="A88" s="1">
        <v>87</v>
      </c>
      <c r="B88" s="1" t="s">
        <v>172</v>
      </c>
      <c r="C88" s="1" t="s">
        <v>173</v>
      </c>
      <c r="D88" s="1" t="s">
        <v>1879</v>
      </c>
      <c r="E88" s="1" t="s">
        <v>332</v>
      </c>
      <c r="F88" s="1" t="s">
        <v>1714</v>
      </c>
      <c r="G88" s="1">
        <v>1</v>
      </c>
      <c r="H88" s="1" t="s">
        <v>332</v>
      </c>
      <c r="I88" s="1" t="s">
        <v>332</v>
      </c>
      <c r="J88" s="1" t="s">
        <v>332</v>
      </c>
      <c r="K88" s="1" t="s">
        <v>1701</v>
      </c>
      <c r="L88" s="1" t="s">
        <v>2600</v>
      </c>
      <c r="M88" s="1" t="s">
        <v>2663</v>
      </c>
      <c r="N88" s="1" t="s">
        <v>332</v>
      </c>
      <c r="O88" s="1" t="s">
        <v>1597</v>
      </c>
    </row>
    <row r="89" spans="1:15" ht="45" x14ac:dyDescent="0.3">
      <c r="A89" s="1">
        <v>88</v>
      </c>
      <c r="B89" s="1" t="s">
        <v>174</v>
      </c>
      <c r="C89" s="1" t="s">
        <v>175</v>
      </c>
      <c r="D89" s="1" t="s">
        <v>1880</v>
      </c>
      <c r="E89" s="1" t="s">
        <v>332</v>
      </c>
      <c r="F89" s="1" t="s">
        <v>1826</v>
      </c>
      <c r="G89" s="1">
        <v>2</v>
      </c>
      <c r="H89" s="1" t="s">
        <v>332</v>
      </c>
      <c r="I89" s="1" t="s">
        <v>332</v>
      </c>
      <c r="J89" s="1" t="s">
        <v>1730</v>
      </c>
      <c r="K89" s="1" t="s">
        <v>1701</v>
      </c>
      <c r="L89" s="1" t="s">
        <v>2561</v>
      </c>
      <c r="M89" s="1" t="s">
        <v>2589</v>
      </c>
      <c r="N89" s="1" t="s">
        <v>1692</v>
      </c>
      <c r="O89" s="1" t="s">
        <v>1598</v>
      </c>
    </row>
    <row r="90" spans="1:15" ht="45" x14ac:dyDescent="0.3">
      <c r="A90" s="1">
        <v>89</v>
      </c>
      <c r="B90" s="1" t="s">
        <v>176</v>
      </c>
      <c r="C90" s="1" t="s">
        <v>177</v>
      </c>
      <c r="D90" s="1" t="s">
        <v>332</v>
      </c>
      <c r="E90" s="1" t="s">
        <v>332</v>
      </c>
      <c r="F90" s="1" t="s">
        <v>1739</v>
      </c>
      <c r="G90" s="1">
        <v>3</v>
      </c>
      <c r="H90" s="1" t="s">
        <v>332</v>
      </c>
      <c r="I90" s="1" t="s">
        <v>332</v>
      </c>
      <c r="J90" s="1" t="s">
        <v>1731</v>
      </c>
      <c r="K90" s="1" t="s">
        <v>1701</v>
      </c>
      <c r="L90" s="1" t="s">
        <v>2614</v>
      </c>
      <c r="M90" s="1" t="s">
        <v>2604</v>
      </c>
      <c r="N90" s="1" t="s">
        <v>1663</v>
      </c>
      <c r="O90" s="1" t="s">
        <v>1599</v>
      </c>
    </row>
    <row r="91" spans="1:15" ht="45" x14ac:dyDescent="0.3">
      <c r="A91" s="1">
        <v>90</v>
      </c>
      <c r="B91" s="1" t="s">
        <v>178</v>
      </c>
      <c r="C91" s="1" t="s">
        <v>179</v>
      </c>
      <c r="D91" s="1" t="s">
        <v>332</v>
      </c>
      <c r="E91" s="1" t="s">
        <v>1886</v>
      </c>
      <c r="F91" s="1" t="s">
        <v>1765</v>
      </c>
      <c r="G91" s="1">
        <v>4</v>
      </c>
      <c r="H91" s="1" t="s">
        <v>332</v>
      </c>
      <c r="I91" s="1" t="s">
        <v>332</v>
      </c>
      <c r="J91" s="1" t="s">
        <v>1714</v>
      </c>
      <c r="K91" s="1" t="s">
        <v>1701</v>
      </c>
      <c r="L91" s="1" t="s">
        <v>2591</v>
      </c>
      <c r="M91" s="1" t="s">
        <v>2593</v>
      </c>
      <c r="N91" s="1" t="s">
        <v>1693</v>
      </c>
      <c r="O91" s="1" t="s">
        <v>1600</v>
      </c>
    </row>
    <row r="92" spans="1:15" ht="45" x14ac:dyDescent="0.3">
      <c r="A92" s="1">
        <v>91</v>
      </c>
      <c r="B92" s="1" t="s">
        <v>180</v>
      </c>
      <c r="C92" s="1" t="s">
        <v>181</v>
      </c>
      <c r="D92" s="1" t="s">
        <v>332</v>
      </c>
      <c r="E92" s="1" t="s">
        <v>1867</v>
      </c>
      <c r="F92" s="1" t="s">
        <v>1860</v>
      </c>
      <c r="G92" s="1">
        <v>5</v>
      </c>
      <c r="H92" s="1" t="s">
        <v>332</v>
      </c>
      <c r="I92" s="1" t="s">
        <v>332</v>
      </c>
      <c r="J92" s="1" t="s">
        <v>1714</v>
      </c>
      <c r="K92" s="1" t="s">
        <v>1701</v>
      </c>
      <c r="L92" s="1" t="s">
        <v>2605</v>
      </c>
      <c r="M92" s="1" t="s">
        <v>2658</v>
      </c>
      <c r="N92" s="1" t="s">
        <v>1694</v>
      </c>
      <c r="O92" s="1" t="s">
        <v>1601</v>
      </c>
    </row>
    <row r="93" spans="1:15" ht="45" x14ac:dyDescent="0.3">
      <c r="A93" s="1">
        <v>92</v>
      </c>
      <c r="B93" s="1" t="s">
        <v>182</v>
      </c>
      <c r="C93" s="1" t="s">
        <v>183</v>
      </c>
      <c r="D93" s="1" t="s">
        <v>1881</v>
      </c>
      <c r="E93" s="1" t="s">
        <v>1758</v>
      </c>
      <c r="F93" s="1" t="s">
        <v>1806</v>
      </c>
      <c r="G93" s="1">
        <v>6</v>
      </c>
      <c r="H93" s="1" t="s">
        <v>332</v>
      </c>
      <c r="I93" s="1" t="s">
        <v>332</v>
      </c>
      <c r="J93" s="1" t="s">
        <v>1733</v>
      </c>
      <c r="K93" s="1" t="s">
        <v>1701</v>
      </c>
      <c r="L93" s="1" t="s">
        <v>2592</v>
      </c>
      <c r="M93" s="1" t="s">
        <v>2664</v>
      </c>
      <c r="N93" s="1" t="s">
        <v>1695</v>
      </c>
      <c r="O93" s="1" t="s">
        <v>1602</v>
      </c>
    </row>
    <row r="94" spans="1:15" ht="45" x14ac:dyDescent="0.3">
      <c r="A94" s="1">
        <v>93</v>
      </c>
      <c r="B94" s="1" t="s">
        <v>184</v>
      </c>
      <c r="C94" s="1" t="s">
        <v>185</v>
      </c>
      <c r="D94" s="1" t="s">
        <v>332</v>
      </c>
      <c r="E94" s="1" t="s">
        <v>1728</v>
      </c>
      <c r="F94" s="1" t="s">
        <v>1805</v>
      </c>
      <c r="G94" s="1">
        <v>5</v>
      </c>
      <c r="H94" s="1" t="s">
        <v>332</v>
      </c>
      <c r="I94" s="1" t="s">
        <v>332</v>
      </c>
      <c r="J94" s="1" t="s">
        <v>1733</v>
      </c>
      <c r="K94" s="1" t="s">
        <v>1701</v>
      </c>
      <c r="L94" s="1" t="s">
        <v>2592</v>
      </c>
      <c r="M94" s="1" t="s">
        <v>2576</v>
      </c>
      <c r="N94" s="1" t="s">
        <v>1696</v>
      </c>
      <c r="O94" s="1" t="s">
        <v>1603</v>
      </c>
    </row>
    <row r="95" spans="1:15" ht="45" x14ac:dyDescent="0.3">
      <c r="A95" s="1">
        <v>94</v>
      </c>
      <c r="B95" s="1" t="s">
        <v>186</v>
      </c>
      <c r="C95" s="1" t="s">
        <v>187</v>
      </c>
      <c r="D95" s="1" t="s">
        <v>332</v>
      </c>
      <c r="E95" s="1" t="s">
        <v>1831</v>
      </c>
      <c r="F95" s="1" t="s">
        <v>1858</v>
      </c>
      <c r="G95" s="1">
        <v>4</v>
      </c>
      <c r="H95" s="1" t="s">
        <v>332</v>
      </c>
      <c r="I95" s="1" t="s">
        <v>332</v>
      </c>
      <c r="J95" s="1" t="s">
        <v>1733</v>
      </c>
      <c r="K95" s="1" t="s">
        <v>1701</v>
      </c>
      <c r="L95" s="1" t="s">
        <v>2592</v>
      </c>
      <c r="M95" s="1" t="s">
        <v>2665</v>
      </c>
      <c r="N95" s="1" t="s">
        <v>1697</v>
      </c>
      <c r="O95" s="1" t="s">
        <v>1604</v>
      </c>
    </row>
    <row r="96" spans="1:15" ht="45" x14ac:dyDescent="0.3">
      <c r="A96" s="1">
        <v>95</v>
      </c>
      <c r="B96" s="1" t="s">
        <v>188</v>
      </c>
      <c r="C96" s="1" t="s">
        <v>189</v>
      </c>
      <c r="D96" s="1" t="s">
        <v>332</v>
      </c>
      <c r="E96" s="1" t="s">
        <v>1773</v>
      </c>
      <c r="F96" s="1" t="s">
        <v>1748</v>
      </c>
      <c r="G96" s="1">
        <v>3</v>
      </c>
      <c r="H96" s="1" t="s">
        <v>332</v>
      </c>
      <c r="I96" s="1" t="s">
        <v>332</v>
      </c>
      <c r="J96" s="1" t="s">
        <v>1733</v>
      </c>
      <c r="K96" s="1" t="s">
        <v>1701</v>
      </c>
      <c r="L96" s="1" t="s">
        <v>2592</v>
      </c>
      <c r="M96" s="1" t="s">
        <v>2593</v>
      </c>
      <c r="N96" s="1" t="s">
        <v>1677</v>
      </c>
      <c r="O96" s="1" t="s">
        <v>1605</v>
      </c>
    </row>
    <row r="97" spans="1:15" ht="45" x14ac:dyDescent="0.3">
      <c r="A97" s="1">
        <v>96</v>
      </c>
      <c r="B97" s="1" t="s">
        <v>190</v>
      </c>
      <c r="C97" s="1" t="s">
        <v>191</v>
      </c>
      <c r="D97" s="1" t="s">
        <v>332</v>
      </c>
      <c r="E97" s="1" t="s">
        <v>1795</v>
      </c>
      <c r="F97" s="1" t="s">
        <v>1811</v>
      </c>
      <c r="G97" s="1">
        <v>3</v>
      </c>
      <c r="H97" s="1" t="s">
        <v>332</v>
      </c>
      <c r="I97" s="1" t="s">
        <v>332</v>
      </c>
      <c r="J97" s="1" t="s">
        <v>332</v>
      </c>
      <c r="K97" s="1" t="s">
        <v>1701</v>
      </c>
      <c r="L97" s="1" t="s">
        <v>2592</v>
      </c>
      <c r="M97" s="1" t="s">
        <v>2593</v>
      </c>
      <c r="N97" s="1" t="s">
        <v>1698</v>
      </c>
      <c r="O97" s="1" t="s">
        <v>1606</v>
      </c>
    </row>
    <row r="98" spans="1:15" ht="45" x14ac:dyDescent="0.3">
      <c r="A98" s="1">
        <v>97</v>
      </c>
      <c r="B98" s="1" t="s">
        <v>192</v>
      </c>
      <c r="C98" s="1" t="s">
        <v>193</v>
      </c>
      <c r="D98" s="1" t="s">
        <v>332</v>
      </c>
      <c r="E98" s="1" t="s">
        <v>1863</v>
      </c>
      <c r="F98" s="1" t="s">
        <v>1854</v>
      </c>
      <c r="G98" s="1">
        <v>3</v>
      </c>
      <c r="H98" s="1" t="s">
        <v>332</v>
      </c>
      <c r="I98" s="1" t="s">
        <v>332</v>
      </c>
      <c r="J98" s="1" t="s">
        <v>332</v>
      </c>
      <c r="K98" s="1" t="s">
        <v>1701</v>
      </c>
      <c r="L98" s="1" t="s">
        <v>2592</v>
      </c>
      <c r="M98" s="1" t="s">
        <v>2593</v>
      </c>
      <c r="N98" s="1" t="s">
        <v>1699</v>
      </c>
      <c r="O98" s="1" t="s">
        <v>1607</v>
      </c>
    </row>
    <row r="99" spans="1:15" ht="28.8" x14ac:dyDescent="0.3">
      <c r="A99" s="1">
        <v>98</v>
      </c>
      <c r="B99" s="1" t="s">
        <v>194</v>
      </c>
      <c r="C99" s="1" t="s">
        <v>195</v>
      </c>
      <c r="D99" s="1" t="s">
        <v>332</v>
      </c>
      <c r="E99" s="1" t="s">
        <v>1881</v>
      </c>
      <c r="F99" s="1" t="s">
        <v>1851</v>
      </c>
      <c r="G99" s="1">
        <v>3</v>
      </c>
      <c r="H99" s="1" t="s">
        <v>332</v>
      </c>
      <c r="I99" s="1" t="s">
        <v>332</v>
      </c>
      <c r="J99" s="1" t="s">
        <v>332</v>
      </c>
      <c r="K99" s="1" t="s">
        <v>1701</v>
      </c>
      <c r="L99" s="1" t="s">
        <v>2592</v>
      </c>
      <c r="M99" s="1" t="s">
        <v>2593</v>
      </c>
      <c r="N99" s="1" t="s">
        <v>332</v>
      </c>
      <c r="O99" s="1" t="s">
        <v>332</v>
      </c>
    </row>
    <row r="100" spans="1:15" ht="28.8" x14ac:dyDescent="0.3">
      <c r="A100" s="1">
        <v>99</v>
      </c>
      <c r="B100" s="1" t="s">
        <v>196</v>
      </c>
      <c r="C100" s="1" t="s">
        <v>197</v>
      </c>
      <c r="D100" s="1" t="s">
        <v>332</v>
      </c>
      <c r="E100" s="1" t="s">
        <v>1881</v>
      </c>
      <c r="F100" s="1" t="s">
        <v>332</v>
      </c>
      <c r="G100" s="1"/>
      <c r="H100" s="1" t="s">
        <v>332</v>
      </c>
      <c r="I100" s="1" t="s">
        <v>332</v>
      </c>
      <c r="J100" s="1" t="s">
        <v>332</v>
      </c>
      <c r="K100" s="1" t="s">
        <v>1701</v>
      </c>
      <c r="L100" s="1" t="s">
        <v>2592</v>
      </c>
      <c r="M100" s="1" t="s">
        <v>2593</v>
      </c>
      <c r="N100" s="1" t="s">
        <v>332</v>
      </c>
      <c r="O100" s="1" t="s">
        <v>332</v>
      </c>
    </row>
    <row r="101" spans="1:15" x14ac:dyDescent="0.3">
      <c r="A101" s="1">
        <v>100</v>
      </c>
      <c r="B101" s="1" t="s">
        <v>198</v>
      </c>
      <c r="C101" s="1" t="s">
        <v>199</v>
      </c>
      <c r="D101" s="1" t="s">
        <v>332</v>
      </c>
      <c r="E101" s="1" t="s">
        <v>332</v>
      </c>
      <c r="F101" s="1" t="s">
        <v>332</v>
      </c>
      <c r="G101" s="1"/>
      <c r="H101" s="1" t="s">
        <v>332</v>
      </c>
      <c r="I101" s="1" t="s">
        <v>332</v>
      </c>
      <c r="J101" s="1" t="s">
        <v>332</v>
      </c>
      <c r="K101" s="1" t="s">
        <v>1701</v>
      </c>
      <c r="L101" s="1" t="s">
        <v>2592</v>
      </c>
      <c r="M101" s="1" t="s">
        <v>2593</v>
      </c>
      <c r="N101" s="1" t="s">
        <v>332</v>
      </c>
      <c r="O101" s="1" t="s">
        <v>332</v>
      </c>
    </row>
    <row r="102" spans="1:15" ht="28.8" x14ac:dyDescent="0.3">
      <c r="A102" s="1">
        <v>101</v>
      </c>
      <c r="B102" s="1" t="s">
        <v>200</v>
      </c>
      <c r="C102" s="1" t="s">
        <v>201</v>
      </c>
      <c r="D102" s="1" t="s">
        <v>332</v>
      </c>
      <c r="E102" s="1" t="s">
        <v>332</v>
      </c>
      <c r="F102" s="1" t="s">
        <v>332</v>
      </c>
      <c r="G102" s="1"/>
      <c r="H102" s="1" t="s">
        <v>332</v>
      </c>
      <c r="I102" s="1" t="s">
        <v>332</v>
      </c>
      <c r="J102" s="1" t="s">
        <v>332</v>
      </c>
      <c r="K102" s="1"/>
      <c r="L102" s="1" t="s">
        <v>2592</v>
      </c>
      <c r="M102" s="1" t="s">
        <v>2593</v>
      </c>
      <c r="N102" s="1" t="s">
        <v>332</v>
      </c>
      <c r="O102" s="1" t="s">
        <v>332</v>
      </c>
    </row>
    <row r="103" spans="1:15" x14ac:dyDescent="0.3">
      <c r="A103" s="1">
        <v>102</v>
      </c>
      <c r="B103" s="1" t="s">
        <v>202</v>
      </c>
      <c r="C103" s="1" t="s">
        <v>203</v>
      </c>
      <c r="D103" s="1" t="s">
        <v>332</v>
      </c>
      <c r="E103" s="1" t="s">
        <v>332</v>
      </c>
      <c r="F103" s="1" t="s">
        <v>332</v>
      </c>
      <c r="G103" s="1"/>
      <c r="H103" s="1" t="s">
        <v>332</v>
      </c>
      <c r="I103" s="1" t="s">
        <v>332</v>
      </c>
      <c r="J103" s="1" t="s">
        <v>332</v>
      </c>
      <c r="K103" s="1"/>
      <c r="L103" s="1" t="s">
        <v>332</v>
      </c>
      <c r="M103" s="1" t="s">
        <v>2593</v>
      </c>
      <c r="N103" s="1" t="s">
        <v>332</v>
      </c>
      <c r="O103" s="1" t="s">
        <v>332</v>
      </c>
    </row>
    <row r="104" spans="1:15" ht="28.8" x14ac:dyDescent="0.3">
      <c r="A104" s="1">
        <v>103</v>
      </c>
      <c r="B104" s="1" t="s">
        <v>204</v>
      </c>
      <c r="C104" s="1" t="s">
        <v>205</v>
      </c>
      <c r="D104" s="1" t="s">
        <v>332</v>
      </c>
      <c r="E104" s="1" t="s">
        <v>332</v>
      </c>
      <c r="F104" s="1" t="s">
        <v>332</v>
      </c>
      <c r="G104" s="1"/>
      <c r="H104" s="1" t="s">
        <v>332</v>
      </c>
      <c r="I104" s="1" t="s">
        <v>332</v>
      </c>
      <c r="J104" s="1" t="s">
        <v>332</v>
      </c>
      <c r="K104" s="1"/>
      <c r="L104" s="1" t="s">
        <v>332</v>
      </c>
      <c r="M104" s="1" t="s">
        <v>2593</v>
      </c>
      <c r="N104" s="1" t="s">
        <v>332</v>
      </c>
      <c r="O104" s="1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28B-6EB1-4B0B-98DD-BBE219FCC5D7}">
  <dimension ref="A1:L121"/>
  <sheetViews>
    <sheetView topLeftCell="A22" workbookViewId="0">
      <selection activeCell="H1" sqref="H1"/>
    </sheetView>
  </sheetViews>
  <sheetFormatPr defaultRowHeight="14.4" x14ac:dyDescent="0.3"/>
  <cols>
    <col min="5" max="5" width="19.44140625" customWidth="1"/>
  </cols>
  <sheetData>
    <row r="1" spans="1:12" ht="100.8" x14ac:dyDescent="0.3">
      <c r="A1" s="6" t="s">
        <v>206</v>
      </c>
      <c r="B1" s="6" t="s">
        <v>208</v>
      </c>
      <c r="C1" s="6" t="s">
        <v>305</v>
      </c>
      <c r="D1" s="6" t="s">
        <v>306</v>
      </c>
      <c r="E1" s="6" t="s">
        <v>307</v>
      </c>
      <c r="F1" s="3" t="s">
        <v>207</v>
      </c>
      <c r="G1" s="6" t="s">
        <v>395</v>
      </c>
      <c r="H1" s="6" t="s">
        <v>307</v>
      </c>
      <c r="I1" s="6" t="s">
        <v>414</v>
      </c>
      <c r="J1" s="6" t="s">
        <v>307</v>
      </c>
      <c r="K1" s="6" t="s">
        <v>221</v>
      </c>
      <c r="L1" s="3" t="s">
        <v>394</v>
      </c>
    </row>
    <row r="2" spans="1:12" ht="28.8" x14ac:dyDescent="0.3">
      <c r="A2" s="1">
        <v>1</v>
      </c>
      <c r="B2" s="1" t="s">
        <v>0</v>
      </c>
      <c r="C2" s="1" t="s">
        <v>1</v>
      </c>
      <c r="D2" s="1" t="s">
        <v>222</v>
      </c>
      <c r="E2" s="1" t="s">
        <v>223</v>
      </c>
      <c r="F2" s="2">
        <v>3.8938999999999999</v>
      </c>
      <c r="G2" s="1" t="s">
        <v>396</v>
      </c>
      <c r="H2" s="1" t="s">
        <v>223</v>
      </c>
      <c r="I2" s="1" t="s">
        <v>415</v>
      </c>
      <c r="J2" s="1" t="s">
        <v>223</v>
      </c>
      <c r="K2" s="1">
        <v>1312</v>
      </c>
      <c r="L2" s="1" t="s">
        <v>331</v>
      </c>
    </row>
    <row r="3" spans="1:12" ht="16.2" x14ac:dyDescent="0.3">
      <c r="A3" s="1">
        <v>2</v>
      </c>
      <c r="B3" s="1" t="s">
        <v>2</v>
      </c>
      <c r="C3" s="1" t="s">
        <v>3</v>
      </c>
      <c r="D3" s="1" t="s">
        <v>222</v>
      </c>
      <c r="E3" s="1" t="s">
        <v>224</v>
      </c>
      <c r="F3" s="2">
        <v>4.0727000000000002</v>
      </c>
      <c r="G3" s="1" t="s">
        <v>396</v>
      </c>
      <c r="H3" s="1" t="s">
        <v>224</v>
      </c>
      <c r="I3" s="1" t="s">
        <v>415</v>
      </c>
      <c r="J3" s="1" t="s">
        <v>224</v>
      </c>
      <c r="K3" s="1">
        <v>2372.3000000000002</v>
      </c>
      <c r="L3" s="1" t="s">
        <v>332</v>
      </c>
    </row>
    <row r="4" spans="1:12" ht="28.8" x14ac:dyDescent="0.3">
      <c r="A4" s="1">
        <v>3</v>
      </c>
      <c r="B4" s="1" t="s">
        <v>4</v>
      </c>
      <c r="C4" s="1" t="s">
        <v>5</v>
      </c>
      <c r="D4" s="1" t="s">
        <v>222</v>
      </c>
      <c r="E4" s="1" t="s">
        <v>225</v>
      </c>
      <c r="F4" s="2">
        <v>4.1771000000000003</v>
      </c>
      <c r="G4" s="1" t="s">
        <v>397</v>
      </c>
      <c r="H4" s="1" t="s">
        <v>225</v>
      </c>
      <c r="I4" s="1" t="s">
        <v>416</v>
      </c>
      <c r="J4" s="1" t="s">
        <v>225</v>
      </c>
      <c r="K4" s="1">
        <v>520.20000000000005</v>
      </c>
      <c r="L4" s="1" t="s">
        <v>333</v>
      </c>
    </row>
    <row r="5" spans="1:12" ht="28.8" x14ac:dyDescent="0.3">
      <c r="A5" s="1">
        <v>4</v>
      </c>
      <c r="B5" s="1" t="s">
        <v>6</v>
      </c>
      <c r="C5" s="1" t="s">
        <v>7</v>
      </c>
      <c r="D5" s="1" t="s">
        <v>222</v>
      </c>
      <c r="E5" s="1" t="s">
        <v>226</v>
      </c>
      <c r="F5" s="2">
        <v>4.3407</v>
      </c>
      <c r="G5" s="1" t="s">
        <v>397</v>
      </c>
      <c r="H5" s="1" t="s">
        <v>226</v>
      </c>
      <c r="I5" s="1" t="s">
        <v>416</v>
      </c>
      <c r="J5" s="1" t="s">
        <v>226</v>
      </c>
      <c r="K5" s="1">
        <v>899.5</v>
      </c>
      <c r="L5" s="1" t="s">
        <v>334</v>
      </c>
    </row>
    <row r="6" spans="1:12" ht="32.4" x14ac:dyDescent="0.3">
      <c r="A6" s="1">
        <v>5</v>
      </c>
      <c r="B6" s="1" t="s">
        <v>8</v>
      </c>
      <c r="C6" s="1" t="s">
        <v>9</v>
      </c>
      <c r="D6" s="1" t="s">
        <v>227</v>
      </c>
      <c r="E6" s="1" t="s">
        <v>228</v>
      </c>
      <c r="F6" s="2">
        <v>4.9000000000000004</v>
      </c>
      <c r="G6" s="1" t="s">
        <v>398</v>
      </c>
      <c r="H6" s="1" t="s">
        <v>228</v>
      </c>
      <c r="I6" s="1" t="s">
        <v>416</v>
      </c>
      <c r="J6" s="1" t="s">
        <v>228</v>
      </c>
      <c r="K6" s="1">
        <v>800.6</v>
      </c>
      <c r="L6" s="1" t="s">
        <v>335</v>
      </c>
    </row>
    <row r="7" spans="1:12" ht="32.4" x14ac:dyDescent="0.3">
      <c r="A7" s="1">
        <v>6</v>
      </c>
      <c r="B7" s="1" t="s">
        <v>10</v>
      </c>
      <c r="C7" s="1" t="s">
        <v>11</v>
      </c>
      <c r="D7" s="1" t="s">
        <v>227</v>
      </c>
      <c r="E7" s="1" t="s">
        <v>229</v>
      </c>
      <c r="F7" s="2">
        <v>5.1391</v>
      </c>
      <c r="G7" s="1" t="s">
        <v>398</v>
      </c>
      <c r="H7" s="1" t="s">
        <v>229</v>
      </c>
      <c r="I7" s="1" t="s">
        <v>416</v>
      </c>
      <c r="J7" s="1" t="s">
        <v>229</v>
      </c>
      <c r="K7" s="1">
        <v>1086.5</v>
      </c>
      <c r="L7" s="1" t="s">
        <v>336</v>
      </c>
    </row>
    <row r="8" spans="1:12" ht="32.4" x14ac:dyDescent="0.3">
      <c r="A8" s="1">
        <v>7</v>
      </c>
      <c r="B8" s="1" t="s">
        <v>12</v>
      </c>
      <c r="C8" s="1" t="s">
        <v>13</v>
      </c>
      <c r="D8" s="1" t="s">
        <v>227</v>
      </c>
      <c r="E8" s="1" t="s">
        <v>230</v>
      </c>
      <c r="F8" s="2">
        <v>5.17</v>
      </c>
      <c r="G8" s="1" t="s">
        <v>398</v>
      </c>
      <c r="H8" s="1" t="s">
        <v>230</v>
      </c>
      <c r="I8" s="1" t="s">
        <v>416</v>
      </c>
      <c r="J8" s="1" t="s">
        <v>230</v>
      </c>
      <c r="K8" s="1">
        <v>1402.3</v>
      </c>
      <c r="L8" s="1" t="s">
        <v>337</v>
      </c>
    </row>
    <row r="9" spans="1:12" ht="32.4" x14ac:dyDescent="0.3">
      <c r="A9" s="1">
        <v>8</v>
      </c>
      <c r="B9" s="1" t="s">
        <v>14</v>
      </c>
      <c r="C9" s="1" t="s">
        <v>15</v>
      </c>
      <c r="D9" s="1" t="s">
        <v>227</v>
      </c>
      <c r="E9" s="1" t="s">
        <v>231</v>
      </c>
      <c r="F9" s="2">
        <v>5.2117000000000004</v>
      </c>
      <c r="G9" s="1" t="s">
        <v>398</v>
      </c>
      <c r="H9" s="1" t="s">
        <v>231</v>
      </c>
      <c r="I9" s="1" t="s">
        <v>416</v>
      </c>
      <c r="J9" s="1" t="s">
        <v>231</v>
      </c>
      <c r="K9" s="1">
        <v>1313.9</v>
      </c>
      <c r="L9" s="1" t="s">
        <v>338</v>
      </c>
    </row>
    <row r="10" spans="1:12" ht="32.4" x14ac:dyDescent="0.3">
      <c r="A10" s="1">
        <v>9</v>
      </c>
      <c r="B10" s="1" t="s">
        <v>16</v>
      </c>
      <c r="C10" s="1" t="s">
        <v>17</v>
      </c>
      <c r="D10" s="1" t="s">
        <v>227</v>
      </c>
      <c r="E10" s="1" t="s">
        <v>232</v>
      </c>
      <c r="F10" s="2">
        <v>5.2784000000000004</v>
      </c>
      <c r="G10" s="1" t="s">
        <v>398</v>
      </c>
      <c r="H10" s="1" t="s">
        <v>232</v>
      </c>
      <c r="I10" s="1" t="s">
        <v>416</v>
      </c>
      <c r="J10" s="1" t="s">
        <v>232</v>
      </c>
      <c r="K10" s="1">
        <v>1681</v>
      </c>
      <c r="L10" s="1" t="s">
        <v>339</v>
      </c>
    </row>
    <row r="11" spans="1:12" ht="32.4" x14ac:dyDescent="0.3">
      <c r="A11" s="1">
        <v>10</v>
      </c>
      <c r="B11" s="1" t="s">
        <v>18</v>
      </c>
      <c r="C11" s="1" t="s">
        <v>19</v>
      </c>
      <c r="D11" s="1" t="s">
        <v>227</v>
      </c>
      <c r="E11" s="1" t="s">
        <v>233</v>
      </c>
      <c r="F11" s="2">
        <v>5.3917000000000002</v>
      </c>
      <c r="G11" s="1" t="s">
        <v>398</v>
      </c>
      <c r="H11" s="1" t="s">
        <v>233</v>
      </c>
      <c r="I11" s="1" t="s">
        <v>416</v>
      </c>
      <c r="J11" s="1" t="s">
        <v>233</v>
      </c>
      <c r="K11" s="1">
        <v>2080.6999999999998</v>
      </c>
      <c r="L11" s="1" t="s">
        <v>340</v>
      </c>
    </row>
    <row r="12" spans="1:12" ht="28.8" x14ac:dyDescent="0.3">
      <c r="A12" s="1">
        <v>11</v>
      </c>
      <c r="B12" s="1" t="s">
        <v>20</v>
      </c>
      <c r="C12" s="1" t="s">
        <v>21</v>
      </c>
      <c r="D12" s="1" t="s">
        <v>222</v>
      </c>
      <c r="E12" s="1" t="s">
        <v>234</v>
      </c>
      <c r="F12" s="2">
        <v>5.4259000000000004</v>
      </c>
      <c r="G12" s="1" t="s">
        <v>399</v>
      </c>
      <c r="H12" s="1" t="s">
        <v>234</v>
      </c>
      <c r="I12" s="1" t="s">
        <v>417</v>
      </c>
      <c r="J12" s="1" t="s">
        <v>234</v>
      </c>
      <c r="K12" s="1">
        <v>495.8</v>
      </c>
      <c r="L12" s="1" t="s">
        <v>341</v>
      </c>
    </row>
    <row r="13" spans="1:12" ht="28.8" x14ac:dyDescent="0.3">
      <c r="A13" s="1">
        <v>12</v>
      </c>
      <c r="B13" s="1" t="s">
        <v>22</v>
      </c>
      <c r="C13" s="1" t="s">
        <v>23</v>
      </c>
      <c r="D13" s="1" t="s">
        <v>222</v>
      </c>
      <c r="E13" s="1" t="s">
        <v>235</v>
      </c>
      <c r="F13" s="2">
        <v>5.4729999999999999</v>
      </c>
      <c r="G13" s="1" t="s">
        <v>399</v>
      </c>
      <c r="H13" s="1" t="s">
        <v>235</v>
      </c>
      <c r="I13" s="1" t="s">
        <v>417</v>
      </c>
      <c r="J13" s="1" t="s">
        <v>235</v>
      </c>
      <c r="K13" s="1">
        <v>737.7</v>
      </c>
      <c r="L13" s="1" t="s">
        <v>342</v>
      </c>
    </row>
    <row r="14" spans="1:12" ht="32.4" x14ac:dyDescent="0.3">
      <c r="A14" s="1">
        <v>13</v>
      </c>
      <c r="B14" s="1" t="s">
        <v>24</v>
      </c>
      <c r="C14" s="1" t="s">
        <v>25</v>
      </c>
      <c r="D14" s="1" t="s">
        <v>227</v>
      </c>
      <c r="E14" s="1" t="s">
        <v>236</v>
      </c>
      <c r="F14" s="2">
        <v>5.5250000000000004</v>
      </c>
      <c r="G14" s="1" t="s">
        <v>400</v>
      </c>
      <c r="H14" s="1" t="s">
        <v>236</v>
      </c>
      <c r="I14" s="1" t="s">
        <v>417</v>
      </c>
      <c r="J14" s="1" t="s">
        <v>236</v>
      </c>
      <c r="K14" s="1">
        <v>577.5</v>
      </c>
      <c r="L14" s="1" t="s">
        <v>343</v>
      </c>
    </row>
    <row r="15" spans="1:12" ht="32.4" x14ac:dyDescent="0.3">
      <c r="A15" s="1">
        <v>14</v>
      </c>
      <c r="B15" s="1" t="s">
        <v>26</v>
      </c>
      <c r="C15" s="1" t="s">
        <v>27</v>
      </c>
      <c r="D15" s="1" t="s">
        <v>227</v>
      </c>
      <c r="E15" s="1" t="s">
        <v>237</v>
      </c>
      <c r="F15" s="2">
        <v>5.5387000000000004</v>
      </c>
      <c r="G15" s="1" t="s">
        <v>400</v>
      </c>
      <c r="H15" s="1" t="s">
        <v>237</v>
      </c>
      <c r="I15" s="1" t="s">
        <v>417</v>
      </c>
      <c r="J15" s="1" t="s">
        <v>237</v>
      </c>
      <c r="K15" s="1">
        <v>786.5</v>
      </c>
      <c r="L15" s="1" t="s">
        <v>344</v>
      </c>
    </row>
    <row r="16" spans="1:12" ht="32.4" x14ac:dyDescent="0.3">
      <c r="A16" s="1">
        <v>15</v>
      </c>
      <c r="B16" s="1" t="s">
        <v>28</v>
      </c>
      <c r="C16" s="1" t="s">
        <v>29</v>
      </c>
      <c r="D16" s="1" t="s">
        <v>227</v>
      </c>
      <c r="E16" s="1" t="s">
        <v>238</v>
      </c>
      <c r="F16" s="2">
        <v>5.5769000000000002</v>
      </c>
      <c r="G16" s="1" t="s">
        <v>400</v>
      </c>
      <c r="H16" s="1" t="s">
        <v>238</v>
      </c>
      <c r="I16" s="1" t="s">
        <v>417</v>
      </c>
      <c r="J16" s="1" t="s">
        <v>238</v>
      </c>
      <c r="K16" s="1">
        <v>1011.8</v>
      </c>
      <c r="L16" s="1" t="s">
        <v>345</v>
      </c>
    </row>
    <row r="17" spans="1:12" ht="32.4" x14ac:dyDescent="0.3">
      <c r="A17" s="1">
        <v>16</v>
      </c>
      <c r="B17" s="1" t="s">
        <v>30</v>
      </c>
      <c r="C17" s="1" t="s">
        <v>31</v>
      </c>
      <c r="D17" s="1" t="s">
        <v>227</v>
      </c>
      <c r="E17" s="1" t="s">
        <v>239</v>
      </c>
      <c r="F17" s="2">
        <v>5.5819999999999999</v>
      </c>
      <c r="G17" s="1" t="s">
        <v>400</v>
      </c>
      <c r="H17" s="1" t="s">
        <v>239</v>
      </c>
      <c r="I17" s="1" t="s">
        <v>417</v>
      </c>
      <c r="J17" s="1" t="s">
        <v>239</v>
      </c>
      <c r="K17" s="1">
        <v>999.6</v>
      </c>
      <c r="L17" s="1" t="s">
        <v>346</v>
      </c>
    </row>
    <row r="18" spans="1:12" ht="32.4" x14ac:dyDescent="0.3">
      <c r="A18" s="1">
        <v>17</v>
      </c>
      <c r="B18" s="1" t="s">
        <v>32</v>
      </c>
      <c r="C18" s="1" t="s">
        <v>33</v>
      </c>
      <c r="D18" s="1" t="s">
        <v>227</v>
      </c>
      <c r="E18" s="1" t="s">
        <v>240</v>
      </c>
      <c r="F18" s="2">
        <v>5.6436999999999999</v>
      </c>
      <c r="G18" s="1" t="s">
        <v>400</v>
      </c>
      <c r="H18" s="1" t="s">
        <v>240</v>
      </c>
      <c r="I18" s="1" t="s">
        <v>417</v>
      </c>
      <c r="J18" s="1" t="s">
        <v>240</v>
      </c>
      <c r="K18" s="1">
        <v>1251.2</v>
      </c>
      <c r="L18" s="1" t="s">
        <v>347</v>
      </c>
    </row>
    <row r="19" spans="1:12" ht="32.4" x14ac:dyDescent="0.3">
      <c r="A19" s="1">
        <v>18</v>
      </c>
      <c r="B19" s="1" t="s">
        <v>34</v>
      </c>
      <c r="C19" s="1" t="s">
        <v>35</v>
      </c>
      <c r="D19" s="1" t="s">
        <v>227</v>
      </c>
      <c r="E19" s="1" t="s">
        <v>241</v>
      </c>
      <c r="F19" s="2">
        <v>5.6703999999999999</v>
      </c>
      <c r="G19" s="1" t="s">
        <v>400</v>
      </c>
      <c r="H19" s="1" t="s">
        <v>241</v>
      </c>
      <c r="I19" s="1" t="s">
        <v>417</v>
      </c>
      <c r="J19" s="1" t="s">
        <v>241</v>
      </c>
      <c r="K19" s="1">
        <v>1520.6</v>
      </c>
      <c r="L19" s="1" t="s">
        <v>348</v>
      </c>
    </row>
    <row r="20" spans="1:12" ht="28.8" x14ac:dyDescent="0.3">
      <c r="A20" s="1">
        <v>19</v>
      </c>
      <c r="B20" s="1" t="s">
        <v>36</v>
      </c>
      <c r="C20" s="1" t="s">
        <v>37</v>
      </c>
      <c r="D20" s="1" t="s">
        <v>222</v>
      </c>
      <c r="E20" s="1" t="s">
        <v>242</v>
      </c>
      <c r="F20" s="2">
        <v>5.6948999999999996</v>
      </c>
      <c r="G20" s="1" t="s">
        <v>401</v>
      </c>
      <c r="H20" s="1" t="s">
        <v>242</v>
      </c>
      <c r="I20" s="1" t="s">
        <v>418</v>
      </c>
      <c r="J20" s="1" t="s">
        <v>242</v>
      </c>
      <c r="K20" s="1">
        <v>418.8</v>
      </c>
      <c r="L20" s="1" t="s">
        <v>349</v>
      </c>
    </row>
    <row r="21" spans="1:12" ht="28.8" x14ac:dyDescent="0.3">
      <c r="A21" s="1">
        <v>20</v>
      </c>
      <c r="B21" s="1" t="s">
        <v>38</v>
      </c>
      <c r="C21" s="1" t="s">
        <v>39</v>
      </c>
      <c r="D21" s="1" t="s">
        <v>222</v>
      </c>
      <c r="E21" s="1" t="s">
        <v>243</v>
      </c>
      <c r="F21" s="2">
        <v>5.7864000000000004</v>
      </c>
      <c r="G21" s="1" t="s">
        <v>401</v>
      </c>
      <c r="H21" s="1" t="s">
        <v>243</v>
      </c>
      <c r="I21" s="1" t="s">
        <v>418</v>
      </c>
      <c r="J21" s="1" t="s">
        <v>243</v>
      </c>
      <c r="K21" s="1">
        <v>589.79999999999995</v>
      </c>
      <c r="L21" s="1" t="s">
        <v>350</v>
      </c>
    </row>
    <row r="22" spans="1:12" ht="32.4" x14ac:dyDescent="0.3">
      <c r="A22" s="1">
        <v>21</v>
      </c>
      <c r="B22" s="1" t="s">
        <v>40</v>
      </c>
      <c r="C22" s="1" t="s">
        <v>41</v>
      </c>
      <c r="D22" s="1" t="s">
        <v>244</v>
      </c>
      <c r="E22" s="1" t="s">
        <v>245</v>
      </c>
      <c r="F22" s="2">
        <v>5.8638000000000003</v>
      </c>
      <c r="G22" s="1" t="s">
        <v>402</v>
      </c>
      <c r="H22" s="1" t="s">
        <v>245</v>
      </c>
      <c r="I22" s="1" t="s">
        <v>417</v>
      </c>
      <c r="J22" s="1" t="s">
        <v>245</v>
      </c>
      <c r="K22" s="1">
        <v>633.1</v>
      </c>
      <c r="L22" s="1" t="s">
        <v>351</v>
      </c>
    </row>
    <row r="23" spans="1:12" ht="32.4" x14ac:dyDescent="0.3">
      <c r="A23" s="1">
        <v>22</v>
      </c>
      <c r="B23" s="1" t="s">
        <v>42</v>
      </c>
      <c r="C23" s="1" t="s">
        <v>43</v>
      </c>
      <c r="D23" s="1" t="s">
        <v>244</v>
      </c>
      <c r="E23" s="1" t="s">
        <v>246</v>
      </c>
      <c r="F23" s="2">
        <v>5.89</v>
      </c>
      <c r="G23" s="1" t="s">
        <v>402</v>
      </c>
      <c r="H23" s="1" t="s">
        <v>246</v>
      </c>
      <c r="I23" s="1" t="s">
        <v>417</v>
      </c>
      <c r="J23" s="1" t="s">
        <v>246</v>
      </c>
      <c r="K23" s="1">
        <v>658.8</v>
      </c>
      <c r="L23" s="1" t="s">
        <v>352</v>
      </c>
    </row>
    <row r="24" spans="1:12" ht="32.4" x14ac:dyDescent="0.3">
      <c r="A24" s="1">
        <v>23</v>
      </c>
      <c r="B24" s="1" t="s">
        <v>44</v>
      </c>
      <c r="C24" s="1" t="s">
        <v>45</v>
      </c>
      <c r="D24" s="1" t="s">
        <v>244</v>
      </c>
      <c r="E24" s="1" t="s">
        <v>247</v>
      </c>
      <c r="F24" s="2">
        <v>5.9389000000000003</v>
      </c>
      <c r="G24" s="1" t="s">
        <v>402</v>
      </c>
      <c r="H24" s="1" t="s">
        <v>247</v>
      </c>
      <c r="I24" s="1" t="s">
        <v>417</v>
      </c>
      <c r="J24" s="1" t="s">
        <v>247</v>
      </c>
      <c r="K24" s="1">
        <v>650.9</v>
      </c>
      <c r="L24" s="1" t="s">
        <v>353</v>
      </c>
    </row>
    <row r="25" spans="1:12" ht="32.4" x14ac:dyDescent="0.3">
      <c r="A25" s="1">
        <v>24</v>
      </c>
      <c r="B25" s="1" t="s">
        <v>46</v>
      </c>
      <c r="C25" s="1" t="s">
        <v>47</v>
      </c>
      <c r="D25" s="1" t="s">
        <v>244</v>
      </c>
      <c r="E25" s="1" t="s">
        <v>248</v>
      </c>
      <c r="F25" s="2">
        <v>5.9737999999999998</v>
      </c>
      <c r="G25" s="1" t="s">
        <v>402</v>
      </c>
      <c r="H25" s="1" t="s">
        <v>248</v>
      </c>
      <c r="I25" s="1" t="s">
        <v>417</v>
      </c>
      <c r="J25" s="1" t="s">
        <v>248</v>
      </c>
      <c r="K25" s="1">
        <v>652.9</v>
      </c>
      <c r="L25" s="1" t="s">
        <v>354</v>
      </c>
    </row>
    <row r="26" spans="1:12" ht="32.4" x14ac:dyDescent="0.3">
      <c r="A26" s="1">
        <v>25</v>
      </c>
      <c r="B26" s="1" t="s">
        <v>48</v>
      </c>
      <c r="C26" s="1" t="s">
        <v>49</v>
      </c>
      <c r="D26" s="1" t="s">
        <v>244</v>
      </c>
      <c r="E26" s="1" t="s">
        <v>249</v>
      </c>
      <c r="F26" s="2">
        <v>5.9858000000000002</v>
      </c>
      <c r="G26" s="1" t="s">
        <v>402</v>
      </c>
      <c r="H26" s="1" t="s">
        <v>249</v>
      </c>
      <c r="I26" s="1" t="s">
        <v>417</v>
      </c>
      <c r="J26" s="1" t="s">
        <v>249</v>
      </c>
      <c r="K26" s="1">
        <v>717.3</v>
      </c>
      <c r="L26" s="1" t="s">
        <v>332</v>
      </c>
    </row>
    <row r="27" spans="1:12" ht="32.4" x14ac:dyDescent="0.3">
      <c r="A27" s="1">
        <v>26</v>
      </c>
      <c r="B27" s="1" t="s">
        <v>50</v>
      </c>
      <c r="C27" s="1" t="s">
        <v>51</v>
      </c>
      <c r="D27" s="1" t="s">
        <v>244</v>
      </c>
      <c r="E27" s="1" t="s">
        <v>250</v>
      </c>
      <c r="F27" s="2">
        <v>5.9915000000000003</v>
      </c>
      <c r="G27" s="1" t="s">
        <v>402</v>
      </c>
      <c r="H27" s="1" t="s">
        <v>250</v>
      </c>
      <c r="I27" s="1" t="s">
        <v>417</v>
      </c>
      <c r="J27" s="1" t="s">
        <v>250</v>
      </c>
      <c r="K27" s="1">
        <v>762.5</v>
      </c>
      <c r="L27" s="1" t="s">
        <v>355</v>
      </c>
    </row>
    <row r="28" spans="1:12" ht="32.4" x14ac:dyDescent="0.3">
      <c r="A28" s="1">
        <v>27</v>
      </c>
      <c r="B28" s="1" t="s">
        <v>52</v>
      </c>
      <c r="C28" s="1" t="s">
        <v>53</v>
      </c>
      <c r="D28" s="1" t="s">
        <v>244</v>
      </c>
      <c r="E28" s="1" t="s">
        <v>251</v>
      </c>
      <c r="F28" s="2">
        <v>5.9992999999999999</v>
      </c>
      <c r="G28" s="1" t="s">
        <v>402</v>
      </c>
      <c r="H28" s="1" t="s">
        <v>251</v>
      </c>
      <c r="I28" s="1" t="s">
        <v>417</v>
      </c>
      <c r="J28" s="1" t="s">
        <v>251</v>
      </c>
      <c r="K28" s="1">
        <v>760.4</v>
      </c>
      <c r="L28" s="1" t="s">
        <v>356</v>
      </c>
    </row>
    <row r="29" spans="1:12" ht="32.4" x14ac:dyDescent="0.3">
      <c r="A29" s="1">
        <v>28</v>
      </c>
      <c r="B29" s="1" t="s">
        <v>54</v>
      </c>
      <c r="C29" s="1" t="s">
        <v>55</v>
      </c>
      <c r="D29" s="1" t="s">
        <v>244</v>
      </c>
      <c r="E29" s="1" t="s">
        <v>252</v>
      </c>
      <c r="F29" s="2">
        <v>6.0214999999999996</v>
      </c>
      <c r="G29" s="1" t="s">
        <v>402</v>
      </c>
      <c r="H29" s="1" t="s">
        <v>252</v>
      </c>
      <c r="I29" s="1" t="s">
        <v>417</v>
      </c>
      <c r="J29" s="1" t="s">
        <v>252</v>
      </c>
      <c r="K29" s="1">
        <v>737.1</v>
      </c>
      <c r="L29" s="1" t="s">
        <v>357</v>
      </c>
    </row>
    <row r="30" spans="1:12" ht="32.4" x14ac:dyDescent="0.3">
      <c r="A30" s="1">
        <v>29</v>
      </c>
      <c r="B30" s="1" t="s">
        <v>56</v>
      </c>
      <c r="C30" s="1" t="s">
        <v>57</v>
      </c>
      <c r="D30" s="1" t="s">
        <v>244</v>
      </c>
      <c r="E30" s="1" t="s">
        <v>253</v>
      </c>
      <c r="F30" s="2">
        <v>6.0262000000000002</v>
      </c>
      <c r="G30" s="1" t="s">
        <v>402</v>
      </c>
      <c r="H30" s="1" t="s">
        <v>253</v>
      </c>
      <c r="I30" s="1" t="s">
        <v>417</v>
      </c>
      <c r="J30" s="1" t="s">
        <v>253</v>
      </c>
      <c r="K30" s="1">
        <v>745.5</v>
      </c>
      <c r="L30" s="1" t="s">
        <v>358</v>
      </c>
    </row>
    <row r="31" spans="1:12" ht="32.4" x14ac:dyDescent="0.3">
      <c r="A31" s="1">
        <v>30</v>
      </c>
      <c r="B31" s="1" t="s">
        <v>58</v>
      </c>
      <c r="C31" s="1" t="s">
        <v>59</v>
      </c>
      <c r="D31" s="1" t="s">
        <v>244</v>
      </c>
      <c r="E31" s="1" t="s">
        <v>254</v>
      </c>
      <c r="F31" s="2">
        <v>6.1077000000000004</v>
      </c>
      <c r="G31" s="1" t="s">
        <v>402</v>
      </c>
      <c r="H31" s="1" t="s">
        <v>254</v>
      </c>
      <c r="I31" s="1" t="s">
        <v>417</v>
      </c>
      <c r="J31" s="1" t="s">
        <v>254</v>
      </c>
      <c r="K31" s="1">
        <v>906.4</v>
      </c>
      <c r="L31" s="1" t="s">
        <v>359</v>
      </c>
    </row>
    <row r="32" spans="1:12" ht="32.4" x14ac:dyDescent="0.3">
      <c r="A32" s="1">
        <v>31</v>
      </c>
      <c r="B32" s="1" t="s">
        <v>60</v>
      </c>
      <c r="C32" s="1" t="s">
        <v>61</v>
      </c>
      <c r="D32" s="1" t="s">
        <v>227</v>
      </c>
      <c r="E32" s="1" t="s">
        <v>255</v>
      </c>
      <c r="F32" s="2">
        <v>6.1082000000000001</v>
      </c>
      <c r="G32" s="1" t="s">
        <v>403</v>
      </c>
      <c r="H32" s="1" t="s">
        <v>255</v>
      </c>
      <c r="I32" s="1" t="s">
        <v>418</v>
      </c>
      <c r="J32" s="1" t="s">
        <v>255</v>
      </c>
      <c r="K32" s="1">
        <v>578.79999999999995</v>
      </c>
      <c r="L32" s="1" t="s">
        <v>360</v>
      </c>
    </row>
    <row r="33" spans="1:12" ht="32.4" x14ac:dyDescent="0.3">
      <c r="A33" s="1">
        <v>32</v>
      </c>
      <c r="B33" s="1" t="s">
        <v>62</v>
      </c>
      <c r="C33" s="1" t="s">
        <v>63</v>
      </c>
      <c r="D33" s="1" t="s">
        <v>227</v>
      </c>
      <c r="E33" s="1" t="s">
        <v>256</v>
      </c>
      <c r="F33" s="2">
        <v>6.1132</v>
      </c>
      <c r="G33" s="1" t="s">
        <v>403</v>
      </c>
      <c r="H33" s="1" t="s">
        <v>256</v>
      </c>
      <c r="I33" s="1" t="s">
        <v>418</v>
      </c>
      <c r="J33" s="1" t="s">
        <v>256</v>
      </c>
      <c r="K33" s="1">
        <v>762</v>
      </c>
      <c r="L33" s="1" t="s">
        <v>361</v>
      </c>
    </row>
    <row r="34" spans="1:12" ht="32.4" x14ac:dyDescent="0.3">
      <c r="A34" s="1">
        <v>33</v>
      </c>
      <c r="B34" s="1" t="s">
        <v>64</v>
      </c>
      <c r="C34" s="1" t="s">
        <v>65</v>
      </c>
      <c r="D34" s="1" t="s">
        <v>227</v>
      </c>
      <c r="E34" s="1" t="s">
        <v>257</v>
      </c>
      <c r="F34" s="2">
        <v>6.1501000000000001</v>
      </c>
      <c r="G34" s="1" t="s">
        <v>403</v>
      </c>
      <c r="H34" s="1" t="s">
        <v>257</v>
      </c>
      <c r="I34" s="1" t="s">
        <v>418</v>
      </c>
      <c r="J34" s="1" t="s">
        <v>257</v>
      </c>
      <c r="K34" s="1">
        <v>947</v>
      </c>
      <c r="L34" s="1" t="s">
        <v>362</v>
      </c>
    </row>
    <row r="35" spans="1:12" ht="32.4" x14ac:dyDescent="0.3">
      <c r="A35" s="1">
        <v>34</v>
      </c>
      <c r="B35" s="1" t="s">
        <v>66</v>
      </c>
      <c r="C35" s="1" t="s">
        <v>67</v>
      </c>
      <c r="D35" s="1" t="s">
        <v>227</v>
      </c>
      <c r="E35" s="1" t="s">
        <v>258</v>
      </c>
      <c r="F35" s="2">
        <v>6.1843000000000004</v>
      </c>
      <c r="G35" s="1" t="s">
        <v>403</v>
      </c>
      <c r="H35" s="1" t="s">
        <v>258</v>
      </c>
      <c r="I35" s="1" t="s">
        <v>418</v>
      </c>
      <c r="J35" s="1" t="s">
        <v>258</v>
      </c>
      <c r="K35" s="1">
        <v>941</v>
      </c>
      <c r="L35" s="1" t="s">
        <v>363</v>
      </c>
    </row>
    <row r="36" spans="1:12" ht="32.4" x14ac:dyDescent="0.3">
      <c r="A36" s="1">
        <v>35</v>
      </c>
      <c r="B36" s="1" t="s">
        <v>68</v>
      </c>
      <c r="C36" s="1" t="s">
        <v>69</v>
      </c>
      <c r="D36" s="1" t="s">
        <v>227</v>
      </c>
      <c r="E36" s="1" t="s">
        <v>259</v>
      </c>
      <c r="F36" s="2">
        <v>6.1940999999999997</v>
      </c>
      <c r="G36" s="1" t="s">
        <v>403</v>
      </c>
      <c r="H36" s="1" t="s">
        <v>259</v>
      </c>
      <c r="I36" s="1" t="s">
        <v>418</v>
      </c>
      <c r="J36" s="1" t="s">
        <v>259</v>
      </c>
      <c r="K36" s="1">
        <v>1139.9000000000001</v>
      </c>
      <c r="L36" s="1" t="s">
        <v>364</v>
      </c>
    </row>
    <row r="37" spans="1:12" ht="32.4" x14ac:dyDescent="0.3">
      <c r="A37" s="1">
        <v>36</v>
      </c>
      <c r="B37" s="1" t="s">
        <v>70</v>
      </c>
      <c r="C37" s="1" t="s">
        <v>71</v>
      </c>
      <c r="D37" s="1" t="s">
        <v>227</v>
      </c>
      <c r="E37" s="1" t="s">
        <v>260</v>
      </c>
      <c r="F37" s="2">
        <v>6.1978999999999997</v>
      </c>
      <c r="G37" s="1" t="s">
        <v>403</v>
      </c>
      <c r="H37" s="1" t="s">
        <v>260</v>
      </c>
      <c r="I37" s="1" t="s">
        <v>418</v>
      </c>
      <c r="J37" s="1" t="s">
        <v>260</v>
      </c>
      <c r="K37" s="1">
        <v>1350.8</v>
      </c>
      <c r="L37" s="1" t="s">
        <v>365</v>
      </c>
    </row>
    <row r="38" spans="1:12" ht="28.8" x14ac:dyDescent="0.3">
      <c r="A38" s="1">
        <v>37</v>
      </c>
      <c r="B38" s="1" t="s">
        <v>72</v>
      </c>
      <c r="C38" s="1" t="s">
        <v>73</v>
      </c>
      <c r="D38" s="1" t="s">
        <v>222</v>
      </c>
      <c r="E38" s="1" t="s">
        <v>261</v>
      </c>
      <c r="F38" s="2">
        <v>6.2172999999999998</v>
      </c>
      <c r="G38" s="1" t="s">
        <v>404</v>
      </c>
      <c r="H38" s="1" t="s">
        <v>261</v>
      </c>
      <c r="I38" s="1" t="s">
        <v>419</v>
      </c>
      <c r="J38" s="1" t="s">
        <v>261</v>
      </c>
      <c r="K38" s="1">
        <v>403</v>
      </c>
      <c r="L38" s="1" t="s">
        <v>366</v>
      </c>
    </row>
    <row r="39" spans="1:12" ht="28.8" x14ac:dyDescent="0.3">
      <c r="A39" s="1">
        <v>38</v>
      </c>
      <c r="B39" s="1" t="s">
        <v>74</v>
      </c>
      <c r="C39" s="1" t="s">
        <v>75</v>
      </c>
      <c r="D39" s="1" t="s">
        <v>222</v>
      </c>
      <c r="E39" s="1" t="s">
        <v>262</v>
      </c>
      <c r="F39" s="2">
        <v>6.2542</v>
      </c>
      <c r="G39" s="1" t="s">
        <v>404</v>
      </c>
      <c r="H39" s="1" t="s">
        <v>262</v>
      </c>
      <c r="I39" s="1" t="s">
        <v>419</v>
      </c>
      <c r="J39" s="1" t="s">
        <v>262</v>
      </c>
      <c r="K39" s="1">
        <v>549.5</v>
      </c>
      <c r="L39" s="1" t="s">
        <v>367</v>
      </c>
    </row>
    <row r="40" spans="1:12" ht="32.4" x14ac:dyDescent="0.3">
      <c r="A40" s="1">
        <v>39</v>
      </c>
      <c r="B40" s="1" t="s">
        <v>76</v>
      </c>
      <c r="C40" s="1" t="s">
        <v>77</v>
      </c>
      <c r="D40" s="1" t="s">
        <v>244</v>
      </c>
      <c r="E40" s="1" t="s">
        <v>263</v>
      </c>
      <c r="F40" s="2">
        <v>6.2656999999999998</v>
      </c>
      <c r="G40" s="1" t="s">
        <v>405</v>
      </c>
      <c r="H40" s="1" t="s">
        <v>263</v>
      </c>
      <c r="I40" s="1" t="s">
        <v>418</v>
      </c>
      <c r="J40" s="1" t="s">
        <v>263</v>
      </c>
      <c r="K40" s="1">
        <v>600</v>
      </c>
      <c r="L40" s="1" t="s">
        <v>368</v>
      </c>
    </row>
    <row r="41" spans="1:12" ht="32.4" x14ac:dyDescent="0.3">
      <c r="A41" s="1">
        <v>40</v>
      </c>
      <c r="B41" s="1" t="s">
        <v>78</v>
      </c>
      <c r="C41" s="1" t="s">
        <v>79</v>
      </c>
      <c r="D41" s="1" t="s">
        <v>244</v>
      </c>
      <c r="E41" s="1" t="s">
        <v>264</v>
      </c>
      <c r="F41" s="2">
        <v>6.2816999999999998</v>
      </c>
      <c r="G41" s="1" t="s">
        <v>405</v>
      </c>
      <c r="H41" s="1" t="s">
        <v>264</v>
      </c>
      <c r="I41" s="1" t="s">
        <v>418</v>
      </c>
      <c r="J41" s="1" t="s">
        <v>264</v>
      </c>
      <c r="K41" s="1">
        <v>640.1</v>
      </c>
      <c r="L41" s="1" t="s">
        <v>369</v>
      </c>
    </row>
    <row r="42" spans="1:12" ht="32.4" x14ac:dyDescent="0.3">
      <c r="A42" s="1">
        <v>41</v>
      </c>
      <c r="B42" s="1" t="s">
        <v>80</v>
      </c>
      <c r="C42" s="1" t="s">
        <v>81</v>
      </c>
      <c r="D42" s="1" t="s">
        <v>244</v>
      </c>
      <c r="E42" s="1" t="s">
        <v>265</v>
      </c>
      <c r="F42" s="2">
        <v>6.3067000000000002</v>
      </c>
      <c r="G42" s="1" t="s">
        <v>405</v>
      </c>
      <c r="H42" s="1" t="s">
        <v>265</v>
      </c>
      <c r="I42" s="1" t="s">
        <v>418</v>
      </c>
      <c r="J42" s="1" t="s">
        <v>265</v>
      </c>
      <c r="K42" s="1">
        <v>652.1</v>
      </c>
      <c r="L42" s="1" t="s">
        <v>370</v>
      </c>
    </row>
    <row r="43" spans="1:12" ht="32.4" x14ac:dyDescent="0.3">
      <c r="A43" s="1">
        <v>42</v>
      </c>
      <c r="B43" s="1" t="s">
        <v>82</v>
      </c>
      <c r="C43" s="1" t="s">
        <v>83</v>
      </c>
      <c r="D43" s="1" t="s">
        <v>244</v>
      </c>
      <c r="E43" s="1" t="s">
        <v>266</v>
      </c>
      <c r="F43" s="2">
        <v>6.42</v>
      </c>
      <c r="G43" s="1" t="s">
        <v>405</v>
      </c>
      <c r="H43" s="1" t="s">
        <v>266</v>
      </c>
      <c r="I43" s="1" t="s">
        <v>418</v>
      </c>
      <c r="J43" s="1" t="s">
        <v>266</v>
      </c>
      <c r="K43" s="1">
        <v>684.3</v>
      </c>
      <c r="L43" s="1" t="s">
        <v>345</v>
      </c>
    </row>
    <row r="44" spans="1:12" ht="32.4" x14ac:dyDescent="0.3">
      <c r="A44" s="1">
        <v>43</v>
      </c>
      <c r="B44" s="1" t="s">
        <v>84</v>
      </c>
      <c r="C44" s="1" t="s">
        <v>85</v>
      </c>
      <c r="D44" s="1" t="s">
        <v>244</v>
      </c>
      <c r="E44" s="1" t="s">
        <v>267</v>
      </c>
      <c r="F44" s="2">
        <v>6.5</v>
      </c>
      <c r="G44" s="1" t="s">
        <v>405</v>
      </c>
      <c r="H44" s="1" t="s">
        <v>267</v>
      </c>
      <c r="I44" s="1" t="s">
        <v>418</v>
      </c>
      <c r="J44" s="1" t="s">
        <v>267</v>
      </c>
      <c r="K44" s="1">
        <v>702</v>
      </c>
      <c r="L44" s="1" t="s">
        <v>371</v>
      </c>
    </row>
    <row r="45" spans="1:12" ht="32.4" x14ac:dyDescent="0.3">
      <c r="A45" s="1">
        <v>44</v>
      </c>
      <c r="B45" s="1" t="s">
        <v>86</v>
      </c>
      <c r="C45" s="1" t="s">
        <v>87</v>
      </c>
      <c r="D45" s="1" t="s">
        <v>244</v>
      </c>
      <c r="E45" s="1" t="s">
        <v>268</v>
      </c>
      <c r="F45" s="2">
        <v>6.5614999999999997</v>
      </c>
      <c r="G45" s="1" t="s">
        <v>405</v>
      </c>
      <c r="H45" s="1" t="s">
        <v>268</v>
      </c>
      <c r="I45" s="1" t="s">
        <v>418</v>
      </c>
      <c r="J45" s="1" t="s">
        <v>268</v>
      </c>
      <c r="K45" s="1">
        <v>710.2</v>
      </c>
      <c r="L45" s="1" t="s">
        <v>372</v>
      </c>
    </row>
    <row r="46" spans="1:12" ht="32.4" x14ac:dyDescent="0.3">
      <c r="A46" s="1">
        <v>45</v>
      </c>
      <c r="B46" s="1" t="s">
        <v>88</v>
      </c>
      <c r="C46" s="1" t="s">
        <v>89</v>
      </c>
      <c r="D46" s="1" t="s">
        <v>244</v>
      </c>
      <c r="E46" s="1" t="s">
        <v>269</v>
      </c>
      <c r="F46" s="2">
        <v>6.58</v>
      </c>
      <c r="G46" s="1" t="s">
        <v>405</v>
      </c>
      <c r="H46" s="1" t="s">
        <v>269</v>
      </c>
      <c r="I46" s="1" t="s">
        <v>418</v>
      </c>
      <c r="J46" s="1" t="s">
        <v>269</v>
      </c>
      <c r="K46" s="1">
        <v>719.7</v>
      </c>
      <c r="L46" s="1" t="s">
        <v>373</v>
      </c>
    </row>
    <row r="47" spans="1:12" ht="28.8" x14ac:dyDescent="0.3">
      <c r="A47" s="1">
        <v>46</v>
      </c>
      <c r="B47" s="1" t="s">
        <v>90</v>
      </c>
      <c r="C47" s="1" t="s">
        <v>91</v>
      </c>
      <c r="D47" s="1" t="s">
        <v>244</v>
      </c>
      <c r="E47" s="1" t="s">
        <v>270</v>
      </c>
      <c r="F47" s="2">
        <v>6.6338999999999997</v>
      </c>
      <c r="G47" s="1" t="s">
        <v>405</v>
      </c>
      <c r="H47" s="1" t="s">
        <v>270</v>
      </c>
      <c r="I47" s="1" t="s">
        <v>418</v>
      </c>
      <c r="J47" s="1" t="s">
        <v>270</v>
      </c>
      <c r="K47" s="1">
        <v>804.4</v>
      </c>
      <c r="L47" s="1" t="s">
        <v>374</v>
      </c>
    </row>
    <row r="48" spans="1:12" ht="32.4" x14ac:dyDescent="0.3">
      <c r="A48" s="1">
        <v>47</v>
      </c>
      <c r="B48" s="1" t="s">
        <v>92</v>
      </c>
      <c r="C48" s="1" t="s">
        <v>93</v>
      </c>
      <c r="D48" s="1" t="s">
        <v>244</v>
      </c>
      <c r="E48" s="1" t="s">
        <v>271</v>
      </c>
      <c r="F48" s="2">
        <v>6.65</v>
      </c>
      <c r="G48" s="1" t="s">
        <v>405</v>
      </c>
      <c r="H48" s="1" t="s">
        <v>271</v>
      </c>
      <c r="I48" s="1" t="s">
        <v>418</v>
      </c>
      <c r="J48" s="1" t="s">
        <v>271</v>
      </c>
      <c r="K48" s="1">
        <v>731</v>
      </c>
      <c r="L48" s="1" t="s">
        <v>375</v>
      </c>
    </row>
    <row r="49" spans="1:12" ht="32.4" x14ac:dyDescent="0.3">
      <c r="A49" s="1">
        <v>48</v>
      </c>
      <c r="B49" s="1" t="s">
        <v>94</v>
      </c>
      <c r="C49" s="1" t="s">
        <v>95</v>
      </c>
      <c r="D49" s="1" t="s">
        <v>244</v>
      </c>
      <c r="E49" s="1" t="s">
        <v>272</v>
      </c>
      <c r="F49" s="2">
        <v>6.7462</v>
      </c>
      <c r="G49" s="1" t="s">
        <v>405</v>
      </c>
      <c r="H49" s="1" t="s">
        <v>272</v>
      </c>
      <c r="I49" s="1" t="s">
        <v>418</v>
      </c>
      <c r="J49" s="1" t="s">
        <v>272</v>
      </c>
      <c r="K49" s="1">
        <v>867.8</v>
      </c>
      <c r="L49" s="1" t="s">
        <v>376</v>
      </c>
    </row>
    <row r="50" spans="1:12" ht="32.4" x14ac:dyDescent="0.3">
      <c r="A50" s="1">
        <v>49</v>
      </c>
      <c r="B50" s="1" t="s">
        <v>96</v>
      </c>
      <c r="C50" s="1" t="s">
        <v>97</v>
      </c>
      <c r="D50" s="1" t="s">
        <v>227</v>
      </c>
      <c r="E50" s="1" t="s">
        <v>273</v>
      </c>
      <c r="F50" s="2">
        <v>6.7588999999999997</v>
      </c>
      <c r="G50" s="1" t="s">
        <v>406</v>
      </c>
      <c r="H50" s="1" t="s">
        <v>273</v>
      </c>
      <c r="I50" s="1" t="s">
        <v>419</v>
      </c>
      <c r="J50" s="1" t="s">
        <v>273</v>
      </c>
      <c r="K50" s="1">
        <v>558.29999999999995</v>
      </c>
      <c r="L50" s="1" t="s">
        <v>360</v>
      </c>
    </row>
    <row r="51" spans="1:12" ht="32.4" x14ac:dyDescent="0.3">
      <c r="A51" s="1">
        <v>50</v>
      </c>
      <c r="B51" s="1" t="s">
        <v>98</v>
      </c>
      <c r="C51" s="1" t="s">
        <v>99</v>
      </c>
      <c r="D51" s="1" t="s">
        <v>227</v>
      </c>
      <c r="E51" s="1" t="s">
        <v>274</v>
      </c>
      <c r="F51" s="2">
        <v>6.7664999999999997</v>
      </c>
      <c r="G51" s="1" t="s">
        <v>406</v>
      </c>
      <c r="H51" s="1" t="s">
        <v>274</v>
      </c>
      <c r="I51" s="1" t="s">
        <v>419</v>
      </c>
      <c r="J51" s="1" t="s">
        <v>274</v>
      </c>
      <c r="K51" s="1">
        <v>708.6</v>
      </c>
      <c r="L51" s="1" t="s">
        <v>361</v>
      </c>
    </row>
    <row r="52" spans="1:12" ht="32.4" x14ac:dyDescent="0.3">
      <c r="A52" s="1">
        <v>51</v>
      </c>
      <c r="B52" s="1" t="s">
        <v>100</v>
      </c>
      <c r="C52" s="1" t="s">
        <v>101</v>
      </c>
      <c r="D52" s="1" t="s">
        <v>227</v>
      </c>
      <c r="E52" s="1" t="s">
        <v>275</v>
      </c>
      <c r="F52" s="2">
        <v>6.8250999999999999</v>
      </c>
      <c r="G52" s="1" t="s">
        <v>406</v>
      </c>
      <c r="H52" s="1" t="s">
        <v>275</v>
      </c>
      <c r="I52" s="1" t="s">
        <v>419</v>
      </c>
      <c r="J52" s="1" t="s">
        <v>275</v>
      </c>
      <c r="K52" s="1">
        <v>834</v>
      </c>
      <c r="L52" s="1" t="s">
        <v>372</v>
      </c>
    </row>
    <row r="53" spans="1:12" ht="32.4" x14ac:dyDescent="0.3">
      <c r="A53" s="1">
        <v>52</v>
      </c>
      <c r="B53" s="1" t="s">
        <v>102</v>
      </c>
      <c r="C53" s="1" t="s">
        <v>103</v>
      </c>
      <c r="D53" s="1" t="s">
        <v>227</v>
      </c>
      <c r="E53" s="1" t="s">
        <v>276</v>
      </c>
      <c r="F53" s="2">
        <v>6.8281000000000001</v>
      </c>
      <c r="G53" s="1" t="s">
        <v>406</v>
      </c>
      <c r="H53" s="1" t="s">
        <v>276</v>
      </c>
      <c r="I53" s="1" t="s">
        <v>419</v>
      </c>
      <c r="J53" s="1" t="s">
        <v>276</v>
      </c>
      <c r="K53" s="1">
        <v>869.3</v>
      </c>
      <c r="L53" s="1" t="s">
        <v>377</v>
      </c>
    </row>
    <row r="54" spans="1:12" ht="32.4" x14ac:dyDescent="0.3">
      <c r="A54" s="1">
        <v>53</v>
      </c>
      <c r="B54" s="1" t="s">
        <v>104</v>
      </c>
      <c r="C54" s="1" t="s">
        <v>105</v>
      </c>
      <c r="D54" s="1" t="s">
        <v>227</v>
      </c>
      <c r="E54" s="1" t="s">
        <v>277</v>
      </c>
      <c r="F54" s="2">
        <v>7.0923999999999996</v>
      </c>
      <c r="G54" s="1" t="s">
        <v>406</v>
      </c>
      <c r="H54" s="1" t="s">
        <v>277</v>
      </c>
      <c r="I54" s="1" t="s">
        <v>419</v>
      </c>
      <c r="J54" s="1" t="s">
        <v>277</v>
      </c>
      <c r="K54" s="1">
        <v>1008.4</v>
      </c>
      <c r="L54" s="1" t="s">
        <v>378</v>
      </c>
    </row>
    <row r="55" spans="1:12" ht="32.4" x14ac:dyDescent="0.3">
      <c r="A55" s="1">
        <v>54</v>
      </c>
      <c r="B55" s="1" t="s">
        <v>106</v>
      </c>
      <c r="C55" s="1" t="s">
        <v>107</v>
      </c>
      <c r="D55" s="1" t="s">
        <v>227</v>
      </c>
      <c r="E55" s="1" t="s">
        <v>278</v>
      </c>
      <c r="F55" s="2">
        <v>7.28</v>
      </c>
      <c r="G55" s="1" t="s">
        <v>406</v>
      </c>
      <c r="H55" s="1" t="s">
        <v>278</v>
      </c>
      <c r="I55" s="1" t="s">
        <v>419</v>
      </c>
      <c r="J55" s="1" t="s">
        <v>278</v>
      </c>
      <c r="K55" s="1">
        <v>1170.4000000000001</v>
      </c>
      <c r="L55" s="1" t="s">
        <v>379</v>
      </c>
    </row>
    <row r="56" spans="1:12" ht="28.8" x14ac:dyDescent="0.3">
      <c r="A56" s="1">
        <v>55</v>
      </c>
      <c r="B56" s="1" t="s">
        <v>108</v>
      </c>
      <c r="C56" s="1" t="s">
        <v>109</v>
      </c>
      <c r="D56" s="1" t="s">
        <v>222</v>
      </c>
      <c r="E56" s="1" t="s">
        <v>279</v>
      </c>
      <c r="F56" s="2">
        <v>7.2855999999999996</v>
      </c>
      <c r="G56" s="1" t="s">
        <v>407</v>
      </c>
      <c r="H56" s="1" t="s">
        <v>279</v>
      </c>
      <c r="I56" s="1" t="s">
        <v>420</v>
      </c>
      <c r="J56" s="1" t="s">
        <v>279</v>
      </c>
      <c r="K56" s="1">
        <v>375.7</v>
      </c>
      <c r="L56" s="1" t="s">
        <v>380</v>
      </c>
    </row>
    <row r="57" spans="1:12" ht="28.8" x14ac:dyDescent="0.3">
      <c r="A57" s="1">
        <v>56</v>
      </c>
      <c r="B57" s="1" t="s">
        <v>110</v>
      </c>
      <c r="C57" s="1" t="s">
        <v>111</v>
      </c>
      <c r="D57" s="1" t="s">
        <v>222</v>
      </c>
      <c r="E57" s="1" t="s">
        <v>280</v>
      </c>
      <c r="F57" s="2">
        <v>7.3438999999999997</v>
      </c>
      <c r="G57" s="1" t="s">
        <v>407</v>
      </c>
      <c r="H57" s="1" t="s">
        <v>280</v>
      </c>
      <c r="I57" s="1" t="s">
        <v>420</v>
      </c>
      <c r="J57" s="1" t="s">
        <v>280</v>
      </c>
      <c r="K57" s="1">
        <v>502.9</v>
      </c>
      <c r="L57" s="1" t="s">
        <v>381</v>
      </c>
    </row>
    <row r="58" spans="1:12" ht="32.4" x14ac:dyDescent="0.3">
      <c r="A58" s="1">
        <v>57</v>
      </c>
      <c r="B58" s="1" t="s">
        <v>112</v>
      </c>
      <c r="C58" s="1" t="s">
        <v>113</v>
      </c>
      <c r="D58" s="1" t="s">
        <v>281</v>
      </c>
      <c r="E58" s="1" t="s">
        <v>282</v>
      </c>
      <c r="F58" s="2">
        <v>7.3605</v>
      </c>
      <c r="G58" s="1" t="s">
        <v>408</v>
      </c>
      <c r="H58" s="1" t="s">
        <v>282</v>
      </c>
      <c r="I58" s="1" t="s">
        <v>418</v>
      </c>
      <c r="J58" s="1" t="s">
        <v>282</v>
      </c>
      <c r="K58" s="1">
        <v>538.1</v>
      </c>
      <c r="L58" s="1" t="s">
        <v>382</v>
      </c>
    </row>
    <row r="59" spans="1:12" ht="32.4" x14ac:dyDescent="0.3">
      <c r="A59" s="1">
        <v>58</v>
      </c>
      <c r="B59" s="1" t="s">
        <v>114</v>
      </c>
      <c r="C59" s="1" t="s">
        <v>115</v>
      </c>
      <c r="D59" s="1" t="s">
        <v>281</v>
      </c>
      <c r="E59" s="1" t="s">
        <v>283</v>
      </c>
      <c r="F59" s="2">
        <v>7.4166999999999996</v>
      </c>
      <c r="G59" s="1" t="s">
        <v>408</v>
      </c>
      <c r="H59" s="1" t="s">
        <v>283</v>
      </c>
      <c r="I59" s="1" t="s">
        <v>418</v>
      </c>
      <c r="J59" s="1" t="s">
        <v>283</v>
      </c>
      <c r="K59" s="1">
        <v>534.4</v>
      </c>
      <c r="L59" s="1" t="s">
        <v>382</v>
      </c>
    </row>
    <row r="60" spans="1:12" ht="32.4" x14ac:dyDescent="0.3">
      <c r="A60" s="1">
        <v>59</v>
      </c>
      <c r="B60" s="1" t="s">
        <v>116</v>
      </c>
      <c r="C60" s="1" t="s">
        <v>117</v>
      </c>
      <c r="D60" s="1" t="s">
        <v>281</v>
      </c>
      <c r="E60" s="1" t="s">
        <v>284</v>
      </c>
      <c r="F60" s="2">
        <v>7.4340000000000002</v>
      </c>
      <c r="G60" s="1" t="s">
        <v>408</v>
      </c>
      <c r="H60" s="1" t="s">
        <v>284</v>
      </c>
      <c r="I60" s="1" t="s">
        <v>418</v>
      </c>
      <c r="J60" s="1" t="s">
        <v>284</v>
      </c>
      <c r="K60" s="1">
        <v>527</v>
      </c>
      <c r="L60" s="1" t="s">
        <v>382</v>
      </c>
    </row>
    <row r="61" spans="1:12" ht="32.4" x14ac:dyDescent="0.3">
      <c r="A61" s="1">
        <v>60</v>
      </c>
      <c r="B61" s="1" t="s">
        <v>118</v>
      </c>
      <c r="C61" s="1" t="s">
        <v>119</v>
      </c>
      <c r="D61" s="1" t="s">
        <v>281</v>
      </c>
      <c r="E61" s="1" t="s">
        <v>285</v>
      </c>
      <c r="F61" s="2">
        <v>7.4588999999999999</v>
      </c>
      <c r="G61" s="1" t="s">
        <v>408</v>
      </c>
      <c r="H61" s="1" t="s">
        <v>285</v>
      </c>
      <c r="I61" s="1" t="s">
        <v>418</v>
      </c>
      <c r="J61" s="1" t="s">
        <v>285</v>
      </c>
      <c r="K61" s="1">
        <v>533.1</v>
      </c>
      <c r="L61" s="1" t="s">
        <v>382</v>
      </c>
    </row>
    <row r="62" spans="1:12" ht="32.4" x14ac:dyDescent="0.3">
      <c r="A62" s="1">
        <v>61</v>
      </c>
      <c r="B62" s="1" t="s">
        <v>120</v>
      </c>
      <c r="C62" s="1" t="s">
        <v>121</v>
      </c>
      <c r="D62" s="1" t="s">
        <v>281</v>
      </c>
      <c r="E62" s="1" t="s">
        <v>286</v>
      </c>
      <c r="F62" s="2">
        <v>7.5495999999999999</v>
      </c>
      <c r="G62" s="1" t="s">
        <v>408</v>
      </c>
      <c r="H62" s="1" t="s">
        <v>286</v>
      </c>
      <c r="I62" s="1" t="s">
        <v>418</v>
      </c>
      <c r="J62" s="1" t="s">
        <v>286</v>
      </c>
      <c r="K62" s="1">
        <v>540</v>
      </c>
      <c r="L62" s="1" t="s">
        <v>382</v>
      </c>
    </row>
    <row r="63" spans="1:12" ht="32.4" x14ac:dyDescent="0.3">
      <c r="A63" s="1">
        <v>62</v>
      </c>
      <c r="B63" s="1" t="s">
        <v>122</v>
      </c>
      <c r="C63" s="1" t="s">
        <v>123</v>
      </c>
      <c r="D63" s="1" t="s">
        <v>281</v>
      </c>
      <c r="E63" s="1" t="s">
        <v>287</v>
      </c>
      <c r="F63" s="2">
        <v>7.5762</v>
      </c>
      <c r="G63" s="1" t="s">
        <v>408</v>
      </c>
      <c r="H63" s="1" t="s">
        <v>287</v>
      </c>
      <c r="I63" s="1" t="s">
        <v>418</v>
      </c>
      <c r="J63" s="1" t="s">
        <v>287</v>
      </c>
      <c r="K63" s="1">
        <v>544.5</v>
      </c>
      <c r="L63" s="1" t="s">
        <v>382</v>
      </c>
    </row>
    <row r="64" spans="1:12" ht="32.4" x14ac:dyDescent="0.3">
      <c r="A64" s="1">
        <v>63</v>
      </c>
      <c r="B64" s="1" t="s">
        <v>124</v>
      </c>
      <c r="C64" s="1" t="s">
        <v>125</v>
      </c>
      <c r="D64" s="1" t="s">
        <v>281</v>
      </c>
      <c r="E64" s="1" t="s">
        <v>288</v>
      </c>
      <c r="F64" s="2">
        <v>7.6398000000000001</v>
      </c>
      <c r="G64" s="1" t="s">
        <v>408</v>
      </c>
      <c r="H64" s="1" t="s">
        <v>288</v>
      </c>
      <c r="I64" s="1" t="s">
        <v>418</v>
      </c>
      <c r="J64" s="1" t="s">
        <v>288</v>
      </c>
      <c r="K64" s="1">
        <v>547.1</v>
      </c>
      <c r="L64" s="1" t="s">
        <v>382</v>
      </c>
    </row>
    <row r="65" spans="1:12" ht="32.4" x14ac:dyDescent="0.3">
      <c r="A65" s="1">
        <v>64</v>
      </c>
      <c r="B65" s="1" t="s">
        <v>126</v>
      </c>
      <c r="C65" s="1" t="s">
        <v>127</v>
      </c>
      <c r="D65" s="1" t="s">
        <v>281</v>
      </c>
      <c r="E65" s="1" t="s">
        <v>289</v>
      </c>
      <c r="F65" s="2">
        <v>7.6462000000000003</v>
      </c>
      <c r="G65" s="1" t="s">
        <v>408</v>
      </c>
      <c r="H65" s="1" t="s">
        <v>289</v>
      </c>
      <c r="I65" s="1" t="s">
        <v>418</v>
      </c>
      <c r="J65" s="1" t="s">
        <v>289</v>
      </c>
      <c r="K65" s="1">
        <v>593.4</v>
      </c>
      <c r="L65" s="1" t="s">
        <v>382</v>
      </c>
    </row>
    <row r="66" spans="1:12" ht="32.4" x14ac:dyDescent="0.3">
      <c r="A66" s="1">
        <v>65</v>
      </c>
      <c r="B66" s="1" t="s">
        <v>128</v>
      </c>
      <c r="C66" s="1" t="s">
        <v>129</v>
      </c>
      <c r="D66" s="1" t="s">
        <v>281</v>
      </c>
      <c r="E66" s="1" t="s">
        <v>290</v>
      </c>
      <c r="F66" s="2">
        <v>7.7263999999999999</v>
      </c>
      <c r="G66" s="1" t="s">
        <v>408</v>
      </c>
      <c r="H66" s="1" t="s">
        <v>290</v>
      </c>
      <c r="I66" s="1" t="s">
        <v>418</v>
      </c>
      <c r="J66" s="1" t="s">
        <v>290</v>
      </c>
      <c r="K66" s="1">
        <v>565.79999999999995</v>
      </c>
      <c r="L66" s="1" t="s">
        <v>382</v>
      </c>
    </row>
    <row r="67" spans="1:12" ht="32.4" x14ac:dyDescent="0.3">
      <c r="A67" s="1">
        <v>66</v>
      </c>
      <c r="B67" s="1" t="s">
        <v>130</v>
      </c>
      <c r="C67" s="1" t="s">
        <v>131</v>
      </c>
      <c r="D67" s="1" t="s">
        <v>281</v>
      </c>
      <c r="E67" s="1" t="s">
        <v>291</v>
      </c>
      <c r="F67" s="2">
        <v>7.8334999999999999</v>
      </c>
      <c r="G67" s="1" t="s">
        <v>408</v>
      </c>
      <c r="H67" s="1" t="s">
        <v>291</v>
      </c>
      <c r="I67" s="1" t="s">
        <v>418</v>
      </c>
      <c r="J67" s="1" t="s">
        <v>291</v>
      </c>
      <c r="K67" s="1">
        <v>573</v>
      </c>
      <c r="L67" s="1" t="s">
        <v>332</v>
      </c>
    </row>
    <row r="68" spans="1:12" ht="32.4" x14ac:dyDescent="0.3">
      <c r="A68" s="1">
        <v>67</v>
      </c>
      <c r="B68" s="1" t="s">
        <v>132</v>
      </c>
      <c r="C68" s="1" t="s">
        <v>133</v>
      </c>
      <c r="D68" s="1" t="s">
        <v>281</v>
      </c>
      <c r="E68" s="1" t="s">
        <v>292</v>
      </c>
      <c r="F68" s="2">
        <v>7.8639999999999999</v>
      </c>
      <c r="G68" s="1" t="s">
        <v>408</v>
      </c>
      <c r="H68" s="1" t="s">
        <v>292</v>
      </c>
      <c r="I68" s="1" t="s">
        <v>418</v>
      </c>
      <c r="J68" s="1" t="s">
        <v>292</v>
      </c>
      <c r="K68" s="1">
        <v>581</v>
      </c>
      <c r="L68" s="1" t="s">
        <v>382</v>
      </c>
    </row>
    <row r="69" spans="1:12" ht="32.4" x14ac:dyDescent="0.3">
      <c r="A69" s="1">
        <v>68</v>
      </c>
      <c r="B69" s="1" t="s">
        <v>134</v>
      </c>
      <c r="C69" s="1" t="s">
        <v>135</v>
      </c>
      <c r="D69" s="1" t="s">
        <v>281</v>
      </c>
      <c r="E69" s="1" t="s">
        <v>293</v>
      </c>
      <c r="F69" s="2">
        <v>7.8810000000000002</v>
      </c>
      <c r="G69" s="1" t="s">
        <v>408</v>
      </c>
      <c r="H69" s="1" t="s">
        <v>293</v>
      </c>
      <c r="I69" s="1" t="s">
        <v>418</v>
      </c>
      <c r="J69" s="1" t="s">
        <v>293</v>
      </c>
      <c r="K69" s="1">
        <v>589.29999999999995</v>
      </c>
      <c r="L69" s="1" t="s">
        <v>382</v>
      </c>
    </row>
    <row r="70" spans="1:12" ht="32.4" x14ac:dyDescent="0.3">
      <c r="A70" s="1">
        <v>69</v>
      </c>
      <c r="B70" s="1" t="s">
        <v>136</v>
      </c>
      <c r="C70" s="1" t="s">
        <v>137</v>
      </c>
      <c r="D70" s="1" t="s">
        <v>281</v>
      </c>
      <c r="E70" s="1" t="s">
        <v>294</v>
      </c>
      <c r="F70" s="2">
        <v>7.8994</v>
      </c>
      <c r="G70" s="1" t="s">
        <v>408</v>
      </c>
      <c r="H70" s="1" t="s">
        <v>294</v>
      </c>
      <c r="I70" s="1" t="s">
        <v>418</v>
      </c>
      <c r="J70" s="1" t="s">
        <v>294</v>
      </c>
      <c r="K70" s="1">
        <v>596.70000000000005</v>
      </c>
      <c r="L70" s="1" t="s">
        <v>382</v>
      </c>
    </row>
    <row r="71" spans="1:12" ht="32.4" x14ac:dyDescent="0.3">
      <c r="A71" s="1">
        <v>70</v>
      </c>
      <c r="B71" s="1" t="s">
        <v>138</v>
      </c>
      <c r="C71" s="1" t="s">
        <v>139</v>
      </c>
      <c r="D71" s="1" t="s">
        <v>281</v>
      </c>
      <c r="E71" s="1" t="s">
        <v>295</v>
      </c>
      <c r="F71" s="2">
        <v>7.9024000000000001</v>
      </c>
      <c r="G71" s="1" t="s">
        <v>408</v>
      </c>
      <c r="H71" s="1" t="s">
        <v>295</v>
      </c>
      <c r="I71" s="1" t="s">
        <v>418</v>
      </c>
      <c r="J71" s="1" t="s">
        <v>295</v>
      </c>
      <c r="K71" s="1">
        <v>603.4</v>
      </c>
      <c r="L71" s="1" t="s">
        <v>382</v>
      </c>
    </row>
    <row r="72" spans="1:12" ht="32.4" x14ac:dyDescent="0.3">
      <c r="A72" s="1">
        <v>71</v>
      </c>
      <c r="B72" s="1" t="s">
        <v>140</v>
      </c>
      <c r="C72" s="1" t="s">
        <v>141</v>
      </c>
      <c r="D72" s="1" t="s">
        <v>244</v>
      </c>
      <c r="E72" s="1" t="s">
        <v>296</v>
      </c>
      <c r="F72" s="2">
        <v>8.1516999999999999</v>
      </c>
      <c r="G72" s="1" t="s">
        <v>409</v>
      </c>
      <c r="H72" s="1" t="s">
        <v>296</v>
      </c>
      <c r="I72" s="1" t="s">
        <v>419</v>
      </c>
      <c r="J72" s="1" t="s">
        <v>296</v>
      </c>
      <c r="K72" s="1">
        <v>523.5</v>
      </c>
      <c r="L72" s="1" t="s">
        <v>382</v>
      </c>
    </row>
    <row r="73" spans="1:12" ht="32.4" x14ac:dyDescent="0.3">
      <c r="A73" s="1">
        <v>72</v>
      </c>
      <c r="B73" s="1" t="s">
        <v>142</v>
      </c>
      <c r="C73" s="1" t="s">
        <v>143</v>
      </c>
      <c r="D73" s="1" t="s">
        <v>244</v>
      </c>
      <c r="E73" s="1" t="s">
        <v>297</v>
      </c>
      <c r="F73" s="2">
        <v>8.298</v>
      </c>
      <c r="G73" s="1" t="s">
        <v>409</v>
      </c>
      <c r="H73" s="1" t="s">
        <v>297</v>
      </c>
      <c r="I73" s="1" t="s">
        <v>419</v>
      </c>
      <c r="J73" s="1" t="s">
        <v>297</v>
      </c>
      <c r="K73" s="1">
        <v>658.5</v>
      </c>
      <c r="L73" s="1" t="s">
        <v>332</v>
      </c>
    </row>
    <row r="74" spans="1:12" ht="32.4" x14ac:dyDescent="0.3">
      <c r="A74" s="1">
        <v>73</v>
      </c>
      <c r="B74" s="1" t="s">
        <v>144</v>
      </c>
      <c r="C74" s="1" t="s">
        <v>145</v>
      </c>
      <c r="D74" s="1" t="s">
        <v>244</v>
      </c>
      <c r="E74" s="1" t="s">
        <v>298</v>
      </c>
      <c r="F74" s="2">
        <v>8.3369</v>
      </c>
      <c r="G74" s="1" t="s">
        <v>409</v>
      </c>
      <c r="H74" s="1" t="s">
        <v>298</v>
      </c>
      <c r="I74" s="1" t="s">
        <v>419</v>
      </c>
      <c r="J74" s="1" t="s">
        <v>298</v>
      </c>
      <c r="K74" s="1">
        <v>761</v>
      </c>
      <c r="L74" s="1" t="s">
        <v>383</v>
      </c>
    </row>
    <row r="75" spans="1:12" ht="32.4" x14ac:dyDescent="0.3">
      <c r="A75" s="1">
        <v>74</v>
      </c>
      <c r="B75" s="1" t="s">
        <v>146</v>
      </c>
      <c r="C75" s="1" t="s">
        <v>147</v>
      </c>
      <c r="D75" s="1" t="s">
        <v>244</v>
      </c>
      <c r="E75" s="1" t="s">
        <v>299</v>
      </c>
      <c r="F75" s="2">
        <v>8.4169999999999998</v>
      </c>
      <c r="G75" s="1" t="s">
        <v>409</v>
      </c>
      <c r="H75" s="1" t="s">
        <v>299</v>
      </c>
      <c r="I75" s="1" t="s">
        <v>419</v>
      </c>
      <c r="J75" s="1" t="s">
        <v>299</v>
      </c>
      <c r="K75" s="1">
        <v>770</v>
      </c>
      <c r="L75" s="1" t="s">
        <v>384</v>
      </c>
    </row>
    <row r="76" spans="1:12" ht="32.4" x14ac:dyDescent="0.3">
      <c r="A76" s="1">
        <v>75</v>
      </c>
      <c r="B76" s="1" t="s">
        <v>148</v>
      </c>
      <c r="C76" s="1" t="s">
        <v>149</v>
      </c>
      <c r="D76" s="1" t="s">
        <v>244</v>
      </c>
      <c r="E76" s="1" t="s">
        <v>297</v>
      </c>
      <c r="F76" s="2">
        <v>8.4382000000000001</v>
      </c>
      <c r="G76" s="1" t="s">
        <v>409</v>
      </c>
      <c r="H76" s="1" t="s">
        <v>297</v>
      </c>
      <c r="I76" s="1" t="s">
        <v>419</v>
      </c>
      <c r="J76" s="1" t="s">
        <v>297</v>
      </c>
      <c r="K76" s="1">
        <v>760</v>
      </c>
      <c r="L76" s="1" t="s">
        <v>383</v>
      </c>
    </row>
    <row r="77" spans="1:12" ht="32.4" x14ac:dyDescent="0.3">
      <c r="A77" s="1">
        <v>76</v>
      </c>
      <c r="B77" s="1" t="s">
        <v>150</v>
      </c>
      <c r="C77" s="1" t="s">
        <v>151</v>
      </c>
      <c r="D77" s="1" t="s">
        <v>244</v>
      </c>
      <c r="E77" s="1" t="s">
        <v>300</v>
      </c>
      <c r="F77" s="2">
        <v>8.6083999999999996</v>
      </c>
      <c r="G77" s="1" t="s">
        <v>409</v>
      </c>
      <c r="H77" s="1" t="s">
        <v>300</v>
      </c>
      <c r="I77" s="1" t="s">
        <v>419</v>
      </c>
      <c r="J77" s="1" t="s">
        <v>300</v>
      </c>
      <c r="K77" s="1">
        <v>840</v>
      </c>
      <c r="L77" s="1" t="s">
        <v>385</v>
      </c>
    </row>
    <row r="78" spans="1:12" ht="32.4" x14ac:dyDescent="0.3">
      <c r="A78" s="1">
        <v>77</v>
      </c>
      <c r="B78" s="1" t="s">
        <v>152</v>
      </c>
      <c r="C78" s="1" t="s">
        <v>153</v>
      </c>
      <c r="D78" s="1" t="s">
        <v>244</v>
      </c>
      <c r="E78" s="1" t="s">
        <v>301</v>
      </c>
      <c r="F78" s="2">
        <v>8.9587000000000003</v>
      </c>
      <c r="G78" s="1" t="s">
        <v>409</v>
      </c>
      <c r="H78" s="1" t="s">
        <v>301</v>
      </c>
      <c r="I78" s="1" t="s">
        <v>419</v>
      </c>
      <c r="J78" s="1" t="s">
        <v>301</v>
      </c>
      <c r="K78" s="1">
        <v>880</v>
      </c>
      <c r="L78" s="1" t="s">
        <v>386</v>
      </c>
    </row>
    <row r="79" spans="1:12" ht="32.4" x14ac:dyDescent="0.3">
      <c r="A79" s="1">
        <v>78</v>
      </c>
      <c r="B79" s="1" t="s">
        <v>154</v>
      </c>
      <c r="C79" s="1" t="s">
        <v>155</v>
      </c>
      <c r="D79" s="1" t="s">
        <v>244</v>
      </c>
      <c r="E79" s="1" t="s">
        <v>302</v>
      </c>
      <c r="F79" s="2">
        <v>8.9670000000000005</v>
      </c>
      <c r="G79" s="1" t="s">
        <v>409</v>
      </c>
      <c r="H79" s="1" t="s">
        <v>302</v>
      </c>
      <c r="I79" s="1" t="s">
        <v>419</v>
      </c>
      <c r="J79" s="1" t="s">
        <v>302</v>
      </c>
      <c r="K79" s="1">
        <v>870</v>
      </c>
      <c r="L79" s="1" t="s">
        <v>387</v>
      </c>
    </row>
    <row r="80" spans="1:12" ht="32.4" x14ac:dyDescent="0.3">
      <c r="A80" s="1">
        <v>79</v>
      </c>
      <c r="B80" s="1" t="s">
        <v>156</v>
      </c>
      <c r="C80" s="1" t="s">
        <v>157</v>
      </c>
      <c r="D80" s="1" t="s">
        <v>244</v>
      </c>
      <c r="E80" s="1" t="s">
        <v>303</v>
      </c>
      <c r="F80" s="2">
        <v>8.9938000000000002</v>
      </c>
      <c r="G80" s="1" t="s">
        <v>409</v>
      </c>
      <c r="H80" s="1" t="s">
        <v>303</v>
      </c>
      <c r="I80" s="1" t="s">
        <v>419</v>
      </c>
      <c r="J80" s="1" t="s">
        <v>303</v>
      </c>
      <c r="K80" s="1">
        <v>890.1</v>
      </c>
      <c r="L80" s="1" t="s">
        <v>388</v>
      </c>
    </row>
    <row r="81" spans="1:12" ht="32.4" x14ac:dyDescent="0.3">
      <c r="A81" s="1">
        <v>80</v>
      </c>
      <c r="B81" s="1" t="s">
        <v>158</v>
      </c>
      <c r="C81" s="1" t="s">
        <v>159</v>
      </c>
      <c r="D81" s="1" t="s">
        <v>244</v>
      </c>
      <c r="E81" s="1" t="s">
        <v>304</v>
      </c>
      <c r="F81" s="2">
        <v>9.0096000000000007</v>
      </c>
      <c r="G81" s="1" t="s">
        <v>409</v>
      </c>
      <c r="H81" s="1" t="s">
        <v>304</v>
      </c>
      <c r="I81" s="1" t="s">
        <v>419</v>
      </c>
      <c r="J81" s="1" t="s">
        <v>304</v>
      </c>
      <c r="K81" s="1">
        <v>1007.1</v>
      </c>
      <c r="L81" s="1" t="s">
        <v>334</v>
      </c>
    </row>
    <row r="82" spans="1:12" ht="48.6" x14ac:dyDescent="0.3">
      <c r="A82" s="1">
        <v>81</v>
      </c>
      <c r="B82" s="1" t="s">
        <v>160</v>
      </c>
      <c r="C82" s="1" t="s">
        <v>161</v>
      </c>
      <c r="D82" s="1" t="s">
        <v>227</v>
      </c>
      <c r="E82" s="1" t="s">
        <v>308</v>
      </c>
      <c r="F82" s="2">
        <v>9.2255000000000003</v>
      </c>
      <c r="G82" s="1" t="s">
        <v>410</v>
      </c>
      <c r="H82" s="1" t="s">
        <v>308</v>
      </c>
      <c r="I82" s="1" t="s">
        <v>420</v>
      </c>
      <c r="J82" s="1" t="s">
        <v>308</v>
      </c>
      <c r="K82" s="1">
        <v>589.4</v>
      </c>
      <c r="L82" s="1" t="s">
        <v>389</v>
      </c>
    </row>
    <row r="83" spans="1:12" ht="48.6" x14ac:dyDescent="0.3">
      <c r="A83" s="1">
        <v>82</v>
      </c>
      <c r="B83" s="1" t="s">
        <v>162</v>
      </c>
      <c r="C83" s="1" t="s">
        <v>163</v>
      </c>
      <c r="D83" s="1" t="s">
        <v>227</v>
      </c>
      <c r="E83" s="1" t="s">
        <v>309</v>
      </c>
      <c r="F83" s="2">
        <v>9.3000000000000007</v>
      </c>
      <c r="G83" s="1" t="s">
        <v>410</v>
      </c>
      <c r="H83" s="1" t="s">
        <v>309</v>
      </c>
      <c r="I83" s="1" t="s">
        <v>420</v>
      </c>
      <c r="J83" s="1" t="s">
        <v>309</v>
      </c>
      <c r="K83" s="1">
        <v>715.6</v>
      </c>
      <c r="L83" s="1" t="s">
        <v>390</v>
      </c>
    </row>
    <row r="84" spans="1:12" ht="48.6" x14ac:dyDescent="0.3">
      <c r="A84" s="1">
        <v>83</v>
      </c>
      <c r="B84" s="1" t="s">
        <v>164</v>
      </c>
      <c r="C84" s="1" t="s">
        <v>165</v>
      </c>
      <c r="D84" s="1" t="s">
        <v>227</v>
      </c>
      <c r="E84" s="1" t="s">
        <v>310</v>
      </c>
      <c r="F84" s="2">
        <v>9.3226999999999993</v>
      </c>
      <c r="G84" s="1" t="s">
        <v>410</v>
      </c>
      <c r="H84" s="1" t="s">
        <v>310</v>
      </c>
      <c r="I84" s="1" t="s">
        <v>420</v>
      </c>
      <c r="J84" s="1" t="s">
        <v>310</v>
      </c>
      <c r="K84" s="1">
        <v>703</v>
      </c>
      <c r="L84" s="1" t="s">
        <v>391</v>
      </c>
    </row>
    <row r="85" spans="1:12" ht="48.6" x14ac:dyDescent="0.3">
      <c r="A85" s="1">
        <v>84</v>
      </c>
      <c r="B85" s="1" t="s">
        <v>166</v>
      </c>
      <c r="C85" s="1" t="s">
        <v>167</v>
      </c>
      <c r="D85" s="1" t="s">
        <v>227</v>
      </c>
      <c r="E85" s="1" t="s">
        <v>311</v>
      </c>
      <c r="F85" s="2">
        <v>9.3941999999999997</v>
      </c>
      <c r="G85" s="1" t="s">
        <v>410</v>
      </c>
      <c r="H85" s="1" t="s">
        <v>311</v>
      </c>
      <c r="I85" s="1" t="s">
        <v>420</v>
      </c>
      <c r="J85" s="1" t="s">
        <v>311</v>
      </c>
      <c r="K85" s="1">
        <v>812.1</v>
      </c>
      <c r="L85" s="1" t="s">
        <v>392</v>
      </c>
    </row>
    <row r="86" spans="1:12" ht="48.6" x14ac:dyDescent="0.3">
      <c r="A86" s="1">
        <v>85</v>
      </c>
      <c r="B86" s="1" t="s">
        <v>168</v>
      </c>
      <c r="C86" s="1" t="s">
        <v>169</v>
      </c>
      <c r="D86" s="1" t="s">
        <v>227</v>
      </c>
      <c r="E86" s="1" t="s">
        <v>312</v>
      </c>
      <c r="F86" s="2">
        <v>9.7523999999999997</v>
      </c>
      <c r="G86" s="1" t="s">
        <v>410</v>
      </c>
      <c r="H86" s="1" t="s">
        <v>312</v>
      </c>
      <c r="I86" s="1" t="s">
        <v>420</v>
      </c>
      <c r="J86" s="1" t="s">
        <v>312</v>
      </c>
      <c r="K86" s="1">
        <v>887.7</v>
      </c>
      <c r="L86" s="1" t="s">
        <v>393</v>
      </c>
    </row>
    <row r="87" spans="1:12" ht="48.6" x14ac:dyDescent="0.3">
      <c r="A87" s="1">
        <v>86</v>
      </c>
      <c r="B87" s="1" t="s">
        <v>170</v>
      </c>
      <c r="C87" s="1" t="s">
        <v>171</v>
      </c>
      <c r="D87" s="1" t="s">
        <v>227</v>
      </c>
      <c r="E87" s="1" t="s">
        <v>313</v>
      </c>
      <c r="F87" s="2">
        <v>9.7886000000000006</v>
      </c>
      <c r="G87" s="1" t="s">
        <v>410</v>
      </c>
      <c r="H87" s="1" t="s">
        <v>313</v>
      </c>
      <c r="I87" s="1" t="s">
        <v>420</v>
      </c>
      <c r="J87" s="1" t="s">
        <v>313</v>
      </c>
      <c r="K87" s="1">
        <v>1037</v>
      </c>
      <c r="L87" s="1" t="s">
        <v>379</v>
      </c>
    </row>
    <row r="88" spans="1:12" ht="28.8" x14ac:dyDescent="0.3">
      <c r="A88" s="1">
        <v>87</v>
      </c>
      <c r="B88" s="1" t="s">
        <v>172</v>
      </c>
      <c r="C88" s="1" t="s">
        <v>173</v>
      </c>
      <c r="D88" s="1" t="s">
        <v>222</v>
      </c>
      <c r="E88" s="1" t="s">
        <v>314</v>
      </c>
      <c r="F88" s="2">
        <v>10.36</v>
      </c>
      <c r="G88" s="1" t="s">
        <v>411</v>
      </c>
      <c r="H88" s="1" t="s">
        <v>314</v>
      </c>
      <c r="I88" s="1" t="s">
        <v>421</v>
      </c>
      <c r="J88" s="1" t="s">
        <v>314</v>
      </c>
      <c r="K88" s="1">
        <v>380</v>
      </c>
      <c r="L88" s="1" t="s">
        <v>343</v>
      </c>
    </row>
    <row r="89" spans="1:12" ht="16.2" x14ac:dyDescent="0.3">
      <c r="A89" s="1">
        <v>88</v>
      </c>
      <c r="B89" s="1" t="s">
        <v>174</v>
      </c>
      <c r="C89" s="1" t="s">
        <v>175</v>
      </c>
      <c r="D89" s="1" t="s">
        <v>222</v>
      </c>
      <c r="E89" s="1" t="s">
        <v>315</v>
      </c>
      <c r="F89" s="2">
        <v>10.4375</v>
      </c>
      <c r="G89" s="1" t="s">
        <v>411</v>
      </c>
      <c r="H89" s="1" t="s">
        <v>315</v>
      </c>
      <c r="I89" s="1" t="s">
        <v>421</v>
      </c>
      <c r="J89" s="1" t="s">
        <v>315</v>
      </c>
      <c r="K89" s="1">
        <v>509.3</v>
      </c>
      <c r="L89" s="1" t="s">
        <v>332</v>
      </c>
    </row>
    <row r="90" spans="1:12" ht="32.4" x14ac:dyDescent="0.3">
      <c r="A90" s="1">
        <v>89</v>
      </c>
      <c r="B90" s="1" t="s">
        <v>176</v>
      </c>
      <c r="C90" s="1" t="s">
        <v>177</v>
      </c>
      <c r="D90" s="1" t="s">
        <v>281</v>
      </c>
      <c r="E90" s="1" t="s">
        <v>316</v>
      </c>
      <c r="F90" s="2">
        <v>10.4513</v>
      </c>
      <c r="G90" s="1" t="s">
        <v>412</v>
      </c>
      <c r="H90" s="1" t="s">
        <v>316</v>
      </c>
      <c r="I90" s="1" t="s">
        <v>419</v>
      </c>
      <c r="J90" s="1" t="s">
        <v>316</v>
      </c>
      <c r="K90" s="1">
        <v>499</v>
      </c>
      <c r="L90" s="1" t="s">
        <v>332</v>
      </c>
    </row>
    <row r="91" spans="1:12" ht="32.4" x14ac:dyDescent="0.3">
      <c r="A91" s="1">
        <v>90</v>
      </c>
      <c r="B91" s="1" t="s">
        <v>178</v>
      </c>
      <c r="C91" s="1" t="s">
        <v>179</v>
      </c>
      <c r="D91" s="1" t="s">
        <v>281</v>
      </c>
      <c r="E91" s="1" t="s">
        <v>317</v>
      </c>
      <c r="F91" s="2">
        <v>10.486700000000001</v>
      </c>
      <c r="G91" s="1" t="s">
        <v>412</v>
      </c>
      <c r="H91" s="1" t="s">
        <v>317</v>
      </c>
      <c r="I91" s="1" t="s">
        <v>419</v>
      </c>
      <c r="J91" s="1" t="s">
        <v>317</v>
      </c>
      <c r="K91" s="1">
        <v>587</v>
      </c>
      <c r="L91" s="1" t="s">
        <v>332</v>
      </c>
    </row>
    <row r="92" spans="1:12" ht="32.4" x14ac:dyDescent="0.3">
      <c r="A92" s="1">
        <v>91</v>
      </c>
      <c r="B92" s="1" t="s">
        <v>180</v>
      </c>
      <c r="C92" s="1" t="s">
        <v>181</v>
      </c>
      <c r="D92" s="1" t="s">
        <v>281</v>
      </c>
      <c r="E92" s="1" t="s">
        <v>318</v>
      </c>
      <c r="F92" s="2">
        <v>10.7485</v>
      </c>
      <c r="G92" s="1" t="s">
        <v>412</v>
      </c>
      <c r="H92" s="1" t="s">
        <v>318</v>
      </c>
      <c r="I92" s="1" t="s">
        <v>419</v>
      </c>
      <c r="J92" s="1" t="s">
        <v>318</v>
      </c>
      <c r="K92" s="1">
        <v>568</v>
      </c>
      <c r="L92" s="1" t="s">
        <v>332</v>
      </c>
    </row>
    <row r="93" spans="1:12" ht="32.4" x14ac:dyDescent="0.3">
      <c r="A93" s="1">
        <v>92</v>
      </c>
      <c r="B93" s="1" t="s">
        <v>182</v>
      </c>
      <c r="C93" s="1" t="s">
        <v>183</v>
      </c>
      <c r="D93" s="1" t="s">
        <v>281</v>
      </c>
      <c r="E93" s="1" t="s">
        <v>319</v>
      </c>
      <c r="F93" s="2">
        <v>11.260300000000001</v>
      </c>
      <c r="G93" s="1" t="s">
        <v>412</v>
      </c>
      <c r="H93" s="1" t="s">
        <v>319</v>
      </c>
      <c r="I93" s="1" t="s">
        <v>419</v>
      </c>
      <c r="J93" s="1" t="s">
        <v>319</v>
      </c>
      <c r="K93" s="1">
        <v>597.6</v>
      </c>
      <c r="L93" s="1" t="s">
        <v>332</v>
      </c>
    </row>
    <row r="94" spans="1:12" ht="32.4" x14ac:dyDescent="0.3">
      <c r="A94" s="1">
        <v>93</v>
      </c>
      <c r="B94" s="1" t="s">
        <v>184</v>
      </c>
      <c r="C94" s="1" t="s">
        <v>185</v>
      </c>
      <c r="D94" s="1" t="s">
        <v>281</v>
      </c>
      <c r="E94" s="1" t="s">
        <v>320</v>
      </c>
      <c r="F94" s="2">
        <v>11.813800000000001</v>
      </c>
      <c r="G94" s="1" t="s">
        <v>412</v>
      </c>
      <c r="H94" s="1" t="s">
        <v>320</v>
      </c>
      <c r="I94" s="1" t="s">
        <v>419</v>
      </c>
      <c r="J94" s="1" t="s">
        <v>320</v>
      </c>
      <c r="K94" s="1">
        <v>604.5</v>
      </c>
      <c r="L94" s="1" t="s">
        <v>332</v>
      </c>
    </row>
    <row r="95" spans="1:12" ht="32.4" x14ac:dyDescent="0.3">
      <c r="A95" s="1">
        <v>94</v>
      </c>
      <c r="B95" s="1" t="s">
        <v>186</v>
      </c>
      <c r="C95" s="1" t="s">
        <v>187</v>
      </c>
      <c r="D95" s="1" t="s">
        <v>281</v>
      </c>
      <c r="E95" s="1" t="s">
        <v>321</v>
      </c>
      <c r="F95" s="2">
        <v>12.129799999999999</v>
      </c>
      <c r="G95" s="1" t="s">
        <v>412</v>
      </c>
      <c r="H95" s="1" t="s">
        <v>321</v>
      </c>
      <c r="I95" s="1" t="s">
        <v>419</v>
      </c>
      <c r="J95" s="1" t="s">
        <v>321</v>
      </c>
      <c r="K95" s="1">
        <v>584.70000000000005</v>
      </c>
      <c r="L95" s="1" t="s">
        <v>332</v>
      </c>
    </row>
    <row r="96" spans="1:12" ht="32.4" x14ac:dyDescent="0.3">
      <c r="A96" s="1">
        <v>95</v>
      </c>
      <c r="B96" s="1" t="s">
        <v>188</v>
      </c>
      <c r="C96" s="1" t="s">
        <v>189</v>
      </c>
      <c r="D96" s="1" t="s">
        <v>281</v>
      </c>
      <c r="E96" s="1" t="s">
        <v>322</v>
      </c>
      <c r="F96" s="2">
        <v>12.967599999999999</v>
      </c>
      <c r="G96" s="1" t="s">
        <v>412</v>
      </c>
      <c r="H96" s="1" t="s">
        <v>322</v>
      </c>
      <c r="I96" s="1" t="s">
        <v>419</v>
      </c>
      <c r="J96" s="1" t="s">
        <v>322</v>
      </c>
      <c r="K96" s="1">
        <v>578</v>
      </c>
      <c r="L96" s="1" t="s">
        <v>332</v>
      </c>
    </row>
    <row r="97" spans="1:12" ht="32.4" x14ac:dyDescent="0.3">
      <c r="A97" s="1">
        <v>96</v>
      </c>
      <c r="B97" s="1" t="s">
        <v>190</v>
      </c>
      <c r="C97" s="1" t="s">
        <v>191</v>
      </c>
      <c r="D97" s="1" t="s">
        <v>281</v>
      </c>
      <c r="E97" s="1" t="s">
        <v>323</v>
      </c>
      <c r="F97" s="2">
        <v>13.5984</v>
      </c>
      <c r="G97" s="1" t="s">
        <v>412</v>
      </c>
      <c r="H97" s="1" t="s">
        <v>323</v>
      </c>
      <c r="I97" s="1" t="s">
        <v>419</v>
      </c>
      <c r="J97" s="1" t="s">
        <v>323</v>
      </c>
      <c r="K97" s="1">
        <v>581</v>
      </c>
      <c r="L97" s="1" t="s">
        <v>332</v>
      </c>
    </row>
    <row r="98" spans="1:12" ht="32.4" x14ac:dyDescent="0.3">
      <c r="A98" s="1">
        <v>97</v>
      </c>
      <c r="B98" s="1" t="s">
        <v>192</v>
      </c>
      <c r="C98" s="1" t="s">
        <v>193</v>
      </c>
      <c r="D98" s="1" t="s">
        <v>281</v>
      </c>
      <c r="E98" s="1" t="s">
        <v>324</v>
      </c>
      <c r="F98" s="2">
        <v>13.6181</v>
      </c>
      <c r="G98" s="1" t="s">
        <v>412</v>
      </c>
      <c r="H98" s="1" t="s">
        <v>324</v>
      </c>
      <c r="I98" s="1" t="s">
        <v>419</v>
      </c>
      <c r="J98" s="1" t="s">
        <v>324</v>
      </c>
      <c r="K98" s="1">
        <v>601</v>
      </c>
      <c r="L98" s="1" t="s">
        <v>332</v>
      </c>
    </row>
    <row r="99" spans="1:12" ht="32.4" x14ac:dyDescent="0.3">
      <c r="A99" s="1">
        <v>98</v>
      </c>
      <c r="B99" s="1" t="s">
        <v>194</v>
      </c>
      <c r="C99" s="1" t="s">
        <v>195</v>
      </c>
      <c r="D99" s="1" t="s">
        <v>281</v>
      </c>
      <c r="E99" s="1" t="s">
        <v>325</v>
      </c>
      <c r="F99" s="2">
        <v>13.999599999999999</v>
      </c>
      <c r="G99" s="1" t="s">
        <v>412</v>
      </c>
      <c r="H99" s="1" t="s">
        <v>325</v>
      </c>
      <c r="I99" s="1" t="s">
        <v>419</v>
      </c>
      <c r="J99" s="1" t="s">
        <v>325</v>
      </c>
      <c r="K99" s="1">
        <v>608</v>
      </c>
      <c r="L99" s="1" t="s">
        <v>332</v>
      </c>
    </row>
    <row r="100" spans="1:12" ht="32.4" x14ac:dyDescent="0.3">
      <c r="A100" s="1">
        <v>99</v>
      </c>
      <c r="B100" s="1" t="s">
        <v>196</v>
      </c>
      <c r="C100" s="1" t="s">
        <v>197</v>
      </c>
      <c r="D100" s="1" t="s">
        <v>281</v>
      </c>
      <c r="E100" s="1" t="s">
        <v>326</v>
      </c>
      <c r="F100" s="2">
        <v>14.5341</v>
      </c>
      <c r="G100" s="1" t="s">
        <v>412</v>
      </c>
      <c r="H100" s="1" t="s">
        <v>326</v>
      </c>
      <c r="I100" s="1" t="s">
        <v>419</v>
      </c>
      <c r="J100" s="1" t="s">
        <v>326</v>
      </c>
      <c r="K100" s="1">
        <v>619</v>
      </c>
      <c r="L100" s="1" t="s">
        <v>332</v>
      </c>
    </row>
    <row r="101" spans="1:12" ht="32.4" x14ac:dyDescent="0.3">
      <c r="A101" s="1">
        <v>100</v>
      </c>
      <c r="B101" s="1" t="s">
        <v>198</v>
      </c>
      <c r="C101" s="1" t="s">
        <v>199</v>
      </c>
      <c r="D101" s="1" t="s">
        <v>281</v>
      </c>
      <c r="E101" s="1" t="s">
        <v>327</v>
      </c>
      <c r="F101" s="2">
        <v>15.759600000000001</v>
      </c>
      <c r="G101" s="1" t="s">
        <v>412</v>
      </c>
      <c r="H101" s="1" t="s">
        <v>327</v>
      </c>
      <c r="I101" s="1" t="s">
        <v>419</v>
      </c>
      <c r="J101" s="1" t="s">
        <v>327</v>
      </c>
      <c r="K101" s="1">
        <v>627</v>
      </c>
      <c r="L101" s="1" t="s">
        <v>332</v>
      </c>
    </row>
    <row r="102" spans="1:12" ht="32.4" x14ac:dyDescent="0.3">
      <c r="A102" s="1">
        <v>101</v>
      </c>
      <c r="B102" s="1" t="s">
        <v>200</v>
      </c>
      <c r="C102" s="1" t="s">
        <v>201</v>
      </c>
      <c r="D102" s="1" t="s">
        <v>281</v>
      </c>
      <c r="E102" s="1" t="s">
        <v>328</v>
      </c>
      <c r="F102" s="2">
        <v>17.422799999999999</v>
      </c>
      <c r="G102" s="1" t="s">
        <v>412</v>
      </c>
      <c r="H102" s="1" t="s">
        <v>328</v>
      </c>
      <c r="I102" s="1" t="s">
        <v>419</v>
      </c>
      <c r="J102" s="1" t="s">
        <v>328</v>
      </c>
      <c r="K102" s="1">
        <v>635</v>
      </c>
      <c r="L102" s="1" t="s">
        <v>332</v>
      </c>
    </row>
    <row r="103" spans="1:12" ht="32.4" x14ac:dyDescent="0.3">
      <c r="A103" s="1">
        <v>102</v>
      </c>
      <c r="B103" s="1" t="s">
        <v>202</v>
      </c>
      <c r="C103" s="1" t="s">
        <v>203</v>
      </c>
      <c r="D103" s="1" t="s">
        <v>281</v>
      </c>
      <c r="E103" s="1" t="s">
        <v>329</v>
      </c>
      <c r="F103" s="2">
        <v>21.564499999999999</v>
      </c>
      <c r="G103" s="1" t="s">
        <v>412</v>
      </c>
      <c r="H103" s="1" t="s">
        <v>329</v>
      </c>
      <c r="I103" s="1" t="s">
        <v>419</v>
      </c>
      <c r="J103" s="1" t="s">
        <v>329</v>
      </c>
      <c r="K103" s="1">
        <v>642</v>
      </c>
      <c r="L103" s="1" t="s">
        <v>332</v>
      </c>
    </row>
    <row r="104" spans="1:12" ht="32.4" x14ac:dyDescent="0.3">
      <c r="A104" s="1">
        <v>103</v>
      </c>
      <c r="B104" s="1" t="s">
        <v>204</v>
      </c>
      <c r="C104" s="1" t="s">
        <v>205</v>
      </c>
      <c r="D104" s="1" t="s">
        <v>244</v>
      </c>
      <c r="E104" s="1" t="s">
        <v>330</v>
      </c>
      <c r="F104" s="2">
        <v>24.587399999999999</v>
      </c>
      <c r="G104" s="1" t="s">
        <v>413</v>
      </c>
      <c r="H104" s="1" t="s">
        <v>330</v>
      </c>
      <c r="I104" s="1" t="s">
        <v>420</v>
      </c>
      <c r="J104" s="1" t="s">
        <v>330</v>
      </c>
      <c r="K104" s="1">
        <v>470</v>
      </c>
      <c r="L104" s="1" t="s">
        <v>332</v>
      </c>
    </row>
    <row r="105" spans="1:12" x14ac:dyDescent="0.3">
      <c r="F105" s="16"/>
    </row>
    <row r="106" spans="1:12" x14ac:dyDescent="0.3">
      <c r="F106" s="17"/>
    </row>
    <row r="107" spans="1:12" x14ac:dyDescent="0.3">
      <c r="F107" s="17"/>
    </row>
    <row r="108" spans="1:12" x14ac:dyDescent="0.3">
      <c r="F108" s="17"/>
    </row>
    <row r="109" spans="1:12" x14ac:dyDescent="0.3">
      <c r="F109" s="17"/>
    </row>
    <row r="110" spans="1:12" x14ac:dyDescent="0.3">
      <c r="F110" s="17"/>
    </row>
    <row r="111" spans="1:12" x14ac:dyDescent="0.3">
      <c r="F111" s="17"/>
    </row>
    <row r="112" spans="1:12" x14ac:dyDescent="0.3">
      <c r="F112" s="17"/>
    </row>
    <row r="113" spans="6:6" x14ac:dyDescent="0.3">
      <c r="F113" s="17"/>
    </row>
    <row r="114" spans="6:6" x14ac:dyDescent="0.3">
      <c r="F114" s="17"/>
    </row>
    <row r="115" spans="6:6" x14ac:dyDescent="0.3">
      <c r="F115" s="17"/>
    </row>
    <row r="116" spans="6:6" x14ac:dyDescent="0.3">
      <c r="F116" s="17"/>
    </row>
    <row r="117" spans="6:6" x14ac:dyDescent="0.3">
      <c r="F117" s="17"/>
    </row>
    <row r="118" spans="6:6" x14ac:dyDescent="0.3">
      <c r="F118" s="17"/>
    </row>
    <row r="119" spans="6:6" x14ac:dyDescent="0.3">
      <c r="F119" s="18"/>
    </row>
    <row r="120" spans="6:6" x14ac:dyDescent="0.3">
      <c r="F120" s="4"/>
    </row>
    <row r="121" spans="6:6" x14ac:dyDescent="0.3">
      <c r="F121" s="5" t="s">
        <v>220</v>
      </c>
    </row>
  </sheetData>
  <mergeCells count="1">
    <mergeCell ref="F105:F119"/>
  </mergeCells>
  <hyperlinks>
    <hyperlink ref="F121" r:id="rId1" location="ixzz5j22Jaynr" display="https://www.lenntech.fr/francais/data-perio/energie-ionisation.htm - ixzz5j22Jaynr" xr:uid="{41B7A1DA-AC51-4654-B787-C6CFE2EFFDC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CF86-27CF-49DD-BB04-7FE2820C997D}">
  <dimension ref="A1:K104"/>
  <sheetViews>
    <sheetView workbookViewId="0">
      <selection activeCell="N3" sqref="N3"/>
    </sheetView>
  </sheetViews>
  <sheetFormatPr defaultRowHeight="14.4" x14ac:dyDescent="0.3"/>
  <sheetData>
    <row r="1" spans="1:11" ht="58.8" x14ac:dyDescent="0.3">
      <c r="A1" s="6" t="s">
        <v>206</v>
      </c>
      <c r="B1" s="6" t="s">
        <v>208</v>
      </c>
      <c r="C1" s="6" t="s">
        <v>305</v>
      </c>
      <c r="D1" s="6" t="s">
        <v>1887</v>
      </c>
      <c r="E1" s="6" t="s">
        <v>1977</v>
      </c>
      <c r="F1" s="6" t="s">
        <v>2024</v>
      </c>
      <c r="G1" s="6" t="s">
        <v>2113</v>
      </c>
      <c r="H1" s="6" t="s">
        <v>2198</v>
      </c>
      <c r="I1" s="6" t="s">
        <v>2942</v>
      </c>
      <c r="J1" s="6" t="s">
        <v>2378</v>
      </c>
      <c r="K1" s="6" t="s">
        <v>2943</v>
      </c>
    </row>
    <row r="2" spans="1:11" ht="28.8" x14ac:dyDescent="0.3">
      <c r="A2" s="1">
        <v>1</v>
      </c>
      <c r="B2" s="1" t="s">
        <v>0</v>
      </c>
      <c r="C2" s="1" t="s">
        <v>1</v>
      </c>
      <c r="D2" s="1" t="s">
        <v>1888</v>
      </c>
      <c r="E2" s="1" t="s">
        <v>1978</v>
      </c>
      <c r="F2" s="1" t="s">
        <v>2025</v>
      </c>
      <c r="G2" s="1" t="s">
        <v>2114</v>
      </c>
      <c r="H2" s="1" t="s">
        <v>2199</v>
      </c>
      <c r="I2" s="7" t="s">
        <v>2666</v>
      </c>
      <c r="J2" s="1" t="s">
        <v>2379</v>
      </c>
      <c r="K2" s="7" t="s">
        <v>2677</v>
      </c>
    </row>
    <row r="3" spans="1:11" ht="28.8" x14ac:dyDescent="0.3">
      <c r="A3" s="1">
        <v>2</v>
      </c>
      <c r="B3" s="1" t="s">
        <v>2</v>
      </c>
      <c r="C3" s="1" t="s">
        <v>3</v>
      </c>
      <c r="D3" s="1" t="s">
        <v>1889</v>
      </c>
      <c r="E3" s="1" t="s">
        <v>1979</v>
      </c>
      <c r="F3" s="1" t="s">
        <v>2026</v>
      </c>
      <c r="G3" s="1" t="s">
        <v>2115</v>
      </c>
      <c r="H3" s="1" t="s">
        <v>2200</v>
      </c>
      <c r="I3" s="7" t="s">
        <v>2667</v>
      </c>
      <c r="J3" s="1" t="s">
        <v>2380</v>
      </c>
      <c r="K3" s="7" t="s">
        <v>2678</v>
      </c>
    </row>
    <row r="4" spans="1:11" ht="43.2" x14ac:dyDescent="0.3">
      <c r="A4" s="1">
        <v>3</v>
      </c>
      <c r="B4" s="1" t="s">
        <v>4</v>
      </c>
      <c r="C4" s="1" t="s">
        <v>5</v>
      </c>
      <c r="D4" s="1" t="s">
        <v>1890</v>
      </c>
      <c r="E4" s="1" t="s">
        <v>1980</v>
      </c>
      <c r="F4" s="1" t="s">
        <v>2027</v>
      </c>
      <c r="G4" s="1" t="s">
        <v>2116</v>
      </c>
      <c r="H4" s="1" t="s">
        <v>2201</v>
      </c>
      <c r="I4" s="1" t="s">
        <v>2202</v>
      </c>
      <c r="J4" s="1" t="s">
        <v>2381</v>
      </c>
      <c r="K4" s="1" t="s">
        <v>2382</v>
      </c>
    </row>
    <row r="5" spans="1:11" ht="43.2" x14ac:dyDescent="0.3">
      <c r="A5" s="1">
        <v>4</v>
      </c>
      <c r="B5" s="1" t="s">
        <v>6</v>
      </c>
      <c r="C5" s="1" t="s">
        <v>7</v>
      </c>
      <c r="D5" s="1" t="s">
        <v>1891</v>
      </c>
      <c r="E5" s="1" t="s">
        <v>1981</v>
      </c>
      <c r="F5" s="1" t="s">
        <v>2028</v>
      </c>
      <c r="G5" s="1" t="s">
        <v>2117</v>
      </c>
      <c r="H5" s="1" t="s">
        <v>2203</v>
      </c>
      <c r="I5" s="1" t="s">
        <v>2204</v>
      </c>
      <c r="J5" s="1" t="s">
        <v>2383</v>
      </c>
      <c r="K5" s="1" t="s">
        <v>2384</v>
      </c>
    </row>
    <row r="6" spans="1:11" ht="43.2" x14ac:dyDescent="0.3">
      <c r="A6" s="1">
        <v>5</v>
      </c>
      <c r="B6" s="1" t="s">
        <v>8</v>
      </c>
      <c r="C6" s="1" t="s">
        <v>9</v>
      </c>
      <c r="D6" s="1" t="s">
        <v>1892</v>
      </c>
      <c r="E6" s="1" t="s">
        <v>1982</v>
      </c>
      <c r="F6" s="1" t="s">
        <v>2029</v>
      </c>
      <c r="G6" s="1" t="s">
        <v>2118</v>
      </c>
      <c r="H6" s="1" t="s">
        <v>2205</v>
      </c>
      <c r="I6" s="1" t="s">
        <v>2206</v>
      </c>
      <c r="J6" s="1" t="s">
        <v>2385</v>
      </c>
      <c r="K6" s="1" t="s">
        <v>2386</v>
      </c>
    </row>
    <row r="7" spans="1:11" ht="43.2" x14ac:dyDescent="0.3">
      <c r="A7" s="1">
        <v>6</v>
      </c>
      <c r="B7" s="1" t="s">
        <v>10</v>
      </c>
      <c r="C7" s="1" t="s">
        <v>11</v>
      </c>
      <c r="D7" s="1" t="s">
        <v>1893</v>
      </c>
      <c r="E7" s="1" t="s">
        <v>1983</v>
      </c>
      <c r="F7" s="1" t="s">
        <v>2030</v>
      </c>
      <c r="G7" s="1" t="s">
        <v>2119</v>
      </c>
      <c r="H7" s="1" t="s">
        <v>2207</v>
      </c>
      <c r="I7" s="1" t="s">
        <v>2208</v>
      </c>
      <c r="J7" s="1" t="s">
        <v>2387</v>
      </c>
      <c r="K7" s="1" t="s">
        <v>2388</v>
      </c>
    </row>
    <row r="8" spans="1:11" ht="28.8" x14ac:dyDescent="0.3">
      <c r="A8" s="1">
        <v>7</v>
      </c>
      <c r="B8" s="1" t="s">
        <v>12</v>
      </c>
      <c r="C8" s="1" t="s">
        <v>13</v>
      </c>
      <c r="D8" s="1" t="s">
        <v>1894</v>
      </c>
      <c r="E8" s="1" t="s">
        <v>1984</v>
      </c>
      <c r="F8" s="1" t="s">
        <v>2031</v>
      </c>
      <c r="G8" s="1" t="s">
        <v>2120</v>
      </c>
      <c r="H8" s="1" t="s">
        <v>2209</v>
      </c>
      <c r="I8" s="7" t="s">
        <v>2668</v>
      </c>
      <c r="J8" s="1" t="s">
        <v>2389</v>
      </c>
      <c r="K8" s="7" t="s">
        <v>2679</v>
      </c>
    </row>
    <row r="9" spans="1:11" ht="28.8" x14ac:dyDescent="0.3">
      <c r="A9" s="1">
        <v>8</v>
      </c>
      <c r="B9" s="1" t="s">
        <v>14</v>
      </c>
      <c r="C9" s="1" t="s">
        <v>15</v>
      </c>
      <c r="D9" s="1" t="s">
        <v>1895</v>
      </c>
      <c r="E9" s="1" t="s">
        <v>1985</v>
      </c>
      <c r="F9" s="1" t="s">
        <v>2032</v>
      </c>
      <c r="G9" s="1" t="s">
        <v>2121</v>
      </c>
      <c r="H9" s="1" t="s">
        <v>2210</v>
      </c>
      <c r="I9" s="7" t="s">
        <v>2669</v>
      </c>
      <c r="J9" s="1" t="s">
        <v>2390</v>
      </c>
      <c r="K9" s="7" t="s">
        <v>2680</v>
      </c>
    </row>
    <row r="10" spans="1:11" ht="28.8" x14ac:dyDescent="0.3">
      <c r="A10" s="1">
        <v>9</v>
      </c>
      <c r="B10" s="1" t="s">
        <v>16</v>
      </c>
      <c r="C10" s="1" t="s">
        <v>17</v>
      </c>
      <c r="D10" s="1" t="s">
        <v>1894</v>
      </c>
      <c r="E10" s="1" t="s">
        <v>1986</v>
      </c>
      <c r="F10" s="1" t="s">
        <v>2033</v>
      </c>
      <c r="G10" s="1" t="s">
        <v>2122</v>
      </c>
      <c r="H10" s="1" t="s">
        <v>2211</v>
      </c>
      <c r="I10" s="7" t="s">
        <v>2670</v>
      </c>
      <c r="J10" s="1" t="s">
        <v>2391</v>
      </c>
      <c r="K10" s="7" t="s">
        <v>2681</v>
      </c>
    </row>
    <row r="11" spans="1:11" ht="28.8" x14ac:dyDescent="0.3">
      <c r="A11" s="1">
        <v>10</v>
      </c>
      <c r="B11" s="1" t="s">
        <v>18</v>
      </c>
      <c r="C11" s="1" t="s">
        <v>19</v>
      </c>
      <c r="D11" s="1" t="s">
        <v>1896</v>
      </c>
      <c r="E11" s="1" t="s">
        <v>1987</v>
      </c>
      <c r="F11" s="1" t="s">
        <v>2034</v>
      </c>
      <c r="G11" s="1" t="s">
        <v>2123</v>
      </c>
      <c r="H11" s="1" t="s">
        <v>2212</v>
      </c>
      <c r="I11" s="7" t="s">
        <v>2671</v>
      </c>
      <c r="J11" s="1" t="s">
        <v>2392</v>
      </c>
      <c r="K11" s="7" t="s">
        <v>2682</v>
      </c>
    </row>
    <row r="12" spans="1:11" ht="28.8" x14ac:dyDescent="0.3">
      <c r="A12" s="1">
        <v>11</v>
      </c>
      <c r="B12" s="1" t="s">
        <v>20</v>
      </c>
      <c r="C12" s="1" t="s">
        <v>21</v>
      </c>
      <c r="D12" s="1" t="s">
        <v>1897</v>
      </c>
      <c r="E12" s="1" t="s">
        <v>1988</v>
      </c>
      <c r="F12" s="1" t="s">
        <v>2035</v>
      </c>
      <c r="G12" s="1" t="s">
        <v>2124</v>
      </c>
      <c r="H12" s="1" t="s">
        <v>2213</v>
      </c>
      <c r="I12" s="1" t="s">
        <v>2214</v>
      </c>
      <c r="J12" s="1" t="s">
        <v>2393</v>
      </c>
      <c r="K12" s="1" t="s">
        <v>2394</v>
      </c>
    </row>
    <row r="13" spans="1:11" ht="43.2" x14ac:dyDescent="0.3">
      <c r="A13" s="1">
        <v>12</v>
      </c>
      <c r="B13" s="1" t="s">
        <v>22</v>
      </c>
      <c r="C13" s="1" t="s">
        <v>23</v>
      </c>
      <c r="D13" s="1" t="s">
        <v>1898</v>
      </c>
      <c r="E13" s="1" t="s">
        <v>1982</v>
      </c>
      <c r="F13" s="1" t="s">
        <v>2036</v>
      </c>
      <c r="G13" s="1" t="s">
        <v>2125</v>
      </c>
      <c r="H13" s="1" t="s">
        <v>2215</v>
      </c>
      <c r="I13" s="1" t="s">
        <v>2216</v>
      </c>
      <c r="J13" s="1" t="s">
        <v>2395</v>
      </c>
      <c r="K13" s="1" t="s">
        <v>2396</v>
      </c>
    </row>
    <row r="14" spans="1:11" ht="43.2" x14ac:dyDescent="0.3">
      <c r="A14" s="1">
        <v>13</v>
      </c>
      <c r="B14" s="1" t="s">
        <v>24</v>
      </c>
      <c r="C14" s="1" t="s">
        <v>25</v>
      </c>
      <c r="D14" s="1" t="s">
        <v>1899</v>
      </c>
      <c r="E14" s="1" t="s">
        <v>1987</v>
      </c>
      <c r="F14" s="1" t="s">
        <v>2037</v>
      </c>
      <c r="G14" s="1" t="s">
        <v>2126</v>
      </c>
      <c r="H14" s="1" t="s">
        <v>2217</v>
      </c>
      <c r="I14" s="1" t="s">
        <v>2218</v>
      </c>
      <c r="J14" s="1" t="s">
        <v>2397</v>
      </c>
      <c r="K14" s="1" t="s">
        <v>2398</v>
      </c>
    </row>
    <row r="15" spans="1:11" ht="43.2" x14ac:dyDescent="0.3">
      <c r="A15" s="1">
        <v>14</v>
      </c>
      <c r="B15" s="1" t="s">
        <v>26</v>
      </c>
      <c r="C15" s="1" t="s">
        <v>27</v>
      </c>
      <c r="D15" s="1" t="s">
        <v>1900</v>
      </c>
      <c r="E15" s="1" t="s">
        <v>1983</v>
      </c>
      <c r="F15" s="1" t="s">
        <v>2038</v>
      </c>
      <c r="G15" s="1" t="s">
        <v>2127</v>
      </c>
      <c r="H15" s="1" t="s">
        <v>2219</v>
      </c>
      <c r="I15" s="1" t="s">
        <v>2220</v>
      </c>
      <c r="J15" s="1" t="s">
        <v>2399</v>
      </c>
      <c r="K15" s="1" t="s">
        <v>2400</v>
      </c>
    </row>
    <row r="16" spans="1:11" ht="28.8" x14ac:dyDescent="0.3">
      <c r="A16" s="1">
        <v>15</v>
      </c>
      <c r="B16" s="1" t="s">
        <v>28</v>
      </c>
      <c r="C16" s="1" t="s">
        <v>29</v>
      </c>
      <c r="D16" s="1" t="s">
        <v>1901</v>
      </c>
      <c r="E16" s="1" t="s">
        <v>1989</v>
      </c>
      <c r="F16" s="1" t="s">
        <v>2039</v>
      </c>
      <c r="G16" s="1" t="s">
        <v>2128</v>
      </c>
      <c r="H16" s="1" t="s">
        <v>2221</v>
      </c>
      <c r="I16" s="1" t="s">
        <v>2222</v>
      </c>
      <c r="J16" s="1" t="s">
        <v>2401</v>
      </c>
      <c r="K16" s="1" t="s">
        <v>2402</v>
      </c>
    </row>
    <row r="17" spans="1:11" ht="28.8" x14ac:dyDescent="0.3">
      <c r="A17" s="1">
        <v>16</v>
      </c>
      <c r="B17" s="1" t="s">
        <v>30</v>
      </c>
      <c r="C17" s="1" t="s">
        <v>31</v>
      </c>
      <c r="D17" s="1" t="s">
        <v>1895</v>
      </c>
      <c r="E17" s="1" t="s">
        <v>1983</v>
      </c>
      <c r="F17" s="1" t="s">
        <v>2040</v>
      </c>
      <c r="G17" s="1" t="s">
        <v>2129</v>
      </c>
      <c r="H17" s="1" t="s">
        <v>2223</v>
      </c>
      <c r="I17" s="1" t="s">
        <v>2224</v>
      </c>
      <c r="J17" s="1" t="s">
        <v>2403</v>
      </c>
      <c r="K17" s="1" t="s">
        <v>2404</v>
      </c>
    </row>
    <row r="18" spans="1:11" ht="28.8" x14ac:dyDescent="0.3">
      <c r="A18" s="1">
        <v>17</v>
      </c>
      <c r="B18" s="1" t="s">
        <v>32</v>
      </c>
      <c r="C18" s="1" t="s">
        <v>33</v>
      </c>
      <c r="D18" s="1" t="s">
        <v>1902</v>
      </c>
      <c r="E18" s="1" t="s">
        <v>1990</v>
      </c>
      <c r="F18" s="1" t="s">
        <v>2041</v>
      </c>
      <c r="G18" s="1" t="s">
        <v>2130</v>
      </c>
      <c r="H18" s="1" t="s">
        <v>2225</v>
      </c>
      <c r="I18" s="7" t="s">
        <v>2672</v>
      </c>
      <c r="J18" s="1" t="s">
        <v>2405</v>
      </c>
      <c r="K18" s="7" t="s">
        <v>2683</v>
      </c>
    </row>
    <row r="19" spans="1:11" ht="28.8" x14ac:dyDescent="0.3">
      <c r="A19" s="1">
        <v>18</v>
      </c>
      <c r="B19" s="1" t="s">
        <v>34</v>
      </c>
      <c r="C19" s="1" t="s">
        <v>35</v>
      </c>
      <c r="D19" s="1" t="s">
        <v>1903</v>
      </c>
      <c r="E19" s="1" t="s">
        <v>1991</v>
      </c>
      <c r="F19" s="1" t="s">
        <v>2042</v>
      </c>
      <c r="G19" s="1" t="s">
        <v>2131</v>
      </c>
      <c r="H19" s="1" t="s">
        <v>2226</v>
      </c>
      <c r="I19" s="7" t="s">
        <v>2673</v>
      </c>
      <c r="J19" s="1" t="s">
        <v>2406</v>
      </c>
      <c r="K19" s="7" t="s">
        <v>2684</v>
      </c>
    </row>
    <row r="20" spans="1:11" ht="28.8" x14ac:dyDescent="0.3">
      <c r="A20" s="1">
        <v>19</v>
      </c>
      <c r="B20" s="1" t="s">
        <v>36</v>
      </c>
      <c r="C20" s="1" t="s">
        <v>37</v>
      </c>
      <c r="D20" s="1" t="s">
        <v>1904</v>
      </c>
      <c r="E20" s="1" t="s">
        <v>1992</v>
      </c>
      <c r="F20" s="1" t="s">
        <v>2043</v>
      </c>
      <c r="G20" s="1" t="s">
        <v>2132</v>
      </c>
      <c r="H20" s="1" t="s">
        <v>2227</v>
      </c>
      <c r="I20" s="1" t="s">
        <v>2228</v>
      </c>
      <c r="J20" s="1" t="s">
        <v>2407</v>
      </c>
      <c r="K20" s="1" t="s">
        <v>2408</v>
      </c>
    </row>
    <row r="21" spans="1:11" ht="43.2" x14ac:dyDescent="0.3">
      <c r="A21" s="1">
        <v>20</v>
      </c>
      <c r="B21" s="1" t="s">
        <v>38</v>
      </c>
      <c r="C21" s="1" t="s">
        <v>39</v>
      </c>
      <c r="D21" s="1" t="s">
        <v>1891</v>
      </c>
      <c r="E21" s="1" t="s">
        <v>1993</v>
      </c>
      <c r="F21" s="1" t="s">
        <v>2044</v>
      </c>
      <c r="G21" s="1" t="s">
        <v>2133</v>
      </c>
      <c r="H21" s="1" t="s">
        <v>2229</v>
      </c>
      <c r="I21" s="1" t="s">
        <v>2230</v>
      </c>
      <c r="J21" s="1" t="s">
        <v>2409</v>
      </c>
      <c r="K21" s="1" t="s">
        <v>2410</v>
      </c>
    </row>
    <row r="22" spans="1:11" ht="43.2" x14ac:dyDescent="0.3">
      <c r="A22" s="1">
        <v>21</v>
      </c>
      <c r="B22" s="1" t="s">
        <v>40</v>
      </c>
      <c r="C22" s="1" t="s">
        <v>41</v>
      </c>
      <c r="D22" s="1" t="s">
        <v>1905</v>
      </c>
      <c r="E22" s="1" t="s">
        <v>1994</v>
      </c>
      <c r="F22" s="1" t="s">
        <v>2045</v>
      </c>
      <c r="G22" s="1" t="s">
        <v>2134</v>
      </c>
      <c r="H22" s="1" t="s">
        <v>2231</v>
      </c>
      <c r="I22" s="1" t="s">
        <v>2232</v>
      </c>
      <c r="J22" s="1" t="s">
        <v>2411</v>
      </c>
      <c r="K22" s="1" t="s">
        <v>2412</v>
      </c>
    </row>
    <row r="23" spans="1:11" ht="43.2" x14ac:dyDescent="0.3">
      <c r="A23" s="1">
        <v>22</v>
      </c>
      <c r="B23" s="1" t="s">
        <v>42</v>
      </c>
      <c r="C23" s="1" t="s">
        <v>43</v>
      </c>
      <c r="D23" s="1" t="s">
        <v>1906</v>
      </c>
      <c r="E23" s="1" t="s">
        <v>1991</v>
      </c>
      <c r="F23" s="1" t="s">
        <v>2046</v>
      </c>
      <c r="G23" s="1" t="s">
        <v>2135</v>
      </c>
      <c r="H23" s="1" t="s">
        <v>2233</v>
      </c>
      <c r="I23" s="1" t="s">
        <v>2234</v>
      </c>
      <c r="J23" s="1" t="s">
        <v>2413</v>
      </c>
      <c r="K23" s="1" t="s">
        <v>2414</v>
      </c>
    </row>
    <row r="24" spans="1:11" ht="43.2" x14ac:dyDescent="0.3">
      <c r="A24" s="1">
        <v>23</v>
      </c>
      <c r="B24" s="1" t="s">
        <v>44</v>
      </c>
      <c r="C24" s="1" t="s">
        <v>45</v>
      </c>
      <c r="D24" s="1" t="s">
        <v>1907</v>
      </c>
      <c r="E24" s="1" t="s">
        <v>1995</v>
      </c>
      <c r="F24" s="1" t="s">
        <v>2047</v>
      </c>
      <c r="G24" s="1" t="s">
        <v>2136</v>
      </c>
      <c r="H24" s="1" t="s">
        <v>2235</v>
      </c>
      <c r="I24" s="1" t="s">
        <v>2236</v>
      </c>
      <c r="J24" s="1" t="s">
        <v>2415</v>
      </c>
      <c r="K24" s="1" t="s">
        <v>2416</v>
      </c>
    </row>
    <row r="25" spans="1:11" ht="43.2" x14ac:dyDescent="0.3">
      <c r="A25" s="1">
        <v>24</v>
      </c>
      <c r="B25" s="1" t="s">
        <v>46</v>
      </c>
      <c r="C25" s="1" t="s">
        <v>47</v>
      </c>
      <c r="D25" s="1" t="s">
        <v>1908</v>
      </c>
      <c r="E25" s="1" t="s">
        <v>1996</v>
      </c>
      <c r="F25" s="1" t="s">
        <v>2048</v>
      </c>
      <c r="G25" s="1" t="s">
        <v>2137</v>
      </c>
      <c r="H25" s="1" t="s">
        <v>2237</v>
      </c>
      <c r="I25" s="1" t="s">
        <v>2238</v>
      </c>
      <c r="J25" s="1" t="s">
        <v>2417</v>
      </c>
      <c r="K25" s="1" t="s">
        <v>2418</v>
      </c>
    </row>
    <row r="26" spans="1:11" ht="43.2" x14ac:dyDescent="0.3">
      <c r="A26" s="1">
        <v>25</v>
      </c>
      <c r="B26" s="1" t="s">
        <v>48</v>
      </c>
      <c r="C26" s="1" t="s">
        <v>49</v>
      </c>
      <c r="D26" s="1" t="s">
        <v>1909</v>
      </c>
      <c r="E26" s="1" t="s">
        <v>1990</v>
      </c>
      <c r="F26" s="1" t="s">
        <v>2049</v>
      </c>
      <c r="G26" s="1" t="s">
        <v>2138</v>
      </c>
      <c r="H26" s="1" t="s">
        <v>2239</v>
      </c>
      <c r="I26" s="1" t="s">
        <v>2240</v>
      </c>
      <c r="J26" s="1" t="s">
        <v>2419</v>
      </c>
      <c r="K26" s="1" t="s">
        <v>2420</v>
      </c>
    </row>
    <row r="27" spans="1:11" ht="43.2" x14ac:dyDescent="0.3">
      <c r="A27" s="1">
        <v>26</v>
      </c>
      <c r="B27" s="1" t="s">
        <v>50</v>
      </c>
      <c r="C27" s="1" t="s">
        <v>51</v>
      </c>
      <c r="D27" s="1" t="s">
        <v>1910</v>
      </c>
      <c r="E27" s="1" t="s">
        <v>1997</v>
      </c>
      <c r="F27" s="1" t="s">
        <v>2050</v>
      </c>
      <c r="G27" s="1" t="s">
        <v>2139</v>
      </c>
      <c r="H27" s="1" t="s">
        <v>2241</v>
      </c>
      <c r="I27" s="1" t="s">
        <v>2242</v>
      </c>
      <c r="J27" s="1" t="s">
        <v>2421</v>
      </c>
      <c r="K27" s="1" t="s">
        <v>2422</v>
      </c>
    </row>
    <row r="28" spans="1:11" ht="43.2" x14ac:dyDescent="0.3">
      <c r="A28" s="1">
        <v>27</v>
      </c>
      <c r="B28" s="1" t="s">
        <v>52</v>
      </c>
      <c r="C28" s="1" t="s">
        <v>53</v>
      </c>
      <c r="D28" s="1" t="s">
        <v>1911</v>
      </c>
      <c r="E28" s="1" t="s">
        <v>1998</v>
      </c>
      <c r="F28" s="1" t="s">
        <v>2051</v>
      </c>
      <c r="G28" s="1" t="s">
        <v>2140</v>
      </c>
      <c r="H28" s="1" t="s">
        <v>2243</v>
      </c>
      <c r="I28" s="1" t="s">
        <v>2244</v>
      </c>
      <c r="J28" s="1" t="s">
        <v>2423</v>
      </c>
      <c r="K28" s="1" t="s">
        <v>2424</v>
      </c>
    </row>
    <row r="29" spans="1:11" ht="43.2" x14ac:dyDescent="0.3">
      <c r="A29" s="1">
        <v>28</v>
      </c>
      <c r="B29" s="1" t="s">
        <v>54</v>
      </c>
      <c r="C29" s="1" t="s">
        <v>55</v>
      </c>
      <c r="D29" s="1" t="s">
        <v>1912</v>
      </c>
      <c r="E29" s="1" t="s">
        <v>1997</v>
      </c>
      <c r="F29" s="1" t="s">
        <v>2052</v>
      </c>
      <c r="G29" s="1" t="s">
        <v>2136</v>
      </c>
      <c r="H29" s="1" t="s">
        <v>2245</v>
      </c>
      <c r="I29" s="1" t="s">
        <v>2246</v>
      </c>
      <c r="J29" s="1" t="s">
        <v>2425</v>
      </c>
      <c r="K29" s="1" t="s">
        <v>2426</v>
      </c>
    </row>
    <row r="30" spans="1:11" ht="43.2" x14ac:dyDescent="0.3">
      <c r="A30" s="1">
        <v>29</v>
      </c>
      <c r="B30" s="1" t="s">
        <v>56</v>
      </c>
      <c r="C30" s="1" t="s">
        <v>57</v>
      </c>
      <c r="D30" s="1" t="s">
        <v>1913</v>
      </c>
      <c r="E30" s="1" t="s">
        <v>1999</v>
      </c>
      <c r="F30" s="1" t="s">
        <v>2053</v>
      </c>
      <c r="G30" s="1" t="s">
        <v>2141</v>
      </c>
      <c r="H30" s="1" t="s">
        <v>2247</v>
      </c>
      <c r="I30" s="1" t="s">
        <v>2248</v>
      </c>
      <c r="J30" s="1" t="s">
        <v>2427</v>
      </c>
      <c r="K30" s="1" t="s">
        <v>2428</v>
      </c>
    </row>
    <row r="31" spans="1:11" ht="28.8" x14ac:dyDescent="0.3">
      <c r="A31" s="1">
        <v>30</v>
      </c>
      <c r="B31" s="1" t="s">
        <v>58</v>
      </c>
      <c r="C31" s="1" t="s">
        <v>59</v>
      </c>
      <c r="D31" s="1" t="s">
        <v>1914</v>
      </c>
      <c r="E31" s="1" t="s">
        <v>2000</v>
      </c>
      <c r="F31" s="1" t="s">
        <v>2054</v>
      </c>
      <c r="G31" s="1" t="s">
        <v>2142</v>
      </c>
      <c r="H31" s="1" t="s">
        <v>2249</v>
      </c>
      <c r="I31" s="1" t="s">
        <v>2250</v>
      </c>
      <c r="J31" s="1" t="s">
        <v>2429</v>
      </c>
      <c r="K31" s="1" t="s">
        <v>2430</v>
      </c>
    </row>
    <row r="32" spans="1:11" ht="43.2" x14ac:dyDescent="0.3">
      <c r="A32" s="1">
        <v>31</v>
      </c>
      <c r="B32" s="1" t="s">
        <v>60</v>
      </c>
      <c r="C32" s="1" t="s">
        <v>61</v>
      </c>
      <c r="D32" s="1" t="s">
        <v>1915</v>
      </c>
      <c r="E32" s="1" t="s">
        <v>2001</v>
      </c>
      <c r="F32" s="1" t="s">
        <v>2055</v>
      </c>
      <c r="G32" s="1" t="s">
        <v>2143</v>
      </c>
      <c r="H32" s="1" t="s">
        <v>2251</v>
      </c>
      <c r="I32" s="1" t="s">
        <v>2252</v>
      </c>
      <c r="J32" s="1" t="s">
        <v>2431</v>
      </c>
      <c r="K32" s="1" t="s">
        <v>2432</v>
      </c>
    </row>
    <row r="33" spans="1:11" ht="43.2" x14ac:dyDescent="0.3">
      <c r="A33" s="1">
        <v>32</v>
      </c>
      <c r="B33" s="1" t="s">
        <v>62</v>
      </c>
      <c r="C33" s="1" t="s">
        <v>63</v>
      </c>
      <c r="D33" s="1" t="s">
        <v>1916</v>
      </c>
      <c r="E33" s="1" t="s">
        <v>2002</v>
      </c>
      <c r="F33" s="1" t="s">
        <v>2056</v>
      </c>
      <c r="G33" s="1" t="s">
        <v>2144</v>
      </c>
      <c r="H33" s="1" t="s">
        <v>2253</v>
      </c>
      <c r="I33" s="1" t="s">
        <v>2254</v>
      </c>
      <c r="J33" s="1" t="s">
        <v>2433</v>
      </c>
      <c r="K33" s="1" t="s">
        <v>2434</v>
      </c>
    </row>
    <row r="34" spans="1:11" ht="28.8" x14ac:dyDescent="0.3">
      <c r="A34" s="1">
        <v>33</v>
      </c>
      <c r="B34" s="1" t="s">
        <v>64</v>
      </c>
      <c r="C34" s="1" t="s">
        <v>65</v>
      </c>
      <c r="D34" s="1" t="s">
        <v>1917</v>
      </c>
      <c r="E34" s="1" t="s">
        <v>2003</v>
      </c>
      <c r="F34" s="1" t="s">
        <v>2057</v>
      </c>
      <c r="G34" s="1" t="s">
        <v>2145</v>
      </c>
      <c r="H34" s="1" t="s">
        <v>2255</v>
      </c>
      <c r="I34" s="1" t="s">
        <v>2256</v>
      </c>
      <c r="J34" s="1" t="s">
        <v>2435</v>
      </c>
      <c r="K34" s="1" t="s">
        <v>2436</v>
      </c>
    </row>
    <row r="35" spans="1:11" ht="28.8" x14ac:dyDescent="0.3">
      <c r="A35" s="1">
        <v>34</v>
      </c>
      <c r="B35" s="1" t="s">
        <v>66</v>
      </c>
      <c r="C35" s="1" t="s">
        <v>67</v>
      </c>
      <c r="D35" s="1" t="s">
        <v>1918</v>
      </c>
      <c r="E35" s="1" t="s">
        <v>2002</v>
      </c>
      <c r="F35" s="1" t="s">
        <v>2058</v>
      </c>
      <c r="G35" s="1" t="s">
        <v>2122</v>
      </c>
      <c r="H35" s="1" t="s">
        <v>2257</v>
      </c>
      <c r="I35" s="1" t="s">
        <v>2258</v>
      </c>
      <c r="J35" s="1" t="s">
        <v>2437</v>
      </c>
      <c r="K35" s="1" t="s">
        <v>2438</v>
      </c>
    </row>
    <row r="36" spans="1:11" ht="28.8" x14ac:dyDescent="0.3">
      <c r="A36" s="1">
        <v>35</v>
      </c>
      <c r="B36" s="1" t="s">
        <v>68</v>
      </c>
      <c r="C36" s="1" t="s">
        <v>69</v>
      </c>
      <c r="D36" s="1" t="s">
        <v>1919</v>
      </c>
      <c r="E36" s="1" t="s">
        <v>2004</v>
      </c>
      <c r="F36" s="1" t="s">
        <v>360</v>
      </c>
      <c r="G36" s="1" t="s">
        <v>2146</v>
      </c>
      <c r="H36" s="1" t="s">
        <v>2259</v>
      </c>
      <c r="I36" s="1" t="s">
        <v>2260</v>
      </c>
      <c r="J36" s="1" t="s">
        <v>2439</v>
      </c>
      <c r="K36" s="1" t="s">
        <v>2440</v>
      </c>
    </row>
    <row r="37" spans="1:11" ht="28.8" x14ac:dyDescent="0.3">
      <c r="A37" s="1">
        <v>36</v>
      </c>
      <c r="B37" s="1" t="s">
        <v>70</v>
      </c>
      <c r="C37" s="1" t="s">
        <v>71</v>
      </c>
      <c r="D37" s="1" t="s">
        <v>1920</v>
      </c>
      <c r="E37" s="1" t="s">
        <v>2005</v>
      </c>
      <c r="F37" s="1" t="s">
        <v>2059</v>
      </c>
      <c r="G37" s="1" t="s">
        <v>2147</v>
      </c>
      <c r="H37" s="1" t="s">
        <v>2261</v>
      </c>
      <c r="I37" s="7" t="s">
        <v>2674</v>
      </c>
      <c r="J37" s="1" t="s">
        <v>2441</v>
      </c>
      <c r="K37" s="7" t="s">
        <v>2685</v>
      </c>
    </row>
    <row r="38" spans="1:11" ht="28.8" x14ac:dyDescent="0.3">
      <c r="A38" s="1">
        <v>37</v>
      </c>
      <c r="B38" s="1" t="s">
        <v>72</v>
      </c>
      <c r="C38" s="1" t="s">
        <v>73</v>
      </c>
      <c r="D38" s="1" t="s">
        <v>1921</v>
      </c>
      <c r="E38" s="1" t="s">
        <v>2006</v>
      </c>
      <c r="F38" s="1" t="s">
        <v>2060</v>
      </c>
      <c r="G38" s="1" t="s">
        <v>2148</v>
      </c>
      <c r="H38" s="1" t="s">
        <v>2262</v>
      </c>
      <c r="I38" s="1" t="s">
        <v>2263</v>
      </c>
      <c r="J38" s="1" t="s">
        <v>2442</v>
      </c>
      <c r="K38" s="1" t="s">
        <v>2443</v>
      </c>
    </row>
    <row r="39" spans="1:11" ht="43.2" x14ac:dyDescent="0.3">
      <c r="A39" s="1">
        <v>38</v>
      </c>
      <c r="B39" s="1" t="s">
        <v>74</v>
      </c>
      <c r="C39" s="1" t="s">
        <v>75</v>
      </c>
      <c r="D39" s="1" t="s">
        <v>1922</v>
      </c>
      <c r="E39" s="1" t="s">
        <v>2007</v>
      </c>
      <c r="F39" s="1" t="s">
        <v>2061</v>
      </c>
      <c r="G39" s="1" t="s">
        <v>2149</v>
      </c>
      <c r="H39" s="1" t="s">
        <v>2264</v>
      </c>
      <c r="I39" s="1" t="s">
        <v>2265</v>
      </c>
      <c r="J39" s="1" t="s">
        <v>2444</v>
      </c>
      <c r="K39" s="1" t="s">
        <v>2445</v>
      </c>
    </row>
    <row r="40" spans="1:11" ht="43.2" x14ac:dyDescent="0.3">
      <c r="A40" s="1">
        <v>39</v>
      </c>
      <c r="B40" s="1" t="s">
        <v>76</v>
      </c>
      <c r="C40" s="1" t="s">
        <v>77</v>
      </c>
      <c r="D40" s="1" t="s">
        <v>1923</v>
      </c>
      <c r="E40" s="1" t="s">
        <v>2007</v>
      </c>
      <c r="F40" s="1" t="s">
        <v>2062</v>
      </c>
      <c r="G40" s="1" t="s">
        <v>2150</v>
      </c>
      <c r="H40" s="1" t="s">
        <v>2266</v>
      </c>
      <c r="I40" s="1" t="s">
        <v>2267</v>
      </c>
      <c r="J40" s="1" t="s">
        <v>2446</v>
      </c>
      <c r="K40" s="1" t="s">
        <v>2447</v>
      </c>
    </row>
    <row r="41" spans="1:11" ht="43.2" x14ac:dyDescent="0.3">
      <c r="A41" s="1">
        <v>40</v>
      </c>
      <c r="B41" s="1" t="s">
        <v>78</v>
      </c>
      <c r="C41" s="1" t="s">
        <v>79</v>
      </c>
      <c r="D41" s="1" t="s">
        <v>1924</v>
      </c>
      <c r="E41" s="1" t="s">
        <v>2008</v>
      </c>
      <c r="F41" s="1" t="s">
        <v>2063</v>
      </c>
      <c r="G41" s="1" t="s">
        <v>2151</v>
      </c>
      <c r="H41" s="1" t="s">
        <v>2268</v>
      </c>
      <c r="I41" s="1" t="s">
        <v>2269</v>
      </c>
      <c r="J41" s="1" t="s">
        <v>2448</v>
      </c>
      <c r="K41" s="1" t="s">
        <v>2449</v>
      </c>
    </row>
    <row r="42" spans="1:11" ht="43.2" x14ac:dyDescent="0.3">
      <c r="A42" s="1">
        <v>41</v>
      </c>
      <c r="B42" s="1" t="s">
        <v>80</v>
      </c>
      <c r="C42" s="1" t="s">
        <v>81</v>
      </c>
      <c r="D42" s="1" t="s">
        <v>1925</v>
      </c>
      <c r="E42" s="1" t="s">
        <v>2009</v>
      </c>
      <c r="F42" s="1" t="s">
        <v>2064</v>
      </c>
      <c r="G42" s="1" t="s">
        <v>2152</v>
      </c>
      <c r="H42" s="1" t="s">
        <v>2270</v>
      </c>
      <c r="I42" s="1" t="s">
        <v>2271</v>
      </c>
      <c r="J42" s="1" t="s">
        <v>2450</v>
      </c>
      <c r="K42" s="1" t="s">
        <v>2451</v>
      </c>
    </row>
    <row r="43" spans="1:11" ht="43.2" x14ac:dyDescent="0.3">
      <c r="A43" s="1">
        <v>42</v>
      </c>
      <c r="B43" s="1" t="s">
        <v>82</v>
      </c>
      <c r="C43" s="1" t="s">
        <v>83</v>
      </c>
      <c r="D43" s="1" t="s">
        <v>1926</v>
      </c>
      <c r="E43" s="1" t="s">
        <v>2005</v>
      </c>
      <c r="F43" s="1" t="s">
        <v>2065</v>
      </c>
      <c r="G43" s="1" t="s">
        <v>2153</v>
      </c>
      <c r="H43" s="1" t="s">
        <v>2272</v>
      </c>
      <c r="I43" s="1" t="s">
        <v>2273</v>
      </c>
      <c r="J43" s="1" t="s">
        <v>2452</v>
      </c>
      <c r="K43" s="1" t="s">
        <v>2453</v>
      </c>
    </row>
    <row r="44" spans="1:11" ht="43.2" x14ac:dyDescent="0.3">
      <c r="A44" s="1">
        <v>43</v>
      </c>
      <c r="B44" s="1" t="s">
        <v>84</v>
      </c>
      <c r="C44" s="1" t="s">
        <v>85</v>
      </c>
      <c r="D44" s="1" t="s">
        <v>1927</v>
      </c>
      <c r="E44" s="1" t="s">
        <v>2010</v>
      </c>
      <c r="F44" s="1" t="s">
        <v>2066</v>
      </c>
      <c r="G44" s="1" t="s">
        <v>2154</v>
      </c>
      <c r="H44" s="1" t="s">
        <v>2274</v>
      </c>
      <c r="I44" s="1" t="s">
        <v>2275</v>
      </c>
      <c r="J44" s="1" t="s">
        <v>2454</v>
      </c>
      <c r="K44" s="1" t="s">
        <v>2455</v>
      </c>
    </row>
    <row r="45" spans="1:11" ht="43.2" x14ac:dyDescent="0.3">
      <c r="A45" s="1">
        <v>44</v>
      </c>
      <c r="B45" s="1" t="s">
        <v>86</v>
      </c>
      <c r="C45" s="1" t="s">
        <v>87</v>
      </c>
      <c r="D45" s="1" t="s">
        <v>1928</v>
      </c>
      <c r="E45" s="1" t="s">
        <v>2011</v>
      </c>
      <c r="F45" s="1" t="s">
        <v>2067</v>
      </c>
      <c r="G45" s="1" t="s">
        <v>2155</v>
      </c>
      <c r="H45" s="1" t="s">
        <v>2276</v>
      </c>
      <c r="I45" s="1" t="s">
        <v>2277</v>
      </c>
      <c r="J45" s="1" t="s">
        <v>2456</v>
      </c>
      <c r="K45" s="1" t="s">
        <v>2457</v>
      </c>
    </row>
    <row r="46" spans="1:11" ht="43.2" x14ac:dyDescent="0.3">
      <c r="A46" s="1">
        <v>45</v>
      </c>
      <c r="B46" s="1" t="s">
        <v>88</v>
      </c>
      <c r="C46" s="1" t="s">
        <v>89</v>
      </c>
      <c r="D46" s="1" t="s">
        <v>1929</v>
      </c>
      <c r="E46" s="1" t="s">
        <v>2011</v>
      </c>
      <c r="F46" s="1" t="s">
        <v>2068</v>
      </c>
      <c r="G46" s="1" t="s">
        <v>2156</v>
      </c>
      <c r="H46" s="1" t="s">
        <v>2278</v>
      </c>
      <c r="I46" s="1" t="s">
        <v>2279</v>
      </c>
      <c r="J46" s="1" t="s">
        <v>2458</v>
      </c>
      <c r="K46" s="1" t="s">
        <v>2459</v>
      </c>
    </row>
    <row r="47" spans="1:11" ht="43.2" x14ac:dyDescent="0.3">
      <c r="A47" s="1">
        <v>46</v>
      </c>
      <c r="B47" s="1" t="s">
        <v>90</v>
      </c>
      <c r="C47" s="1" t="s">
        <v>91</v>
      </c>
      <c r="D47" s="1" t="s">
        <v>1930</v>
      </c>
      <c r="E47" s="1" t="s">
        <v>2011</v>
      </c>
      <c r="F47" s="1" t="s">
        <v>2062</v>
      </c>
      <c r="G47" s="1" t="s">
        <v>2150</v>
      </c>
      <c r="H47" s="1" t="s">
        <v>2280</v>
      </c>
      <c r="I47" s="1" t="s">
        <v>2281</v>
      </c>
      <c r="J47" s="1" t="s">
        <v>2460</v>
      </c>
      <c r="K47" s="1" t="s">
        <v>2461</v>
      </c>
    </row>
    <row r="48" spans="1:11" ht="43.2" x14ac:dyDescent="0.3">
      <c r="A48" s="1">
        <v>47</v>
      </c>
      <c r="B48" s="1" t="s">
        <v>92</v>
      </c>
      <c r="C48" s="1" t="s">
        <v>93</v>
      </c>
      <c r="D48" s="1" t="s">
        <v>1931</v>
      </c>
      <c r="E48" s="1" t="s">
        <v>2011</v>
      </c>
      <c r="F48" s="1" t="s">
        <v>2069</v>
      </c>
      <c r="G48" s="1" t="s">
        <v>2157</v>
      </c>
      <c r="H48" s="1" t="s">
        <v>2282</v>
      </c>
      <c r="I48" s="1" t="s">
        <v>2283</v>
      </c>
      <c r="J48" s="1" t="s">
        <v>2462</v>
      </c>
      <c r="K48" s="1" t="s">
        <v>2463</v>
      </c>
    </row>
    <row r="49" spans="1:11" ht="28.8" x14ac:dyDescent="0.3">
      <c r="A49" s="1">
        <v>48</v>
      </c>
      <c r="B49" s="1" t="s">
        <v>94</v>
      </c>
      <c r="C49" s="1" t="s">
        <v>95</v>
      </c>
      <c r="D49" s="1" t="s">
        <v>1932</v>
      </c>
      <c r="E49" s="1" t="s">
        <v>2012</v>
      </c>
      <c r="F49" s="1" t="s">
        <v>2070</v>
      </c>
      <c r="G49" s="1" t="s">
        <v>2158</v>
      </c>
      <c r="H49" s="1" t="s">
        <v>2284</v>
      </c>
      <c r="I49" s="1" t="s">
        <v>2285</v>
      </c>
      <c r="J49" s="1" t="s">
        <v>2464</v>
      </c>
      <c r="K49" s="1" t="s">
        <v>2465</v>
      </c>
    </row>
    <row r="50" spans="1:11" ht="43.2" x14ac:dyDescent="0.3">
      <c r="A50" s="1">
        <v>49</v>
      </c>
      <c r="B50" s="1" t="s">
        <v>96</v>
      </c>
      <c r="C50" s="1" t="s">
        <v>97</v>
      </c>
      <c r="D50" s="1" t="s">
        <v>1933</v>
      </c>
      <c r="E50" s="1" t="s">
        <v>2012</v>
      </c>
      <c r="F50" s="1" t="s">
        <v>2071</v>
      </c>
      <c r="G50" s="1" t="s">
        <v>2159</v>
      </c>
      <c r="H50" s="1" t="s">
        <v>2286</v>
      </c>
      <c r="I50" s="1" t="s">
        <v>2287</v>
      </c>
      <c r="J50" s="1" t="s">
        <v>2466</v>
      </c>
      <c r="K50" s="1" t="s">
        <v>2467</v>
      </c>
    </row>
    <row r="51" spans="1:11" ht="43.2" x14ac:dyDescent="0.3">
      <c r="A51" s="1">
        <v>50</v>
      </c>
      <c r="B51" s="1" t="s">
        <v>98</v>
      </c>
      <c r="C51" s="1" t="s">
        <v>99</v>
      </c>
      <c r="D51" s="1" t="s">
        <v>1934</v>
      </c>
      <c r="E51" s="1" t="s">
        <v>2012</v>
      </c>
      <c r="F51" s="1" t="s">
        <v>2072</v>
      </c>
      <c r="G51" s="1" t="s">
        <v>2160</v>
      </c>
      <c r="H51" s="1" t="s">
        <v>2288</v>
      </c>
      <c r="I51" s="1" t="s">
        <v>2289</v>
      </c>
      <c r="J51" s="1" t="s">
        <v>2468</v>
      </c>
      <c r="K51" s="1" t="s">
        <v>2469</v>
      </c>
    </row>
    <row r="52" spans="1:11" ht="43.2" x14ac:dyDescent="0.3">
      <c r="A52" s="1">
        <v>51</v>
      </c>
      <c r="B52" s="1" t="s">
        <v>100</v>
      </c>
      <c r="C52" s="1" t="s">
        <v>101</v>
      </c>
      <c r="D52" s="1" t="s">
        <v>1935</v>
      </c>
      <c r="E52" s="1" t="s">
        <v>2010</v>
      </c>
      <c r="F52" s="1" t="s">
        <v>2073</v>
      </c>
      <c r="G52" s="1" t="s">
        <v>2135</v>
      </c>
      <c r="H52" s="1" t="s">
        <v>2290</v>
      </c>
      <c r="I52" s="1" t="s">
        <v>2291</v>
      </c>
      <c r="J52" s="1" t="s">
        <v>2470</v>
      </c>
      <c r="K52" s="1" t="s">
        <v>2471</v>
      </c>
    </row>
    <row r="53" spans="1:11" ht="28.8" x14ac:dyDescent="0.3">
      <c r="A53" s="1">
        <v>52</v>
      </c>
      <c r="B53" s="1" t="s">
        <v>102</v>
      </c>
      <c r="C53" s="1" t="s">
        <v>103</v>
      </c>
      <c r="D53" s="1" t="s">
        <v>1936</v>
      </c>
      <c r="E53" s="1" t="s">
        <v>2013</v>
      </c>
      <c r="F53" s="1" t="s">
        <v>2074</v>
      </c>
      <c r="G53" s="1" t="s">
        <v>2161</v>
      </c>
      <c r="H53" s="1" t="s">
        <v>2292</v>
      </c>
      <c r="I53" s="1" t="s">
        <v>2293</v>
      </c>
      <c r="J53" s="1" t="s">
        <v>2472</v>
      </c>
      <c r="K53" s="1" t="s">
        <v>2473</v>
      </c>
    </row>
    <row r="54" spans="1:11" ht="28.8" x14ac:dyDescent="0.3">
      <c r="A54" s="1">
        <v>53</v>
      </c>
      <c r="B54" s="1" t="s">
        <v>104</v>
      </c>
      <c r="C54" s="1" t="s">
        <v>105</v>
      </c>
      <c r="D54" s="1" t="s">
        <v>1937</v>
      </c>
      <c r="E54" s="1" t="s">
        <v>2010</v>
      </c>
      <c r="F54" s="1" t="s">
        <v>2075</v>
      </c>
      <c r="G54" s="1" t="s">
        <v>2162</v>
      </c>
      <c r="H54" s="1" t="s">
        <v>2294</v>
      </c>
      <c r="I54" s="1" t="s">
        <v>2295</v>
      </c>
      <c r="J54" s="1" t="s">
        <v>2474</v>
      </c>
      <c r="K54" s="1" t="s">
        <v>2475</v>
      </c>
    </row>
    <row r="55" spans="1:11" ht="28.8" x14ac:dyDescent="0.3">
      <c r="A55" s="1">
        <v>54</v>
      </c>
      <c r="B55" s="1" t="s">
        <v>106</v>
      </c>
      <c r="C55" s="1" t="s">
        <v>107</v>
      </c>
      <c r="D55" s="1" t="s">
        <v>1920</v>
      </c>
      <c r="E55" s="1" t="s">
        <v>2014</v>
      </c>
      <c r="F55" s="1" t="s">
        <v>2076</v>
      </c>
      <c r="G55" s="1" t="s">
        <v>2163</v>
      </c>
      <c r="H55" s="1" t="s">
        <v>2296</v>
      </c>
      <c r="I55" s="7" t="s">
        <v>2675</v>
      </c>
      <c r="J55" s="1" t="s">
        <v>2476</v>
      </c>
      <c r="K55" s="7" t="s">
        <v>2686</v>
      </c>
    </row>
    <row r="56" spans="1:11" ht="28.8" x14ac:dyDescent="0.3">
      <c r="A56" s="1">
        <v>55</v>
      </c>
      <c r="B56" s="1" t="s">
        <v>108</v>
      </c>
      <c r="C56" s="1" t="s">
        <v>109</v>
      </c>
      <c r="D56" s="1" t="s">
        <v>1938</v>
      </c>
      <c r="E56" s="1" t="s">
        <v>2011</v>
      </c>
      <c r="F56" s="1" t="s">
        <v>2077</v>
      </c>
      <c r="G56" s="1" t="s">
        <v>2164</v>
      </c>
      <c r="H56" s="1" t="s">
        <v>2297</v>
      </c>
      <c r="I56" s="1" t="s">
        <v>2298</v>
      </c>
      <c r="J56" s="1" t="s">
        <v>2477</v>
      </c>
      <c r="K56" s="1" t="s">
        <v>2478</v>
      </c>
    </row>
    <row r="57" spans="1:11" ht="43.2" x14ac:dyDescent="0.3">
      <c r="A57" s="1">
        <v>56</v>
      </c>
      <c r="B57" s="1" t="s">
        <v>110</v>
      </c>
      <c r="C57" s="1" t="s">
        <v>111</v>
      </c>
      <c r="D57" s="1" t="s">
        <v>1939</v>
      </c>
      <c r="E57" s="1" t="s">
        <v>2013</v>
      </c>
      <c r="F57" s="1" t="s">
        <v>2078</v>
      </c>
      <c r="G57" s="1" t="s">
        <v>2165</v>
      </c>
      <c r="H57" s="1" t="s">
        <v>2299</v>
      </c>
      <c r="I57" s="1" t="s">
        <v>2300</v>
      </c>
      <c r="J57" s="1" t="s">
        <v>2479</v>
      </c>
      <c r="K57" s="1" t="s">
        <v>2480</v>
      </c>
    </row>
    <row r="58" spans="1:11" ht="43.2" x14ac:dyDescent="0.3">
      <c r="A58" s="1">
        <v>57</v>
      </c>
      <c r="B58" s="1" t="s">
        <v>112</v>
      </c>
      <c r="C58" s="1" t="s">
        <v>113</v>
      </c>
      <c r="D58" s="1" t="s">
        <v>1940</v>
      </c>
      <c r="E58" s="1" t="s">
        <v>2015</v>
      </c>
      <c r="F58" s="1" t="s">
        <v>2079</v>
      </c>
      <c r="G58" s="1" t="s">
        <v>2166</v>
      </c>
      <c r="H58" s="1" t="s">
        <v>2301</v>
      </c>
      <c r="I58" s="1" t="s">
        <v>2302</v>
      </c>
      <c r="J58" s="1" t="s">
        <v>2481</v>
      </c>
      <c r="K58" s="1" t="s">
        <v>2482</v>
      </c>
    </row>
    <row r="59" spans="1:11" ht="43.2" x14ac:dyDescent="0.3">
      <c r="A59" s="1">
        <v>58</v>
      </c>
      <c r="B59" s="1" t="s">
        <v>114</v>
      </c>
      <c r="C59" s="1" t="s">
        <v>115</v>
      </c>
      <c r="D59" s="1" t="s">
        <v>1941</v>
      </c>
      <c r="E59" s="1" t="s">
        <v>2015</v>
      </c>
      <c r="F59" s="1" t="s">
        <v>2080</v>
      </c>
      <c r="G59" s="1" t="s">
        <v>2167</v>
      </c>
      <c r="H59" s="1" t="s">
        <v>2303</v>
      </c>
      <c r="I59" s="1" t="s">
        <v>2304</v>
      </c>
      <c r="J59" s="1" t="s">
        <v>2483</v>
      </c>
      <c r="K59" s="1" t="s">
        <v>2484</v>
      </c>
    </row>
    <row r="60" spans="1:11" ht="43.2" x14ac:dyDescent="0.3">
      <c r="A60" s="1">
        <v>59</v>
      </c>
      <c r="B60" s="1" t="s">
        <v>116</v>
      </c>
      <c r="C60" s="1" t="s">
        <v>117</v>
      </c>
      <c r="D60" s="1" t="s">
        <v>1942</v>
      </c>
      <c r="E60" s="1" t="s">
        <v>2015</v>
      </c>
      <c r="F60" s="1" t="s">
        <v>2081</v>
      </c>
      <c r="G60" s="1" t="s">
        <v>2157</v>
      </c>
      <c r="H60" s="1" t="s">
        <v>2305</v>
      </c>
      <c r="I60" s="1" t="s">
        <v>2306</v>
      </c>
      <c r="J60" s="1" t="s">
        <v>2485</v>
      </c>
      <c r="K60" s="1" t="s">
        <v>2486</v>
      </c>
    </row>
    <row r="61" spans="1:11" ht="43.2" x14ac:dyDescent="0.3">
      <c r="A61" s="1">
        <v>60</v>
      </c>
      <c r="B61" s="1" t="s">
        <v>118</v>
      </c>
      <c r="C61" s="1" t="s">
        <v>119</v>
      </c>
      <c r="D61" s="1" t="s">
        <v>1943</v>
      </c>
      <c r="E61" s="1" t="s">
        <v>2015</v>
      </c>
      <c r="F61" s="1" t="s">
        <v>2082</v>
      </c>
      <c r="G61" s="1" t="s">
        <v>2168</v>
      </c>
      <c r="H61" s="1" t="s">
        <v>2307</v>
      </c>
      <c r="I61" s="1" t="s">
        <v>2308</v>
      </c>
      <c r="J61" s="1" t="s">
        <v>2487</v>
      </c>
      <c r="K61" s="1" t="s">
        <v>2488</v>
      </c>
    </row>
    <row r="62" spans="1:11" ht="43.2" x14ac:dyDescent="0.3">
      <c r="A62" s="1">
        <v>61</v>
      </c>
      <c r="B62" s="1" t="s">
        <v>120</v>
      </c>
      <c r="C62" s="1" t="s">
        <v>121</v>
      </c>
      <c r="D62" s="1" t="s">
        <v>1944</v>
      </c>
      <c r="E62" s="1" t="s">
        <v>2016</v>
      </c>
      <c r="F62" s="1" t="s">
        <v>332</v>
      </c>
      <c r="G62" s="1" t="s">
        <v>2169</v>
      </c>
      <c r="H62" s="1" t="s">
        <v>2309</v>
      </c>
      <c r="I62" s="1" t="s">
        <v>2310</v>
      </c>
      <c r="J62" s="1" t="s">
        <v>2489</v>
      </c>
      <c r="K62" s="1" t="s">
        <v>2490</v>
      </c>
    </row>
    <row r="63" spans="1:11" ht="43.2" x14ac:dyDescent="0.3">
      <c r="A63" s="1">
        <v>62</v>
      </c>
      <c r="B63" s="1" t="s">
        <v>122</v>
      </c>
      <c r="C63" s="1" t="s">
        <v>123</v>
      </c>
      <c r="D63" s="1" t="s">
        <v>1945</v>
      </c>
      <c r="E63" s="1" t="s">
        <v>2013</v>
      </c>
      <c r="F63" s="1" t="s">
        <v>2083</v>
      </c>
      <c r="G63" s="1" t="s">
        <v>2170</v>
      </c>
      <c r="H63" s="1" t="s">
        <v>2311</v>
      </c>
      <c r="I63" s="1" t="s">
        <v>2312</v>
      </c>
      <c r="J63" s="1" t="s">
        <v>2491</v>
      </c>
      <c r="K63" s="1" t="s">
        <v>2492</v>
      </c>
    </row>
    <row r="64" spans="1:11" ht="43.2" x14ac:dyDescent="0.3">
      <c r="A64" s="1">
        <v>63</v>
      </c>
      <c r="B64" s="1" t="s">
        <v>124</v>
      </c>
      <c r="C64" s="1" t="s">
        <v>125</v>
      </c>
      <c r="D64" s="1" t="s">
        <v>1946</v>
      </c>
      <c r="E64" s="1" t="s">
        <v>2016</v>
      </c>
      <c r="F64" s="1" t="s">
        <v>2084</v>
      </c>
      <c r="G64" s="1" t="s">
        <v>2171</v>
      </c>
      <c r="H64" s="1" t="s">
        <v>2313</v>
      </c>
      <c r="I64" s="1" t="s">
        <v>2314</v>
      </c>
      <c r="J64" s="1" t="s">
        <v>2493</v>
      </c>
      <c r="K64" s="1" t="s">
        <v>2494</v>
      </c>
    </row>
    <row r="65" spans="1:11" ht="43.2" x14ac:dyDescent="0.3">
      <c r="A65" s="1">
        <v>64</v>
      </c>
      <c r="B65" s="1" t="s">
        <v>126</v>
      </c>
      <c r="C65" s="1" t="s">
        <v>127</v>
      </c>
      <c r="D65" s="1" t="s">
        <v>1947</v>
      </c>
      <c r="E65" s="1" t="s">
        <v>2012</v>
      </c>
      <c r="F65" s="1" t="s">
        <v>2085</v>
      </c>
      <c r="G65" s="1" t="s">
        <v>2172</v>
      </c>
      <c r="H65" s="1" t="s">
        <v>2315</v>
      </c>
      <c r="I65" s="1" t="s">
        <v>2316</v>
      </c>
      <c r="J65" s="1" t="s">
        <v>2495</v>
      </c>
      <c r="K65" s="1" t="s">
        <v>2496</v>
      </c>
    </row>
    <row r="66" spans="1:11" ht="43.2" x14ac:dyDescent="0.3">
      <c r="A66" s="1">
        <v>65</v>
      </c>
      <c r="B66" s="1" t="s">
        <v>128</v>
      </c>
      <c r="C66" s="1" t="s">
        <v>129</v>
      </c>
      <c r="D66" s="1" t="s">
        <v>1948</v>
      </c>
      <c r="E66" s="1" t="s">
        <v>2016</v>
      </c>
      <c r="F66" s="1" t="s">
        <v>2086</v>
      </c>
      <c r="G66" s="1" t="s">
        <v>2173</v>
      </c>
      <c r="H66" s="1" t="s">
        <v>2317</v>
      </c>
      <c r="I66" s="1" t="s">
        <v>2318</v>
      </c>
      <c r="J66" s="1" t="s">
        <v>2497</v>
      </c>
      <c r="K66" s="1" t="s">
        <v>2498</v>
      </c>
    </row>
    <row r="67" spans="1:11" ht="43.2" x14ac:dyDescent="0.3">
      <c r="A67" s="1">
        <v>66</v>
      </c>
      <c r="B67" s="1" t="s">
        <v>130</v>
      </c>
      <c r="C67" s="1" t="s">
        <v>131</v>
      </c>
      <c r="D67" s="1" t="s">
        <v>1949</v>
      </c>
      <c r="E67" s="1" t="s">
        <v>2017</v>
      </c>
      <c r="F67" s="1" t="s">
        <v>2087</v>
      </c>
      <c r="G67" s="1" t="s">
        <v>2150</v>
      </c>
      <c r="H67" s="1" t="s">
        <v>2319</v>
      </c>
      <c r="I67" s="1" t="s">
        <v>2320</v>
      </c>
      <c r="J67" s="1" t="s">
        <v>2499</v>
      </c>
      <c r="K67" s="1" t="s">
        <v>2500</v>
      </c>
    </row>
    <row r="68" spans="1:11" ht="43.2" x14ac:dyDescent="0.3">
      <c r="A68" s="1">
        <v>67</v>
      </c>
      <c r="B68" s="1" t="s">
        <v>132</v>
      </c>
      <c r="C68" s="1" t="s">
        <v>133</v>
      </c>
      <c r="D68" s="1" t="s">
        <v>1950</v>
      </c>
      <c r="E68" s="1" t="s">
        <v>2014</v>
      </c>
      <c r="F68" s="1" t="s">
        <v>2088</v>
      </c>
      <c r="G68" s="1" t="s">
        <v>2150</v>
      </c>
      <c r="H68" s="1" t="s">
        <v>2321</v>
      </c>
      <c r="I68" s="1" t="s">
        <v>2322</v>
      </c>
      <c r="J68" s="1" t="s">
        <v>2501</v>
      </c>
      <c r="K68" s="1" t="s">
        <v>2502</v>
      </c>
    </row>
    <row r="69" spans="1:11" ht="43.2" x14ac:dyDescent="0.3">
      <c r="A69" s="1">
        <v>68</v>
      </c>
      <c r="B69" s="1" t="s">
        <v>134</v>
      </c>
      <c r="C69" s="1" t="s">
        <v>135</v>
      </c>
      <c r="D69" s="1" t="s">
        <v>1951</v>
      </c>
      <c r="E69" s="1" t="s">
        <v>2017</v>
      </c>
      <c r="F69" s="1" t="s">
        <v>2089</v>
      </c>
      <c r="G69" s="1" t="s">
        <v>2150</v>
      </c>
      <c r="H69" s="1" t="s">
        <v>2323</v>
      </c>
      <c r="I69" s="1" t="s">
        <v>2324</v>
      </c>
      <c r="J69" s="1" t="s">
        <v>2503</v>
      </c>
      <c r="K69" s="1" t="s">
        <v>2504</v>
      </c>
    </row>
    <row r="70" spans="1:11" ht="43.2" x14ac:dyDescent="0.3">
      <c r="A70" s="1">
        <v>69</v>
      </c>
      <c r="B70" s="1" t="s">
        <v>136</v>
      </c>
      <c r="C70" s="1" t="s">
        <v>137</v>
      </c>
      <c r="D70" s="1" t="s">
        <v>1952</v>
      </c>
      <c r="E70" s="1" t="s">
        <v>2014</v>
      </c>
      <c r="F70" s="1" t="s">
        <v>2090</v>
      </c>
      <c r="G70" s="1" t="s">
        <v>2174</v>
      </c>
      <c r="H70" s="1" t="s">
        <v>2325</v>
      </c>
      <c r="I70" s="1" t="s">
        <v>2326</v>
      </c>
      <c r="J70" s="1" t="s">
        <v>2505</v>
      </c>
      <c r="K70" s="1" t="s">
        <v>2506</v>
      </c>
    </row>
    <row r="71" spans="1:11" ht="43.2" x14ac:dyDescent="0.3">
      <c r="A71" s="1">
        <v>70</v>
      </c>
      <c r="B71" s="1" t="s">
        <v>138</v>
      </c>
      <c r="C71" s="1" t="s">
        <v>139</v>
      </c>
      <c r="D71" s="1" t="s">
        <v>1953</v>
      </c>
      <c r="E71" s="1" t="s">
        <v>2018</v>
      </c>
      <c r="F71" s="1" t="s">
        <v>2091</v>
      </c>
      <c r="G71" s="1" t="s">
        <v>2175</v>
      </c>
      <c r="H71" s="1" t="s">
        <v>2327</v>
      </c>
      <c r="I71" s="1" t="s">
        <v>2328</v>
      </c>
      <c r="J71" s="1" t="s">
        <v>2507</v>
      </c>
      <c r="K71" s="1" t="s">
        <v>2508</v>
      </c>
    </row>
    <row r="72" spans="1:11" ht="43.2" x14ac:dyDescent="0.3">
      <c r="A72" s="1">
        <v>71</v>
      </c>
      <c r="B72" s="1" t="s">
        <v>140</v>
      </c>
      <c r="C72" s="1" t="s">
        <v>141</v>
      </c>
      <c r="D72" s="1" t="s">
        <v>1954</v>
      </c>
      <c r="E72" s="1" t="s">
        <v>2018</v>
      </c>
      <c r="F72" s="1" t="s">
        <v>2092</v>
      </c>
      <c r="G72" s="1" t="s">
        <v>2176</v>
      </c>
      <c r="H72" s="1" t="s">
        <v>2329</v>
      </c>
      <c r="I72" s="1" t="s">
        <v>2330</v>
      </c>
      <c r="J72" s="1" t="s">
        <v>2509</v>
      </c>
      <c r="K72" s="1" t="s">
        <v>2510</v>
      </c>
    </row>
    <row r="73" spans="1:11" ht="43.2" x14ac:dyDescent="0.3">
      <c r="A73" s="1">
        <v>72</v>
      </c>
      <c r="B73" s="1" t="s">
        <v>142</v>
      </c>
      <c r="C73" s="1" t="s">
        <v>143</v>
      </c>
      <c r="D73" s="1" t="s">
        <v>1955</v>
      </c>
      <c r="E73" s="1" t="s">
        <v>2019</v>
      </c>
      <c r="F73" s="1" t="s">
        <v>2093</v>
      </c>
      <c r="G73" s="1" t="s">
        <v>2177</v>
      </c>
      <c r="H73" s="1" t="s">
        <v>2331</v>
      </c>
      <c r="I73" s="1" t="s">
        <v>2332</v>
      </c>
      <c r="J73" s="1" t="s">
        <v>2511</v>
      </c>
      <c r="K73" s="1" t="s">
        <v>2512</v>
      </c>
    </row>
    <row r="74" spans="1:11" ht="43.2" x14ac:dyDescent="0.3">
      <c r="A74" s="1">
        <v>73</v>
      </c>
      <c r="B74" s="1" t="s">
        <v>144</v>
      </c>
      <c r="C74" s="1" t="s">
        <v>145</v>
      </c>
      <c r="D74" s="1" t="s">
        <v>1956</v>
      </c>
      <c r="E74" s="1" t="s">
        <v>2019</v>
      </c>
      <c r="F74" s="1" t="s">
        <v>2094</v>
      </c>
      <c r="G74" s="1" t="s">
        <v>2178</v>
      </c>
      <c r="H74" s="1" t="s">
        <v>2333</v>
      </c>
      <c r="I74" s="1" t="s">
        <v>2334</v>
      </c>
      <c r="J74" s="1" t="s">
        <v>2513</v>
      </c>
      <c r="K74" s="1" t="s">
        <v>2514</v>
      </c>
    </row>
    <row r="75" spans="1:11" ht="57.6" x14ac:dyDescent="0.3">
      <c r="A75" s="1">
        <v>74</v>
      </c>
      <c r="B75" s="1" t="s">
        <v>146</v>
      </c>
      <c r="C75" s="1" t="s">
        <v>147</v>
      </c>
      <c r="D75" s="1" t="s">
        <v>1957</v>
      </c>
      <c r="E75" s="1" t="s">
        <v>2020</v>
      </c>
      <c r="F75" s="1" t="s">
        <v>2095</v>
      </c>
      <c r="G75" s="1" t="s">
        <v>2179</v>
      </c>
      <c r="H75" s="1" t="s">
        <v>2335</v>
      </c>
      <c r="I75" s="1" t="s">
        <v>2336</v>
      </c>
      <c r="J75" s="1" t="s">
        <v>2515</v>
      </c>
      <c r="K75" s="1" t="s">
        <v>2516</v>
      </c>
    </row>
    <row r="76" spans="1:11" ht="57.6" x14ac:dyDescent="0.3">
      <c r="A76" s="1">
        <v>75</v>
      </c>
      <c r="B76" s="1" t="s">
        <v>148</v>
      </c>
      <c r="C76" s="1" t="s">
        <v>149</v>
      </c>
      <c r="D76" s="1" t="s">
        <v>1958</v>
      </c>
      <c r="E76" s="1" t="s">
        <v>2020</v>
      </c>
      <c r="F76" s="1" t="s">
        <v>2096</v>
      </c>
      <c r="G76" s="1" t="s">
        <v>2180</v>
      </c>
      <c r="H76" s="1" t="s">
        <v>2337</v>
      </c>
      <c r="I76" s="1" t="s">
        <v>2338</v>
      </c>
      <c r="J76" s="1" t="s">
        <v>2517</v>
      </c>
      <c r="K76" s="1" t="s">
        <v>2518</v>
      </c>
    </row>
    <row r="77" spans="1:11" ht="43.2" x14ac:dyDescent="0.3">
      <c r="A77" s="1">
        <v>76</v>
      </c>
      <c r="B77" s="1" t="s">
        <v>150</v>
      </c>
      <c r="C77" s="1" t="s">
        <v>151</v>
      </c>
      <c r="D77" s="1" t="s">
        <v>1959</v>
      </c>
      <c r="E77" s="1" t="s">
        <v>2020</v>
      </c>
      <c r="F77" s="1" t="s">
        <v>2097</v>
      </c>
      <c r="G77" s="1" t="s">
        <v>2181</v>
      </c>
      <c r="H77" s="1" t="s">
        <v>2339</v>
      </c>
      <c r="I77" s="1" t="s">
        <v>2340</v>
      </c>
      <c r="J77" s="1" t="s">
        <v>2519</v>
      </c>
      <c r="K77" s="1" t="s">
        <v>2520</v>
      </c>
    </row>
    <row r="78" spans="1:11" ht="43.2" x14ac:dyDescent="0.3">
      <c r="A78" s="1">
        <v>77</v>
      </c>
      <c r="B78" s="1" t="s">
        <v>152</v>
      </c>
      <c r="C78" s="1" t="s">
        <v>153</v>
      </c>
      <c r="D78" s="1" t="s">
        <v>1960</v>
      </c>
      <c r="E78" s="1" t="s">
        <v>2020</v>
      </c>
      <c r="F78" s="1" t="s">
        <v>2098</v>
      </c>
      <c r="G78" s="1" t="s">
        <v>2182</v>
      </c>
      <c r="H78" s="1" t="s">
        <v>2341</v>
      </c>
      <c r="I78" s="1" t="s">
        <v>2342</v>
      </c>
      <c r="J78" s="1" t="s">
        <v>2521</v>
      </c>
      <c r="K78" s="1" t="s">
        <v>2522</v>
      </c>
    </row>
    <row r="79" spans="1:11" ht="43.2" x14ac:dyDescent="0.3">
      <c r="A79" s="1">
        <v>78</v>
      </c>
      <c r="B79" s="1" t="s">
        <v>154</v>
      </c>
      <c r="C79" s="1" t="s">
        <v>155</v>
      </c>
      <c r="D79" s="1" t="s">
        <v>1961</v>
      </c>
      <c r="E79" s="1" t="s">
        <v>2020</v>
      </c>
      <c r="F79" s="1" t="s">
        <v>2099</v>
      </c>
      <c r="G79" s="1" t="s">
        <v>2183</v>
      </c>
      <c r="H79" s="1" t="s">
        <v>2343</v>
      </c>
      <c r="I79" s="1" t="s">
        <v>2344</v>
      </c>
      <c r="J79" s="1" t="s">
        <v>2523</v>
      </c>
      <c r="K79" s="1" t="s">
        <v>2524</v>
      </c>
    </row>
    <row r="80" spans="1:11" ht="43.2" x14ac:dyDescent="0.3">
      <c r="A80" s="1">
        <v>79</v>
      </c>
      <c r="B80" s="1" t="s">
        <v>156</v>
      </c>
      <c r="C80" s="1" t="s">
        <v>157</v>
      </c>
      <c r="D80" s="1" t="s">
        <v>1962</v>
      </c>
      <c r="E80" s="1" t="s">
        <v>2020</v>
      </c>
      <c r="F80" s="1" t="s">
        <v>2100</v>
      </c>
      <c r="G80" s="1" t="s">
        <v>2184</v>
      </c>
      <c r="H80" s="1" t="s">
        <v>2345</v>
      </c>
      <c r="I80" s="1" t="s">
        <v>2346</v>
      </c>
      <c r="J80" s="1" t="s">
        <v>2525</v>
      </c>
      <c r="K80" s="1" t="s">
        <v>2526</v>
      </c>
    </row>
    <row r="81" spans="1:11" ht="28.8" x14ac:dyDescent="0.3">
      <c r="A81" s="1">
        <v>80</v>
      </c>
      <c r="B81" s="1" t="s">
        <v>158</v>
      </c>
      <c r="C81" s="1" t="s">
        <v>159</v>
      </c>
      <c r="D81" s="1" t="s">
        <v>1963</v>
      </c>
      <c r="E81" s="1" t="s">
        <v>2019</v>
      </c>
      <c r="F81" s="1" t="s">
        <v>2101</v>
      </c>
      <c r="G81" s="1" t="s">
        <v>2185</v>
      </c>
      <c r="H81" s="1" t="s">
        <v>2347</v>
      </c>
      <c r="I81" s="1" t="s">
        <v>2348</v>
      </c>
      <c r="J81" s="1" t="s">
        <v>2527</v>
      </c>
      <c r="K81" s="7" t="s">
        <v>2687</v>
      </c>
    </row>
    <row r="82" spans="1:11" ht="43.2" x14ac:dyDescent="0.3">
      <c r="A82" s="1">
        <v>81</v>
      </c>
      <c r="B82" s="1" t="s">
        <v>160</v>
      </c>
      <c r="C82" s="1" t="s">
        <v>161</v>
      </c>
      <c r="D82" s="1" t="s">
        <v>1964</v>
      </c>
      <c r="E82" s="1" t="s">
        <v>2020</v>
      </c>
      <c r="F82" s="1" t="s">
        <v>2102</v>
      </c>
      <c r="G82" s="1" t="s">
        <v>2186</v>
      </c>
      <c r="H82" s="1" t="s">
        <v>2349</v>
      </c>
      <c r="I82" s="1" t="s">
        <v>2350</v>
      </c>
      <c r="J82" s="1" t="s">
        <v>2528</v>
      </c>
      <c r="K82" s="1" t="s">
        <v>2529</v>
      </c>
    </row>
    <row r="83" spans="1:11" ht="43.2" x14ac:dyDescent="0.3">
      <c r="A83" s="1">
        <v>82</v>
      </c>
      <c r="B83" s="1" t="s">
        <v>162</v>
      </c>
      <c r="C83" s="1" t="s">
        <v>163</v>
      </c>
      <c r="D83" s="1" t="s">
        <v>1922</v>
      </c>
      <c r="E83" s="1" t="s">
        <v>2020</v>
      </c>
      <c r="F83" s="1" t="s">
        <v>2103</v>
      </c>
      <c r="G83" s="1" t="s">
        <v>2187</v>
      </c>
      <c r="H83" s="1" t="s">
        <v>2351</v>
      </c>
      <c r="I83" s="1" t="s">
        <v>2352</v>
      </c>
      <c r="J83" s="1" t="s">
        <v>2530</v>
      </c>
      <c r="K83" s="1" t="s">
        <v>2531</v>
      </c>
    </row>
    <row r="84" spans="1:11" ht="43.2" x14ac:dyDescent="0.3">
      <c r="A84" s="1">
        <v>83</v>
      </c>
      <c r="B84" s="1" t="s">
        <v>164</v>
      </c>
      <c r="C84" s="1" t="s">
        <v>165</v>
      </c>
      <c r="D84" s="1" t="s">
        <v>1965</v>
      </c>
      <c r="E84" s="1" t="s">
        <v>2021</v>
      </c>
      <c r="F84" s="1" t="s">
        <v>2104</v>
      </c>
      <c r="G84" s="1" t="s">
        <v>2188</v>
      </c>
      <c r="H84" s="1" t="s">
        <v>2353</v>
      </c>
      <c r="I84" s="1" t="s">
        <v>2354</v>
      </c>
      <c r="J84" s="1" t="s">
        <v>2532</v>
      </c>
      <c r="K84" s="1" t="s">
        <v>2533</v>
      </c>
    </row>
    <row r="85" spans="1:11" ht="28.8" x14ac:dyDescent="0.3">
      <c r="A85" s="1">
        <v>84</v>
      </c>
      <c r="B85" s="1" t="s">
        <v>166</v>
      </c>
      <c r="C85" s="1" t="s">
        <v>167</v>
      </c>
      <c r="D85" s="1" t="s">
        <v>1966</v>
      </c>
      <c r="E85" s="1" t="s">
        <v>2021</v>
      </c>
      <c r="F85" s="1" t="s">
        <v>2105</v>
      </c>
      <c r="G85" s="1" t="s">
        <v>2189</v>
      </c>
      <c r="H85" s="1" t="s">
        <v>2355</v>
      </c>
      <c r="I85" s="1" t="s">
        <v>2356</v>
      </c>
      <c r="J85" s="1" t="s">
        <v>2534</v>
      </c>
      <c r="K85" s="1" t="s">
        <v>2535</v>
      </c>
    </row>
    <row r="86" spans="1:11" ht="28.8" x14ac:dyDescent="0.3">
      <c r="A86" s="1">
        <v>85</v>
      </c>
      <c r="B86" s="1" t="s">
        <v>168</v>
      </c>
      <c r="C86" s="1" t="s">
        <v>169</v>
      </c>
      <c r="D86" s="1" t="s">
        <v>1967</v>
      </c>
      <c r="E86" s="1" t="s">
        <v>332</v>
      </c>
      <c r="F86" s="1" t="s">
        <v>332</v>
      </c>
      <c r="G86" s="1" t="s">
        <v>2190</v>
      </c>
      <c r="H86" s="1" t="s">
        <v>2357</v>
      </c>
      <c r="I86" s="1" t="s">
        <v>2358</v>
      </c>
      <c r="J86" s="1" t="s">
        <v>2536</v>
      </c>
      <c r="K86" s="1" t="s">
        <v>2537</v>
      </c>
    </row>
    <row r="87" spans="1:11" ht="28.8" x14ac:dyDescent="0.3">
      <c r="A87" s="1">
        <v>86</v>
      </c>
      <c r="B87" s="1" t="s">
        <v>170</v>
      </c>
      <c r="C87" s="1" t="s">
        <v>171</v>
      </c>
      <c r="D87" s="1" t="s">
        <v>332</v>
      </c>
      <c r="E87" s="1" t="s">
        <v>2022</v>
      </c>
      <c r="F87" s="1" t="s">
        <v>351</v>
      </c>
      <c r="G87" s="1" t="s">
        <v>2191</v>
      </c>
      <c r="H87" s="1" t="s">
        <v>2359</v>
      </c>
      <c r="I87" s="7" t="s">
        <v>2676</v>
      </c>
      <c r="J87" s="1" t="s">
        <v>2538</v>
      </c>
      <c r="K87" s="7" t="s">
        <v>2688</v>
      </c>
    </row>
    <row r="88" spans="1:11" ht="28.8" x14ac:dyDescent="0.3">
      <c r="A88" s="1">
        <v>87</v>
      </c>
      <c r="B88" s="1" t="s">
        <v>172</v>
      </c>
      <c r="C88" s="1" t="s">
        <v>173</v>
      </c>
      <c r="D88" s="1" t="s">
        <v>1968</v>
      </c>
      <c r="E88" s="1" t="s">
        <v>332</v>
      </c>
      <c r="F88" s="1" t="s">
        <v>332</v>
      </c>
      <c r="G88" s="1" t="s">
        <v>332</v>
      </c>
      <c r="H88" s="1" t="s">
        <v>2360</v>
      </c>
      <c r="I88" s="1" t="s">
        <v>2361</v>
      </c>
      <c r="J88" s="1" t="s">
        <v>2539</v>
      </c>
      <c r="K88" s="1" t="s">
        <v>2540</v>
      </c>
    </row>
    <row r="89" spans="1:11" ht="43.2" x14ac:dyDescent="0.3">
      <c r="A89" s="1">
        <v>88</v>
      </c>
      <c r="B89" s="1" t="s">
        <v>174</v>
      </c>
      <c r="C89" s="1" t="s">
        <v>175</v>
      </c>
      <c r="D89" s="1" t="s">
        <v>1969</v>
      </c>
      <c r="E89" s="1" t="s">
        <v>2021</v>
      </c>
      <c r="F89" s="1" t="s">
        <v>2106</v>
      </c>
      <c r="G89" s="1" t="s">
        <v>2192</v>
      </c>
      <c r="H89" s="1" t="s">
        <v>2362</v>
      </c>
      <c r="I89" s="1" t="s">
        <v>2363</v>
      </c>
      <c r="J89" s="1" t="s">
        <v>2541</v>
      </c>
      <c r="K89" s="1" t="s">
        <v>2542</v>
      </c>
    </row>
    <row r="90" spans="1:11" ht="43.2" x14ac:dyDescent="0.3">
      <c r="A90" s="1">
        <v>89</v>
      </c>
      <c r="B90" s="1" t="s">
        <v>176</v>
      </c>
      <c r="C90" s="1" t="s">
        <v>177</v>
      </c>
      <c r="D90" s="1" t="s">
        <v>1970</v>
      </c>
      <c r="E90" s="1" t="s">
        <v>332</v>
      </c>
      <c r="F90" s="1" t="s">
        <v>2087</v>
      </c>
      <c r="G90" s="1" t="s">
        <v>2193</v>
      </c>
      <c r="H90" s="1" t="s">
        <v>2364</v>
      </c>
      <c r="I90" s="1" t="s">
        <v>2365</v>
      </c>
      <c r="J90" s="1" t="s">
        <v>2543</v>
      </c>
      <c r="K90" s="1" t="s">
        <v>2544</v>
      </c>
    </row>
    <row r="91" spans="1:11" ht="43.2" x14ac:dyDescent="0.3">
      <c r="A91" s="1">
        <v>90</v>
      </c>
      <c r="B91" s="1" t="s">
        <v>178</v>
      </c>
      <c r="C91" s="1" t="s">
        <v>179</v>
      </c>
      <c r="D91" s="1" t="s">
        <v>1971</v>
      </c>
      <c r="E91" s="1" t="s">
        <v>2021</v>
      </c>
      <c r="F91" s="1" t="s">
        <v>2107</v>
      </c>
      <c r="G91" s="1" t="s">
        <v>2176</v>
      </c>
      <c r="H91" s="1" t="s">
        <v>2366</v>
      </c>
      <c r="I91" s="1" t="s">
        <v>2367</v>
      </c>
      <c r="J91" s="1" t="s">
        <v>2545</v>
      </c>
      <c r="K91" s="1" t="s">
        <v>2546</v>
      </c>
    </row>
    <row r="92" spans="1:11" ht="43.2" x14ac:dyDescent="0.3">
      <c r="A92" s="1">
        <v>91</v>
      </c>
      <c r="B92" s="1" t="s">
        <v>180</v>
      </c>
      <c r="C92" s="1" t="s">
        <v>181</v>
      </c>
      <c r="D92" s="1" t="s">
        <v>1972</v>
      </c>
      <c r="E92" s="1" t="s">
        <v>2021</v>
      </c>
      <c r="F92" s="1" t="s">
        <v>2108</v>
      </c>
      <c r="G92" s="1" t="s">
        <v>2194</v>
      </c>
      <c r="H92" s="1" t="s">
        <v>2368</v>
      </c>
      <c r="I92" s="1" t="s">
        <v>2369</v>
      </c>
      <c r="J92" s="1" t="s">
        <v>2547</v>
      </c>
      <c r="K92" s="1" t="s">
        <v>2548</v>
      </c>
    </row>
    <row r="93" spans="1:11" ht="43.2" x14ac:dyDescent="0.3">
      <c r="A93" s="1">
        <v>92</v>
      </c>
      <c r="B93" s="1" t="s">
        <v>182</v>
      </c>
      <c r="C93" s="1" t="s">
        <v>183</v>
      </c>
      <c r="D93" s="1" t="s">
        <v>1973</v>
      </c>
      <c r="E93" s="1" t="s">
        <v>2021</v>
      </c>
      <c r="F93" s="1" t="s">
        <v>2109</v>
      </c>
      <c r="G93" s="1" t="s">
        <v>2172</v>
      </c>
      <c r="H93" s="1" t="s">
        <v>2370</v>
      </c>
      <c r="I93" s="1" t="s">
        <v>2371</v>
      </c>
      <c r="J93" s="1" t="s">
        <v>2549</v>
      </c>
      <c r="K93" s="1" t="s">
        <v>2550</v>
      </c>
    </row>
    <row r="94" spans="1:11" ht="43.2" x14ac:dyDescent="0.3">
      <c r="A94" s="1">
        <v>93</v>
      </c>
      <c r="B94" s="1" t="s">
        <v>184</v>
      </c>
      <c r="C94" s="1" t="s">
        <v>185</v>
      </c>
      <c r="D94" s="1" t="s">
        <v>1974</v>
      </c>
      <c r="E94" s="1" t="s">
        <v>2021</v>
      </c>
      <c r="F94" s="1" t="s">
        <v>2110</v>
      </c>
      <c r="G94" s="1" t="s">
        <v>2195</v>
      </c>
      <c r="H94" s="1" t="s">
        <v>2372</v>
      </c>
      <c r="I94" s="1" t="s">
        <v>2373</v>
      </c>
      <c r="J94" s="1" t="s">
        <v>2551</v>
      </c>
      <c r="K94" s="1" t="s">
        <v>2552</v>
      </c>
    </row>
    <row r="95" spans="1:11" ht="43.2" x14ac:dyDescent="0.3">
      <c r="A95" s="1">
        <v>94</v>
      </c>
      <c r="B95" s="1" t="s">
        <v>186</v>
      </c>
      <c r="C95" s="1" t="s">
        <v>187</v>
      </c>
      <c r="D95" s="1" t="s">
        <v>1975</v>
      </c>
      <c r="E95" s="1" t="s">
        <v>2020</v>
      </c>
      <c r="F95" s="1" t="s">
        <v>2111</v>
      </c>
      <c r="G95" s="1" t="s">
        <v>2196</v>
      </c>
      <c r="H95" s="1" t="s">
        <v>2374</v>
      </c>
      <c r="I95" s="1" t="s">
        <v>2375</v>
      </c>
      <c r="J95" s="1" t="s">
        <v>2553</v>
      </c>
      <c r="K95" s="1" t="s">
        <v>2554</v>
      </c>
    </row>
    <row r="96" spans="1:11" ht="43.2" x14ac:dyDescent="0.3">
      <c r="A96" s="1">
        <v>95</v>
      </c>
      <c r="B96" s="1" t="s">
        <v>188</v>
      </c>
      <c r="C96" s="1" t="s">
        <v>189</v>
      </c>
      <c r="D96" s="1" t="s">
        <v>1976</v>
      </c>
      <c r="E96" s="1" t="s">
        <v>2023</v>
      </c>
      <c r="F96" s="1" t="s">
        <v>2112</v>
      </c>
      <c r="G96" s="1" t="s">
        <v>2138</v>
      </c>
      <c r="H96" s="1" t="s">
        <v>2376</v>
      </c>
      <c r="I96" s="1" t="s">
        <v>2377</v>
      </c>
      <c r="J96" s="1" t="s">
        <v>2555</v>
      </c>
      <c r="K96" s="1" t="s">
        <v>2556</v>
      </c>
    </row>
    <row r="97" spans="1:11" ht="43.2" x14ac:dyDescent="0.3">
      <c r="A97" s="1">
        <v>96</v>
      </c>
      <c r="B97" s="1" t="s">
        <v>190</v>
      </c>
      <c r="C97" s="1" t="s">
        <v>191</v>
      </c>
      <c r="D97" s="1" t="s">
        <v>1976</v>
      </c>
      <c r="E97" s="1" t="s">
        <v>332</v>
      </c>
      <c r="F97" s="1" t="s">
        <v>332</v>
      </c>
      <c r="G97" s="1" t="s">
        <v>2197</v>
      </c>
      <c r="H97" s="1" t="s">
        <v>332</v>
      </c>
      <c r="I97" s="1"/>
      <c r="J97" s="1" t="s">
        <v>2557</v>
      </c>
      <c r="K97" s="1" t="s">
        <v>2558</v>
      </c>
    </row>
    <row r="98" spans="1:11" ht="28.8" x14ac:dyDescent="0.3">
      <c r="A98" s="1">
        <v>97</v>
      </c>
      <c r="B98" s="1" t="s">
        <v>192</v>
      </c>
      <c r="C98" s="1" t="s">
        <v>193</v>
      </c>
      <c r="D98" s="1" t="s">
        <v>1976</v>
      </c>
      <c r="E98" s="1" t="s">
        <v>332</v>
      </c>
      <c r="F98" s="1" t="s">
        <v>332</v>
      </c>
      <c r="G98" s="1" t="s">
        <v>332</v>
      </c>
      <c r="H98" s="1" t="s">
        <v>332</v>
      </c>
      <c r="I98" s="1"/>
      <c r="J98" s="1" t="s">
        <v>332</v>
      </c>
      <c r="K98" s="1"/>
    </row>
    <row r="99" spans="1:11" ht="28.8" x14ac:dyDescent="0.3">
      <c r="A99" s="1">
        <v>98</v>
      </c>
      <c r="B99" s="1" t="s">
        <v>194</v>
      </c>
      <c r="C99" s="1" t="s">
        <v>195</v>
      </c>
      <c r="D99" s="1" t="s">
        <v>1976</v>
      </c>
      <c r="E99" s="1" t="s">
        <v>332</v>
      </c>
      <c r="F99" s="1" t="s">
        <v>332</v>
      </c>
      <c r="G99" s="1" t="s">
        <v>332</v>
      </c>
      <c r="H99" s="1" t="s">
        <v>332</v>
      </c>
      <c r="I99" s="1"/>
      <c r="J99" s="1" t="s">
        <v>332</v>
      </c>
      <c r="K99" s="1"/>
    </row>
    <row r="100" spans="1:11" ht="28.8" x14ac:dyDescent="0.3">
      <c r="A100" s="1">
        <v>99</v>
      </c>
      <c r="B100" s="1" t="s">
        <v>196</v>
      </c>
      <c r="C100" s="1" t="s">
        <v>197</v>
      </c>
      <c r="D100" s="1" t="s">
        <v>1976</v>
      </c>
      <c r="E100" s="1" t="s">
        <v>332</v>
      </c>
      <c r="F100" s="1" t="s">
        <v>332</v>
      </c>
      <c r="G100" s="1" t="s">
        <v>332</v>
      </c>
      <c r="H100" s="1" t="s">
        <v>332</v>
      </c>
      <c r="I100" s="1"/>
      <c r="J100" s="1" t="s">
        <v>332</v>
      </c>
      <c r="K100" s="1"/>
    </row>
    <row r="101" spans="1:11" ht="28.8" x14ac:dyDescent="0.3">
      <c r="A101" s="1">
        <v>100</v>
      </c>
      <c r="B101" s="1" t="s">
        <v>198</v>
      </c>
      <c r="C101" s="1" t="s">
        <v>199</v>
      </c>
      <c r="D101" s="1" t="s">
        <v>1976</v>
      </c>
      <c r="E101" s="1" t="s">
        <v>332</v>
      </c>
      <c r="F101" s="1" t="s">
        <v>332</v>
      </c>
      <c r="G101" s="1" t="s">
        <v>332</v>
      </c>
      <c r="H101" s="1" t="s">
        <v>332</v>
      </c>
      <c r="I101" s="1"/>
      <c r="J101" s="1" t="s">
        <v>332</v>
      </c>
      <c r="K101" s="1"/>
    </row>
    <row r="102" spans="1:11" ht="28.8" x14ac:dyDescent="0.3">
      <c r="A102" s="1">
        <v>101</v>
      </c>
      <c r="B102" s="1" t="s">
        <v>200</v>
      </c>
      <c r="C102" s="1" t="s">
        <v>201</v>
      </c>
      <c r="D102" s="1" t="s">
        <v>1976</v>
      </c>
      <c r="E102" s="1" t="s">
        <v>332</v>
      </c>
      <c r="F102" s="1" t="s">
        <v>332</v>
      </c>
      <c r="G102" s="1" t="s">
        <v>332</v>
      </c>
      <c r="H102" s="1" t="s">
        <v>332</v>
      </c>
      <c r="I102" s="1"/>
      <c r="J102" s="1" t="s">
        <v>332</v>
      </c>
      <c r="K102" s="1"/>
    </row>
    <row r="103" spans="1:11" ht="28.8" x14ac:dyDescent="0.3">
      <c r="A103" s="1">
        <v>102</v>
      </c>
      <c r="B103" s="1" t="s">
        <v>202</v>
      </c>
      <c r="C103" s="1" t="s">
        <v>203</v>
      </c>
      <c r="D103" s="1" t="s">
        <v>1976</v>
      </c>
      <c r="E103" s="1" t="s">
        <v>332</v>
      </c>
      <c r="F103" s="1" t="s">
        <v>332</v>
      </c>
      <c r="G103" s="1" t="s">
        <v>332</v>
      </c>
      <c r="H103" s="1" t="s">
        <v>332</v>
      </c>
      <c r="I103" s="1"/>
      <c r="J103" s="1" t="s">
        <v>332</v>
      </c>
      <c r="K103" s="1"/>
    </row>
    <row r="104" spans="1:11" ht="28.8" x14ac:dyDescent="0.3">
      <c r="A104" s="1">
        <v>103</v>
      </c>
      <c r="B104" s="1" t="s">
        <v>204</v>
      </c>
      <c r="C104" s="1" t="s">
        <v>205</v>
      </c>
      <c r="D104" s="1" t="s">
        <v>1976</v>
      </c>
      <c r="E104" s="1" t="s">
        <v>332</v>
      </c>
      <c r="F104" s="1" t="s">
        <v>332</v>
      </c>
      <c r="G104" s="1" t="s">
        <v>332</v>
      </c>
      <c r="H104" s="1" t="s">
        <v>332</v>
      </c>
      <c r="J104" s="1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edf</vt:lpstr>
      <vt:lpstr>Sheet20</vt:lpstr>
      <vt:lpstr>nucleaire</vt:lpstr>
      <vt:lpstr>info</vt:lpstr>
      <vt:lpstr>chimique</vt:lpstr>
      <vt:lpstr>electronique</vt:lpstr>
      <vt:lpstr>physique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Valleau - M43507</dc:creator>
  <cp:lastModifiedBy>Pierre Valleau - M43507</cp:lastModifiedBy>
  <dcterms:created xsi:type="dcterms:W3CDTF">2019-03-23T21:00:12Z</dcterms:created>
  <dcterms:modified xsi:type="dcterms:W3CDTF">2019-04-15T07:46:47Z</dcterms:modified>
</cp:coreProperties>
</file>