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<sst xmlns="http://schemas.openxmlformats.org/spreadsheetml/2006/main" count="19" uniqueCount="19">
  <si>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b/>
        <sz val="10.5"/>
        <rFont val="微软雅黑"/>
        <charset val="134"/>
      </rPr>
      <t xml:space="preserve">        </t>
    </r>
    <r>
      <rPr>
        <b/>
        <sz val="10.5"/>
        <rFont val="宋体"/>
        <charset val="134"/>
      </rPr>
      <t xml:space="preserve">上 海 芯 圣 电 子 股 份 有 限 公 司      </t>
    </r>
  </si>
  <si>
    <t>Shanghai Holychip Electronic Co.,Ltd.</t>
  </si>
  <si>
    <r>
      <t>HC89F30xB</t>
    </r>
    <r>
      <rPr>
        <b/>
        <sz val="19"/>
        <color theme="1"/>
        <rFont val="宋体"/>
        <charset val="134"/>
      </rPr>
      <t>系列</t>
    </r>
    <r>
      <rPr>
        <b/>
        <sz val="19"/>
        <color theme="1"/>
        <rFont val="Times New Roman"/>
        <charset val="134"/>
      </rPr>
      <t>_LowPower_DemoCode</t>
    </r>
    <r>
      <rPr>
        <b/>
        <sz val="19"/>
        <color theme="1"/>
        <rFont val="宋体"/>
        <charset val="134"/>
      </rPr>
      <t>功耗估算器</t>
    </r>
  </si>
  <si>
    <t>用户配置区</t>
  </si>
  <si>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触摸唤醒检测通道个数</t>
    </r>
  </si>
  <si>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触摸采样时钟个数</t>
    </r>
    <r>
      <rPr>
        <sz val="12"/>
        <color theme="1"/>
        <rFont val="Times New Roman"/>
        <charset val="134"/>
      </rPr>
      <t>DSCR</t>
    </r>
  </si>
  <si>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触摸采样频率</t>
    </r>
    <r>
      <rPr>
        <sz val="12"/>
        <color theme="1"/>
        <rFont val="Times New Roman"/>
        <charset val="134"/>
      </rPr>
      <t>CTKDS</t>
    </r>
  </si>
  <si>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触摸低功耗模式</t>
    </r>
    <r>
      <rPr>
        <sz val="12"/>
        <color theme="1"/>
        <rFont val="Times New Roman"/>
        <charset val="134"/>
      </rPr>
      <t>WDT</t>
    </r>
    <r>
      <rPr>
        <sz val="12"/>
        <color theme="1"/>
        <rFont val="宋体"/>
        <charset val="134"/>
      </rPr>
      <t>唤醒时间</t>
    </r>
    <r>
      <rPr>
        <sz val="12"/>
        <color theme="1"/>
        <rFont val="Times New Roman"/>
        <charset val="134"/>
      </rPr>
      <t>(ms</t>
    </r>
    <r>
      <rPr>
        <sz val="12"/>
        <color theme="1"/>
        <rFont val="宋体"/>
        <charset val="134"/>
      </rPr>
      <t>）</t>
    </r>
  </si>
  <si>
    <r>
      <rPr>
        <b/>
        <sz val="20"/>
        <color theme="1"/>
        <rFont val="宋体"/>
        <charset val="134"/>
      </rPr>
      <t>关键数据估算值</t>
    </r>
  </si>
  <si>
    <t xml:space="preserve">  </t>
  </si>
  <si>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系统实际唤醒时间估算值</t>
    </r>
    <r>
      <rPr>
        <sz val="12"/>
        <color theme="1"/>
        <rFont val="Times New Roman"/>
        <charset val="134"/>
      </rPr>
      <t>(ms,</t>
    </r>
    <r>
      <rPr>
        <sz val="12"/>
        <color theme="1"/>
        <rFont val="宋体"/>
        <charset val="134"/>
      </rPr>
      <t>最大值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</si>
  <si>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功耗估算值</t>
    </r>
    <r>
      <rPr>
        <sz val="12"/>
        <color theme="1"/>
        <rFont val="Times New Roman"/>
        <charset val="134"/>
      </rPr>
      <t>(uA)</t>
    </r>
  </si>
  <si>
    <t>其它配置条件</t>
  </si>
  <si>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系统时钟</t>
    </r>
    <r>
      <rPr>
        <sz val="12"/>
        <color theme="1"/>
        <rFont val="Times New Roman"/>
        <charset val="134"/>
      </rPr>
      <t>Fosc(KHz)</t>
    </r>
  </si>
  <si>
    <r>
      <rPr>
        <sz val="12"/>
        <color theme="1"/>
        <rFont val="Times New Roman"/>
        <charset val="134"/>
      </rPr>
      <t xml:space="preserve"> CPU</t>
    </r>
    <r>
      <rPr>
        <sz val="12"/>
        <color theme="1"/>
        <rFont val="宋体"/>
        <charset val="134"/>
      </rPr>
      <t>时钟</t>
    </r>
    <r>
      <rPr>
        <sz val="12"/>
        <color theme="1"/>
        <rFont val="Times New Roman"/>
        <charset val="134"/>
      </rPr>
      <t>Fcpu(KHz)</t>
    </r>
  </si>
  <si>
    <r>
      <rPr>
        <b/>
        <sz val="11"/>
        <color theme="1"/>
        <rFont val="Times New Roman"/>
        <charset val="134"/>
      </rPr>
      <t>Revision history</t>
    </r>
    <r>
      <rPr>
        <b/>
        <sz val="11"/>
        <color theme="1"/>
        <rFont val="微软雅黑"/>
        <charset val="134"/>
      </rPr>
      <t>：</t>
    </r>
  </si>
  <si>
    <t>V1.00        2018/03/22    Taboo</t>
  </si>
  <si>
    <r>
      <rPr>
        <sz val="11"/>
        <color theme="1"/>
        <rFont val="Times New Roman"/>
        <charset val="134"/>
      </rPr>
      <t>1</t>
    </r>
    <r>
      <rPr>
        <sz val="11"/>
        <color theme="1"/>
        <rFont val="微软雅黑"/>
        <charset val="134"/>
      </rPr>
      <t>、</t>
    </r>
    <r>
      <rPr>
        <sz val="11"/>
        <color theme="1"/>
        <rFont val="Times New Roman"/>
        <charset val="134"/>
      </rPr>
      <t>First Release.</t>
    </r>
  </si>
  <si>
    <t>V1.0.1.0    2019/06/11    Touch Team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</si>
</sst>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  <numFmt numFmtId="177" formatCode="0_ "/>
  </numFmts>
  <fonts count="40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0.5"/>
      <name val="微软雅黑"/>
      <charset val="134"/>
    </font>
    <font>
      <sz val="10"/>
      <name val="Times New Roman"/>
      <charset val="134"/>
    </font>
    <font>
      <b/>
      <sz val="11"/>
      <name val="微软雅黑"/>
      <charset val="134"/>
    </font>
    <font>
      <b/>
      <sz val="19"/>
      <color theme="1"/>
      <name val="Times New Roman"/>
      <charset val="134"/>
    </font>
    <font>
      <b/>
      <sz val="20"/>
      <color theme="1"/>
      <name val="宋体"/>
      <charset val="134"/>
    </font>
    <font>
      <sz val="20"/>
      <color theme="1"/>
      <name val="宋体"/>
      <charset val="134"/>
    </font>
    <font>
      <sz val="12"/>
      <name val="宋体"/>
      <charset val="134"/>
    </font>
    <font>
      <sz val="12"/>
      <color theme="1"/>
      <name val="Times New Roman"/>
      <charset val="134"/>
    </font>
    <font>
      <sz val="12"/>
      <color rgb="FFFF0000"/>
      <name val="微软雅黑"/>
      <charset val="134"/>
    </font>
    <font>
      <b/>
      <sz val="20"/>
      <color theme="1"/>
      <name val="Times New Roman"/>
      <charset val="134"/>
    </font>
    <font>
      <sz val="20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0.5"/>
      <name val="宋体"/>
      <charset val="134"/>
    </font>
    <font>
      <b/>
      <sz val="19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15" borderId="15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5" borderId="1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0" borderId="0"/>
  </cellStyleXfs>
  <cellXfs count="34">
    <xf numFmtId="0" fontId="0" fillId="0" borderId="0" xfId="0"/>
    <xf numFmtId="0" fontId="1" fillId="0" borderId="0" xfId="0" applyFont="1" applyBorder="1" applyAlignment="1" applyProtection="1">
      <alignment vertical="center"/>
      <protection hidden="1"/>
    </xf>
    <xf numFmtId="0" fontId="2" fillId="0" borderId="0" xfId="0" applyFont="1" applyBorder="1" applyAlignment="1" applyProtection="1">
      <alignment vertical="center"/>
      <protection hidden="1"/>
    </xf>
    <xf numFmtId="0" fontId="3" fillId="2" borderId="0" xfId="49" applyFont="1" applyFill="1" applyBorder="1" applyAlignment="1" applyProtection="1">
      <alignment horizontal="center"/>
      <protection hidden="1"/>
    </xf>
    <xf numFmtId="0" fontId="4" fillId="2" borderId="0" xfId="49" applyFont="1" applyFill="1" applyBorder="1" applyAlignment="1" applyProtection="1">
      <alignment horizontal="center" vertical="center"/>
      <protection hidden="1"/>
    </xf>
    <xf numFmtId="0" fontId="5" fillId="2" borderId="0" xfId="49" applyFont="1" applyFill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 applyProtection="1">
      <alignment horizontal="center" vertical="center"/>
      <protection hidden="1"/>
    </xf>
    <xf numFmtId="0" fontId="8" fillId="0" borderId="3" xfId="0" applyFont="1" applyBorder="1" applyAlignment="1" applyProtection="1">
      <alignment horizontal="center" vertical="center"/>
      <protection hidden="1"/>
    </xf>
    <xf numFmtId="0" fontId="9" fillId="0" borderId="0" xfId="49"/>
    <xf numFmtId="0" fontId="10" fillId="0" borderId="4" xfId="0" applyFont="1" applyBorder="1" applyAlignment="1" applyProtection="1">
      <alignment horizontal="left" vertical="center"/>
      <protection hidden="1"/>
    </xf>
    <xf numFmtId="0" fontId="10" fillId="0" borderId="5" xfId="0" applyFont="1" applyBorder="1" applyAlignment="1" applyProtection="1">
      <alignment horizontal="left" vertical="center"/>
      <protection hidden="1"/>
    </xf>
    <xf numFmtId="0" fontId="10" fillId="0" borderId="6" xfId="0" applyFont="1" applyFill="1" applyBorder="1" applyAlignment="1" applyProtection="1">
      <alignment horizontal="center" vertical="center"/>
      <protection locked="0" hidden="1"/>
    </xf>
    <xf numFmtId="0" fontId="11" fillId="0" borderId="7" xfId="0" applyFont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horizontal="center" vertical="center"/>
      <protection hidden="1"/>
    </xf>
    <xf numFmtId="0" fontId="10" fillId="0" borderId="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vertical="center"/>
      <protection hidden="1"/>
    </xf>
    <xf numFmtId="0" fontId="10" fillId="0" borderId="8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horizontal="center" vertical="center"/>
      <protection hidden="1"/>
    </xf>
    <xf numFmtId="0" fontId="13" fillId="0" borderId="5" xfId="0" applyFont="1" applyBorder="1" applyAlignment="1" applyProtection="1">
      <alignment horizontal="center" vertical="center"/>
      <protection hidden="1"/>
    </xf>
    <xf numFmtId="0" fontId="13" fillId="0" borderId="6" xfId="0" applyFont="1" applyBorder="1" applyAlignment="1" applyProtection="1">
      <alignment horizontal="center" vertical="center"/>
      <protection hidden="1"/>
    </xf>
    <xf numFmtId="177" fontId="10" fillId="0" borderId="6" xfId="0" applyNumberFormat="1" applyFont="1" applyBorder="1" applyAlignment="1" applyProtection="1">
      <alignment horizontal="center" vertical="center"/>
      <protection hidden="1"/>
    </xf>
    <xf numFmtId="176" fontId="10" fillId="0" borderId="6" xfId="0" applyNumberFormat="1" applyFont="1" applyBorder="1" applyAlignment="1" applyProtection="1">
      <alignment horizontal="center" vertical="center"/>
      <protection hidden="1"/>
    </xf>
    <xf numFmtId="0" fontId="10" fillId="0" borderId="7" xfId="0" applyFont="1" applyBorder="1" applyAlignment="1" applyProtection="1">
      <alignment vertical="center"/>
      <protection hidden="1"/>
    </xf>
    <xf numFmtId="0" fontId="7" fillId="0" borderId="4" xfId="0" applyFont="1" applyBorder="1" applyAlignment="1" applyProtection="1">
      <alignment horizontal="center" vertical="center"/>
      <protection hidden="1"/>
    </xf>
    <xf numFmtId="0" fontId="10" fillId="0" borderId="6" xfId="0" applyFont="1" applyBorder="1" applyAlignment="1" applyProtection="1">
      <alignment horizontal="center" vertical="center"/>
      <protection hidden="1"/>
    </xf>
    <xf numFmtId="0" fontId="10" fillId="0" borderId="9" xfId="0" applyFont="1" applyBorder="1" applyAlignment="1" applyProtection="1">
      <alignment horizontal="left" vertical="center"/>
      <protection hidden="1"/>
    </xf>
    <xf numFmtId="0" fontId="10" fillId="0" borderId="10" xfId="0" applyFont="1" applyBorder="1" applyAlignment="1" applyProtection="1">
      <alignment horizontal="left" vertical="center"/>
      <protection hidden="1"/>
    </xf>
    <xf numFmtId="0" fontId="10" fillId="0" borderId="11" xfId="0" applyFont="1" applyBorder="1" applyAlignment="1" applyProtection="1">
      <alignment horizontal="center" vertical="center"/>
      <protection hidden="1"/>
    </xf>
    <xf numFmtId="0" fontId="14" fillId="0" borderId="0" xfId="0" applyFont="1" applyBorder="1" applyAlignment="1" applyProtection="1">
      <alignment horizontal="left" vertical="center"/>
      <protection hidden="1"/>
    </xf>
    <xf numFmtId="0" fontId="15" fillId="0" borderId="0" xfId="0" applyFont="1" applyBorder="1" applyAlignment="1" applyProtection="1">
      <alignment horizontal="left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1190625</xdr:colOff>
      <xdr:row>2</xdr:row>
      <xdr:rowOff>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38100"/>
          <a:ext cx="11620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showGridLines="0" tabSelected="1" workbookViewId="0">
      <selection activeCell="F12" sqref="F12"/>
    </sheetView>
  </sheetViews>
  <sheetFormatPr defaultColWidth="9" defaultRowHeight="16.5"/>
  <cols>
    <col min="1" max="1" width="18.125" style="2" customWidth="1"/>
    <col min="2" max="5" width="9" style="2"/>
    <col min="6" max="6" width="10.75" style="2" customWidth="1"/>
    <col min="7" max="16384" width="9" style="2"/>
  </cols>
  <sheetData>
    <row r="1" ht="15.75" spans="1:8">
      <c r="A1" s="3" t="s">
        <v>0</v>
      </c>
      <c r="B1" s="3"/>
      <c r="C1" s="3"/>
      <c r="D1" s="3"/>
      <c r="E1" s="3"/>
      <c r="F1" s="3"/>
      <c r="G1" s="3"/>
      <c r="H1" s="3"/>
    </row>
    <row r="2" ht="14.25" spans="1:8">
      <c r="A2" s="4" t="s">
        <v>1</v>
      </c>
      <c r="B2" s="5"/>
      <c r="C2" s="5"/>
      <c r="D2" s="5"/>
      <c r="E2" s="5"/>
      <c r="F2" s="5"/>
      <c r="G2" s="5"/>
      <c r="H2" s="5"/>
    </row>
    <row r="4" spans="11:15">
      <c r="K4" s="10"/>
      <c r="L4" s="10"/>
      <c r="M4" s="10"/>
      <c r="N4" s="10"/>
      <c r="O4" s="10"/>
    </row>
    <row r="5" customHeight="1" spans="1:15">
      <c r="A5" s="6" t="s">
        <v>2</v>
      </c>
      <c r="B5" s="6"/>
      <c r="C5" s="6"/>
      <c r="D5" s="6"/>
      <c r="E5" s="6"/>
      <c r="F5" s="6"/>
      <c r="G5" s="6"/>
      <c r="H5" s="6"/>
      <c r="I5" s="6"/>
      <c r="K5" s="10"/>
      <c r="L5" s="10"/>
      <c r="M5" s="10"/>
      <c r="N5" s="10"/>
      <c r="O5" s="10"/>
    </row>
    <row r="6" customHeight="1" spans="1:15">
      <c r="A6" s="6"/>
      <c r="B6" s="6"/>
      <c r="C6" s="6"/>
      <c r="D6" s="6"/>
      <c r="E6" s="6"/>
      <c r="F6" s="6"/>
      <c r="G6" s="6"/>
      <c r="H6" s="6"/>
      <c r="I6" s="6"/>
      <c r="K6" s="10"/>
      <c r="L6" s="10"/>
      <c r="M6" s="10"/>
      <c r="N6" s="10"/>
      <c r="O6" s="10"/>
    </row>
    <row r="7" customHeight="1" spans="1:15">
      <c r="A7" s="6"/>
      <c r="B7" s="6"/>
      <c r="C7" s="6"/>
      <c r="D7" s="6"/>
      <c r="E7" s="6"/>
      <c r="F7" s="6"/>
      <c r="G7" s="6"/>
      <c r="H7" s="6"/>
      <c r="I7" s="6"/>
      <c r="K7" s="10"/>
      <c r="L7" s="10"/>
      <c r="M7" s="10"/>
      <c r="N7" s="10"/>
      <c r="O7" s="10"/>
    </row>
    <row r="8" customHeight="1" spans="1:15">
      <c r="A8" s="6"/>
      <c r="B8" s="6"/>
      <c r="C8" s="6"/>
      <c r="D8" s="6"/>
      <c r="E8" s="6"/>
      <c r="F8" s="6"/>
      <c r="G8" s="6"/>
      <c r="H8" s="6"/>
      <c r="I8" s="6"/>
      <c r="K8" s="10"/>
      <c r="L8" s="10"/>
      <c r="M8" s="10"/>
      <c r="N8" s="10"/>
      <c r="O8" s="10"/>
    </row>
    <row r="9" ht="17.25" spans="11:16">
      <c r="K9" s="1"/>
      <c r="L9" s="1"/>
      <c r="M9" s="1"/>
      <c r="N9" s="1"/>
      <c r="O9" s="1"/>
      <c r="P9" s="1"/>
    </row>
    <row r="10" ht="18" spans="9:16">
      <c r="I10" s="1"/>
      <c r="J10" s="1"/>
      <c r="K10" s="1"/>
      <c r="L10" s="1"/>
      <c r="M10" s="1"/>
      <c r="N10" s="1"/>
      <c r="O10" s="1"/>
      <c r="P10" s="1"/>
    </row>
    <row r="11" s="1" customFormat="1" ht="25.5" spans="2:8">
      <c r="B11" s="7" t="s">
        <v>3</v>
      </c>
      <c r="C11" s="8"/>
      <c r="D11" s="8"/>
      <c r="E11" s="8"/>
      <c r="F11" s="9"/>
      <c r="H11" s="10"/>
    </row>
    <row r="12" s="1" customFormat="1" ht="17.25" spans="2:8">
      <c r="B12" s="11" t="s">
        <v>4</v>
      </c>
      <c r="C12" s="12"/>
      <c r="D12" s="12"/>
      <c r="E12" s="12"/>
      <c r="F12" s="13">
        <v>1</v>
      </c>
      <c r="G12" s="14" t="str">
        <f>IF(F12&lt;&gt;"","","不能为空")</f>
        <v/>
      </c>
      <c r="H12" s="15"/>
    </row>
    <row r="13" s="1" customFormat="1" ht="17.25" spans="2:8">
      <c r="B13" s="11" t="s">
        <v>5</v>
      </c>
      <c r="C13" s="12"/>
      <c r="D13" s="12"/>
      <c r="E13" s="12"/>
      <c r="F13" s="13">
        <v>48</v>
      </c>
      <c r="G13" s="14" t="str">
        <f t="shared" ref="G13:G15" si="0">IF(F13&lt;&gt;"","","不能为空")</f>
        <v/>
      </c>
      <c r="H13" s="15"/>
    </row>
    <row r="14" s="1" customFormat="1" ht="17.25" spans="2:8">
      <c r="B14" s="11" t="s">
        <v>6</v>
      </c>
      <c r="C14" s="12"/>
      <c r="D14" s="12"/>
      <c r="E14" s="12"/>
      <c r="F14" s="13">
        <v>0</v>
      </c>
      <c r="G14" s="14" t="str">
        <f t="shared" si="0"/>
        <v/>
      </c>
      <c r="H14" s="15"/>
    </row>
    <row r="15" s="1" customFormat="1" ht="17.25" spans="2:8">
      <c r="B15" s="11" t="s">
        <v>7</v>
      </c>
      <c r="C15" s="12"/>
      <c r="D15" s="12"/>
      <c r="E15" s="12"/>
      <c r="F15" s="13">
        <v>100</v>
      </c>
      <c r="G15" s="14" t="str">
        <f t="shared" si="0"/>
        <v/>
      </c>
      <c r="H15" s="15"/>
    </row>
    <row r="16" s="1" customFormat="1" ht="17.25" spans="2:6">
      <c r="B16" s="16"/>
      <c r="C16" s="17"/>
      <c r="D16" s="18"/>
      <c r="E16" s="18"/>
      <c r="F16" s="19"/>
    </row>
    <row r="17" s="1" customFormat="1" ht="25.5" spans="2:8">
      <c r="B17" s="20" t="s">
        <v>8</v>
      </c>
      <c r="C17" s="21"/>
      <c r="D17" s="21"/>
      <c r="E17" s="21"/>
      <c r="F17" s="22"/>
      <c r="H17" s="1" t="s">
        <v>9</v>
      </c>
    </row>
    <row r="18" s="1" customFormat="1" ht="17.25" spans="2:6">
      <c r="B18" s="11" t="s">
        <v>10</v>
      </c>
      <c r="C18" s="12"/>
      <c r="D18" s="12"/>
      <c r="E18" s="12"/>
      <c r="F18" s="23">
        <f>F15+F12*0.0625+F12*F13*256*1000/(IF(F14=0,32000000/2,IF(F14=1,32000000/4,IF(F14=2,32000000/8,IF(F14=3,32000000/16,IF(F14=4,32000000/32,IF(F14=5,32000000/64,IF(F14=6,32000000/128,32000000/128))))))))</f>
        <v>100.8305</v>
      </c>
    </row>
    <row r="19" s="1" customFormat="1" ht="17.25" spans="2:6">
      <c r="B19" s="11" t="s">
        <v>11</v>
      </c>
      <c r="C19" s="12"/>
      <c r="D19" s="12"/>
      <c r="E19" s="12"/>
      <c r="F19" s="24">
        <f>(F12*0.0625*5000+F12*F13*256*1000/(IF(F14=0,32000000/2,IF(F14=1,32000000/4,IF(F14=2,32000000/8,IF(F14=3,32000000/16,IF(F14=4,32000000/32,IF(F14=5,32000000/64,IF(F14=6,32000000/128,32000000/128))))))))*2500+F15*10)/F18</f>
        <v>32.0587520641076</v>
      </c>
    </row>
    <row r="20" s="1" customFormat="1" ht="17.25" spans="2:16">
      <c r="B20" s="25"/>
      <c r="C20" s="18"/>
      <c r="D20" s="18"/>
      <c r="E20" s="18"/>
      <c r="F20" s="19"/>
      <c r="K20" s="2"/>
      <c r="L20" s="2"/>
      <c r="M20" s="2"/>
      <c r="N20" s="2"/>
      <c r="O20" s="2"/>
      <c r="P20" s="2"/>
    </row>
    <row r="21" s="1" customFormat="1" ht="25.5" spans="2:16">
      <c r="B21" s="26" t="s">
        <v>12</v>
      </c>
      <c r="C21" s="21"/>
      <c r="D21" s="21"/>
      <c r="E21" s="21"/>
      <c r="F21" s="22"/>
      <c r="I21" s="2"/>
      <c r="J21" s="2"/>
      <c r="K21" s="2"/>
      <c r="L21" s="2"/>
      <c r="M21" s="2"/>
      <c r="N21" s="2"/>
      <c r="O21" s="2"/>
      <c r="P21" s="2"/>
    </row>
    <row r="22" s="1" customFormat="1" ht="17.25" spans="2:14">
      <c r="B22" s="11" t="s">
        <v>13</v>
      </c>
      <c r="C22" s="12"/>
      <c r="D22" s="12"/>
      <c r="E22" s="12"/>
      <c r="F22" s="27">
        <v>32000</v>
      </c>
      <c r="I22" s="2"/>
      <c r="J22" s="2"/>
      <c r="K22" s="2"/>
      <c r="L22" s="2"/>
      <c r="M22" s="2"/>
      <c r="N22" s="2"/>
    </row>
    <row r="23" s="1" customFormat="1" ht="18" spans="2:6">
      <c r="B23" s="28" t="s">
        <v>14</v>
      </c>
      <c r="C23" s="29"/>
      <c r="D23" s="29"/>
      <c r="E23" s="29"/>
      <c r="F23" s="30">
        <v>16000</v>
      </c>
    </row>
    <row r="25" ht="15" spans="1:8">
      <c r="A25" s="31" t="s">
        <v>15</v>
      </c>
      <c r="B25" s="31"/>
      <c r="C25" s="31"/>
      <c r="D25" s="31"/>
      <c r="E25" s="31"/>
      <c r="F25" s="31"/>
      <c r="G25" s="31"/>
      <c r="H25" s="31"/>
    </row>
    <row r="26" ht="15" spans="1:8">
      <c r="A26" s="32" t="s">
        <v>16</v>
      </c>
      <c r="B26" s="32"/>
      <c r="C26" s="32"/>
      <c r="D26" s="32"/>
      <c r="E26" s="32"/>
      <c r="F26" s="32"/>
      <c r="G26" s="32"/>
      <c r="H26" s="32"/>
    </row>
    <row r="27" spans="1:8">
      <c r="A27" s="32" t="s">
        <v>17</v>
      </c>
      <c r="B27" s="32"/>
      <c r="C27" s="32"/>
      <c r="D27" s="32"/>
      <c r="E27" s="32"/>
      <c r="F27" s="32"/>
      <c r="G27" s="32"/>
      <c r="H27" s="32"/>
    </row>
    <row r="28" ht="15" spans="1:8">
      <c r="A28" s="32" t="s">
        <v>18</v>
      </c>
      <c r="B28" s="32"/>
      <c r="C28" s="32"/>
      <c r="D28" s="32"/>
      <c r="E28" s="32"/>
      <c r="F28" s="32"/>
      <c r="G28" s="32"/>
      <c r="H28" s="32"/>
    </row>
    <row r="29" spans="1:8">
      <c r="A29" s="32"/>
      <c r="B29" s="32"/>
      <c r="C29" s="32"/>
      <c r="D29" s="32"/>
      <c r="E29" s="32"/>
      <c r="F29" s="32"/>
      <c r="G29" s="32"/>
      <c r="H29" s="32"/>
    </row>
    <row r="30" spans="1:8">
      <c r="A30" s="33"/>
      <c r="B30" s="33"/>
      <c r="C30" s="33"/>
      <c r="D30" s="33"/>
      <c r="E30" s="33"/>
      <c r="F30" s="33"/>
      <c r="G30" s="33"/>
      <c r="H30" s="33"/>
    </row>
    <row r="31" spans="1:8">
      <c r="A31" s="33"/>
      <c r="B31" s="33"/>
      <c r="C31" s="33"/>
      <c r="D31" s="33"/>
      <c r="E31" s="33"/>
      <c r="F31" s="33"/>
      <c r="G31" s="33"/>
      <c r="H31" s="33"/>
    </row>
    <row r="32" spans="1:8">
      <c r="A32" s="33"/>
      <c r="B32" s="33"/>
      <c r="C32" s="33"/>
      <c r="D32" s="33"/>
      <c r="E32" s="33"/>
      <c r="F32" s="33"/>
      <c r="G32" s="33"/>
      <c r="H32" s="33"/>
    </row>
    <row r="33" spans="1:8">
      <c r="A33" s="33"/>
      <c r="B33" s="33"/>
      <c r="C33" s="33"/>
      <c r="D33" s="33"/>
      <c r="E33" s="33"/>
      <c r="F33" s="33"/>
      <c r="G33" s="33"/>
      <c r="H33" s="33"/>
    </row>
    <row r="34" spans="1:8">
      <c r="A34" s="33"/>
      <c r="B34" s="33"/>
      <c r="C34" s="33"/>
      <c r="D34" s="33"/>
      <c r="E34" s="33"/>
      <c r="F34" s="33"/>
      <c r="G34" s="33"/>
      <c r="H34" s="33"/>
    </row>
    <row r="35" spans="1:8">
      <c r="A35" s="33"/>
      <c r="B35" s="33"/>
      <c r="C35" s="33"/>
      <c r="D35" s="33"/>
      <c r="E35" s="33"/>
      <c r="F35" s="33"/>
      <c r="G35" s="33"/>
      <c r="H35" s="33"/>
    </row>
    <row r="36" spans="1:8">
      <c r="A36" s="33"/>
      <c r="B36" s="33"/>
      <c r="C36" s="33"/>
      <c r="D36" s="33"/>
      <c r="E36" s="33"/>
      <c r="F36" s="33"/>
      <c r="G36" s="33"/>
      <c r="H36" s="33"/>
    </row>
    <row r="37" spans="1:8">
      <c r="A37" s="33"/>
      <c r="B37" s="33"/>
      <c r="C37" s="33"/>
      <c r="D37" s="33"/>
      <c r="E37" s="33"/>
      <c r="F37" s="33"/>
      <c r="G37" s="33"/>
      <c r="H37" s="33"/>
    </row>
    <row r="38" spans="1:8">
      <c r="A38" s="33"/>
      <c r="B38" s="33"/>
      <c r="C38" s="33"/>
      <c r="D38" s="33"/>
      <c r="E38" s="33"/>
      <c r="F38" s="33"/>
      <c r="G38" s="33"/>
      <c r="H38" s="33"/>
    </row>
    <row r="39" spans="1:8">
      <c r="A39" s="33"/>
      <c r="B39" s="33"/>
      <c r="C39" s="33"/>
      <c r="D39" s="33"/>
      <c r="E39" s="33"/>
      <c r="F39" s="33"/>
      <c r="G39" s="33"/>
      <c r="H39" s="33"/>
    </row>
    <row r="40" spans="1:8">
      <c r="A40" s="33"/>
      <c r="B40" s="33"/>
      <c r="C40" s="33"/>
      <c r="D40" s="33"/>
      <c r="E40" s="33"/>
      <c r="F40" s="33"/>
      <c r="G40" s="33"/>
      <c r="H40" s="33"/>
    </row>
  </sheetData>
  <sheetProtection password="A6FF" sheet="1" selectLockedCells="1" objects="1"/>
  <protectedRanges>
    <protectedRange algorithmName="SHA-512" hashValue="eZzlXz+knSDv+CmqCT6BIf3ZrTwFRCftqlxXnkvdJ6w+PkfacKa6CfpYkbQCyS0o6GPbKrUG5NWsEInZymTBrA==" saltValue="49N7NQ0R9I1k/9k3jl5jOg==" spinCount="100000" sqref="G12:XFD15 A12:E15 $A1:$XFD11 $A16:$XFD1048576" name="区域1"/>
  </protectedRanges>
  <mergeCells count="35">
    <mergeCell ref="A1:H1"/>
    <mergeCell ref="A2:H2"/>
    <mergeCell ref="B11:F11"/>
    <mergeCell ref="B12:E12"/>
    <mergeCell ref="G12:H12"/>
    <mergeCell ref="B13:E13"/>
    <mergeCell ref="G13:H13"/>
    <mergeCell ref="B14:E14"/>
    <mergeCell ref="G14:H14"/>
    <mergeCell ref="B15:E15"/>
    <mergeCell ref="G15:H15"/>
    <mergeCell ref="B16:C16"/>
    <mergeCell ref="B17:F17"/>
    <mergeCell ref="B18:E18"/>
    <mergeCell ref="B19:E19"/>
    <mergeCell ref="B21:F21"/>
    <mergeCell ref="B22:E22"/>
    <mergeCell ref="B23:E23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A40:H40"/>
    <mergeCell ref="A5:I8"/>
  </mergeCells>
  <dataValidations count="4">
    <dataValidation type="whole" operator="between" allowBlank="1" showErrorMessage="1" errorTitle="触摸采样时钟个数设置错误！" error="取值在1~255之间" sqref="F13" errorStyle="warning">
      <formula1>1</formula1>
      <formula2>255</formula2>
    </dataValidation>
    <dataValidation type="whole" operator="between" showErrorMessage="1" errorTitle="触摸唤醒检测通道个数设置错误！" error="取值在1~16之间" sqref="F12" errorStyle="warning">
      <formula1>1</formula1>
      <formula2>16</formula2>
    </dataValidation>
    <dataValidation type="list" allowBlank="1" showErrorMessage="1" errorTitle="触摸采样频率设置错误！" error="取值在0~6之间" sqref="F14" errorStyle="warning">
      <formula1>"0,1,2,3,4,5,6"</formula1>
    </dataValidation>
    <dataValidation type="whole" operator="between" allowBlank="1" showErrorMessage="1" errorTitle="WDT溢出唤醒时间设置错误！" error="取值在100ms~1000ms之间" sqref="F15" errorStyle="warning">
      <formula1>100</formula1>
      <formula2>1000</formula2>
    </dataValidation>
  </dataValidation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が影帝ジ</cp:lastModifiedBy>
  <dcterms:created xsi:type="dcterms:W3CDTF">2015-06-05T18:19:00Z</dcterms:created>
  <dcterms:modified xsi:type="dcterms:W3CDTF">2019-11-01T08:38:47Z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