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<sst xmlns="http://schemas.openxmlformats.org/spreadsheetml/2006/main" count="80" uniqueCount="60">
  <si>
    <t xml:space="preserve">DARAZ</t>
  </si>
  <si>
    <t xml:space="preserve">Inventory level</t>
  </si>
  <si>
    <t xml:space="preserve">Sales</t>
  </si>
  <si>
    <t xml:space="preserve">Product</t>
  </si>
  <si>
    <t xml:space="preserve">rank</t>
  </si>
  <si>
    <t xml:space="preserve">Price</t>
  </si>
  <si>
    <t xml:space="preserve">age</t>
  </si>
  <si>
    <t xml:space="preserve">rev count</t>
  </si>
  <si>
    <t xml:space="preserve">day 1</t>
  </si>
  <si>
    <t xml:space="preserve">day 2</t>
  </si>
  <si>
    <t xml:space="preserve">day 3</t>
  </si>
  <si>
    <t xml:space="preserve">day 4 </t>
  </si>
  <si>
    <t xml:space="preserve">day 5</t>
  </si>
  <si>
    <t xml:space="preserve">day 6</t>
  </si>
  <si>
    <t xml:space="preserve">Link</t>
  </si>
  <si>
    <t xml:space="preserve">jump rope</t>
  </si>
  <si>
    <t xml:space="preserve">11 months</t>
  </si>
  <si>
    <t xml:space="preserve">https://www.daraz.pk/products/jump-rope-with-ball-bearings-tangle-free-rapid-speed-cable-skipping-rope-adjustable-length-jumping-ropes-for-men-women-kids-multi-colors-9ft-anti-slip-hs-i184526214-s1376700191.html?spm=a2a0e.searchlist.list.1.41da5f484gBiic&amp;search=1</t>
  </si>
  <si>
    <t xml:space="preserve">10 months</t>
  </si>
  <si>
    <t xml:space="preserve">https://www.daraz.pk/products/hs-collection-anti-slip-professional-jumping-skipping-rope-adjustable-for-adults-8ft-ball-bearing-for-speedy-jumping-crossfit-workout-gym-aerobic-exercise-boxing-multicolored-cord-with-counter-meter-i188676978-s1378284160.html?spm=a2a0e.searchlist.list.4.41da5f484gBiic&amp;search=1</t>
  </si>
  <si>
    <t xml:space="preserve">21 months</t>
  </si>
  <si>
    <t xml:space="preserve">https://www.daraz.pk/products/pride-trust-skipping-rope-a-00001-black-i129600607-s1289375185.html?spm=a2a0e.searchlist.list.7.41da5f484gBiic&amp;search=1</t>
  </si>
  <si>
    <t xml:space="preserve">8 months</t>
  </si>
  <si>
    <t xml:space="preserve">https://www.daraz.pk/products/skipping-rope-multicolor-jumping-rope-for-adults-i133558307-s1293974805.html?spm=a2a0e.searchlist.list.10.41da5f484gBiic&amp;search=1</t>
  </si>
  <si>
    <t xml:space="preserve">2 months</t>
  </si>
  <si>
    <t xml:space="preserve">https://www.daraz.pk/products/skipping-rope-adjustable-jumping-tangle-free-rapid-speed-cable-skipping-jump-rope-fitness-speed-gym-adults-girls-kids-men-9ft-anti-slip-i228642297-s1449134035.html?spm=a2a0e.searchlist.list.13.41da5f484gBiic&amp;search=1</t>
  </si>
  <si>
    <t xml:space="preserve">36 months</t>
  </si>
  <si>
    <t xml:space="preserve">https://www.daraz.pk/products/jumping-rope-skipping-ropes-black-i2252680-s10356194.html?spm=a2a0e.searchlist.list.16.41da5f484gBiic&amp;search=1</t>
  </si>
  <si>
    <t xml:space="preserve">view-source:https://www.daraz.pk/products/jumping-skipping-rope-for-adults-weight-loss-and-burn-calories-fitness-game-boys-and-girls-gym-training-9ft-anti-slip-i237684207-s1456887770.html?spm=a2a0e.searchlist.list.23.3e325f48Xl2q3K&amp;search=1</t>
  </si>
  <si>
    <t xml:space="preserve">4 months</t>
  </si>
  <si>
    <t xml:space="preserve">view-source:https://www.daraz.pk/products/jumping-rope-skipping-rope-aerobic-exercise-boxing-skipping-jumping-rope-adjustable-bearing-speed-fitness-black-bearing-skip-rope-i2088410-s1411968797.html?spm=a2a0e.searchlist.list.35.41da5f48IneAoK&amp;search=1</t>
  </si>
  <si>
    <t xml:space="preserve">24 months</t>
  </si>
  <si>
    <t xml:space="preserve">8/396</t>
  </si>
  <si>
    <t xml:space="preserve">View-source:https://www.daraz.pk/products/mdbuddy-pvc-wire-speed-jump-rope-skipping-rope-with-ball-bearing-and-adjustable-length-i128922916-s1288391715.html?spm=a2a0e.searchlist.list.35.352a5f483pU97i&amp;search=1</t>
  </si>
  <si>
    <t xml:space="preserve">18 months</t>
  </si>
  <si>
    <t xml:space="preserve">View-source:https://www.daraz.pk/products/wooden-skipping-rope-with-ball-bearing-b-00001-black-i129605423-s1289367679.html?spm=a2a0e.searchlist.list.48.41da5f48IneAoK&amp;search=1</t>
  </si>
  <si>
    <t xml:space="preserve">Daily avg.</t>
  </si>
  <si>
    <t xml:space="preserve">:</t>
  </si>
  <si>
    <t xml:space="preserve">Top 10 Sellers 6 days Avg.</t>
  </si>
  <si>
    <t xml:space="preserve">Top Seller Daily Avg.</t>
  </si>
  <si>
    <t xml:space="preserve">LAUNCH BUDGET</t>
  </si>
  <si>
    <t xml:space="preserve">Inventory</t>
  </si>
  <si>
    <t xml:space="preserve">units</t>
  </si>
  <si>
    <t xml:space="preserve">PRODUCT NAME</t>
  </si>
  <si>
    <t xml:space="preserve">Inventory Cost</t>
  </si>
  <si>
    <t xml:space="preserve">units/day, 30 days</t>
  </si>
  <si>
    <t xml:space="preserve">Best Selling Price</t>
  </si>
  <si>
    <t xml:space="preserve">Sourcing Price</t>
  </si>
  <si>
    <t xml:space="preserve">Bleeding</t>
  </si>
  <si>
    <t xml:space="preserve">Daraz Comission Best Selling Price</t>
  </si>
  <si>
    <t xml:space="preserve">Bleeding Cost</t>
  </si>
  <si>
    <t xml:space="preserve">units/day, 10 days</t>
  </si>
  <si>
    <t xml:space="preserve">Delivery charges within City</t>
  </si>
  <si>
    <t xml:space="preserve">Daraz Comission</t>
  </si>
  <si>
    <t xml:space="preserve">Flyer Cost</t>
  </si>
  <si>
    <t xml:space="preserve">Reff Fee 1.25%</t>
  </si>
  <si>
    <t xml:space="preserve">VAT</t>
  </si>
  <si>
    <t xml:space="preserve">Total Cost</t>
  </si>
  <si>
    <t xml:space="preserve">Profit per unit</t>
  </si>
  <si>
    <t xml:space="preserve">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</si>
</sst>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1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  <cellStyle name="Excel Built-in Bad" xfId="22"/>
    <cellStyle name="Excel Built-in Neutral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pride-trust-skipping-rope-a-00001-black-i129600607-s1289375185.html?spm=a2a0e.searchlist.list.7.41da5f484gBiic&amp;search=1" TargetMode="External"/><Relationship Id="rId2" Type="http://schemas.openxmlformats.org/officeDocument/2006/relationships/hyperlink" Target="https://www.daraz.pk/products/skipping-rope-multicolor-jumping-rope-for-adults-i133558307-s1293974805.html?spm=a2a0e.searchlist.list.10.41da5f484gBiic&amp;search=1" TargetMode="External"/><Relationship Id="rId3" Type="http://schemas.openxmlformats.org/officeDocument/2006/relationships/hyperlink" Target="https://www.daraz.pk/products/skipping-rope-adjustable-jumping-tangle-free-rapid-speed-cable-skipping-jump-rope-fitness-speed-gym-adults-girls-kids-men-9ft-anti-slip-i228642297-s1449134035.html?spm=a2a0e.searchlist.list.13.41da5f484gBiic&amp;search=1" TargetMode="External"/><Relationship Id="rId4" Type="http://schemas.openxmlformats.org/officeDocument/2006/relationships/hyperlink" Target="https://www.daraz.pk/products/jumping-rope-skipping-ropes-black-i2252680-s10356194.html?spm=a2a0e.searchlist.list.16.41da5f484gBiic&amp;search=1" TargetMode="External"/><Relationship Id="rId5" Type="http://schemas.openxmlformats.org/officeDocument/2006/relationships/hyperlink" Target="https://www.daraz.pk/products/jumping-skipping-rope-for-adults-weight-loss-and-burn-calories-fitness-game-boys-and-girls-gym-training-9ft-anti-slip-i237684207-s1456887770.html?spm=a2a0e.searchlist.list.23.3e325f48Xl2q3K&amp;search=1" TargetMode="External"/><Relationship Id="rId6" Type="http://schemas.openxmlformats.org/officeDocument/2006/relationships/hyperlink" Target="https://www.daraz.pk/products/jumping-rope-skipping-rope-aerobic-exercise-boxing-skipping-jumping-rope-adjustable-bearing-speed-fitness-black-bearing-skip-rope-i2088410-s1411968797.html?spm=a2a0e.searchlist.list.35.41da5f48IneAoK&amp;search=1" TargetMode="External"/><Relationship Id="rId7" Type="http://schemas.openxmlformats.org/officeDocument/2006/relationships/hyperlink" Target="https://www.daraz.pk/products/mdbuddy-pvc-wire-speed-jump-rope-skipping-rope-with-ball-bearing-and-adjustable-length-i128922916-s1288391715.html?spm=a2a0e.searchlist.list.35.352a5f483pU97i&amp;search=1" TargetMode="External"/><Relationship Id="rId8" Type="http://schemas.openxmlformats.org/officeDocument/2006/relationships/hyperlink" Target="https://www.daraz.pk/products/wooden-skipping-rope-with-ball-bearing-b-00001-black-i129605423-s1289367679.html?spm=a2a0e.searchlist.list.48.41da5f48IneAoK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J18" activeCellId="0" sqref="J18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5" hidden="false" customHeight="false" outlineLevel="0" collapsed="false">
      <c r="A8" s="1"/>
      <c r="B8" s="10" t="s">
        <v>15</v>
      </c>
      <c r="C8" s="10" t="n">
        <v>1</v>
      </c>
      <c r="D8" s="10" t="n">
        <v>330</v>
      </c>
      <c r="E8" s="10" t="s">
        <v>16</v>
      </c>
      <c r="F8" s="10" t="n">
        <v>257</v>
      </c>
      <c r="G8" s="10" t="n">
        <v>9739</v>
      </c>
      <c r="H8" s="10" t="n">
        <v>9735</v>
      </c>
      <c r="I8" s="10" t="n">
        <v>9726</v>
      </c>
      <c r="J8" s="10" t="n">
        <v>9716</v>
      </c>
      <c r="K8" s="10"/>
      <c r="L8" s="11"/>
      <c r="M8" s="5"/>
      <c r="N8" s="12" t="n">
        <f aca="false">SUM(G8-H8)</f>
        <v>4</v>
      </c>
      <c r="O8" s="10" t="n">
        <f aca="false">SUM(H8-I8)</f>
        <v>9</v>
      </c>
      <c r="P8" s="10" t="n">
        <f aca="false">SUM(I8-J8)</f>
        <v>10</v>
      </c>
      <c r="Q8" s="10" t="n">
        <f aca="false">SUM(J8-K8)</f>
        <v>9716</v>
      </c>
      <c r="R8" s="10" t="n">
        <f aca="false">SUM(K8-L8)</f>
        <v>0</v>
      </c>
      <c r="S8" s="11" t="n">
        <f aca="false">SUM(L8-M8)</f>
        <v>0</v>
      </c>
      <c r="T8" s="13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5" hidden="false" customHeight="false" outlineLevel="0" collapsed="false">
      <c r="A9" s="1"/>
      <c r="B9" s="14" t="s">
        <v>15</v>
      </c>
      <c r="C9" s="14" t="n">
        <v>2</v>
      </c>
      <c r="D9" s="14" t="n">
        <v>245</v>
      </c>
      <c r="E9" s="14" t="s">
        <v>18</v>
      </c>
      <c r="F9" s="14" t="n">
        <v>90</v>
      </c>
      <c r="G9" s="14" t="n">
        <v>3569</v>
      </c>
      <c r="H9" s="14" t="n">
        <v>3567</v>
      </c>
      <c r="I9" s="14" t="n">
        <v>3567</v>
      </c>
      <c r="J9" s="14" t="n">
        <v>3566</v>
      </c>
      <c r="L9" s="15"/>
      <c r="M9" s="5"/>
      <c r="N9" s="16" t="n">
        <f aca="false">SUM(G9-H9)</f>
        <v>2</v>
      </c>
      <c r="S9" s="15"/>
      <c r="T9" s="13" t="s">
        <v>19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5" hidden="false" customHeight="false" outlineLevel="0" collapsed="false">
      <c r="A10" s="1"/>
      <c r="B10" s="14" t="s">
        <v>15</v>
      </c>
      <c r="C10" s="14" t="n">
        <v>3</v>
      </c>
      <c r="D10" s="14" t="n">
        <v>179</v>
      </c>
      <c r="E10" s="14" t="s">
        <v>20</v>
      </c>
      <c r="F10" s="14" t="n">
        <v>286</v>
      </c>
      <c r="G10" s="14" t="n">
        <v>85</v>
      </c>
      <c r="H10" s="14" t="n">
        <v>56</v>
      </c>
      <c r="I10" s="14" t="n">
        <v>51</v>
      </c>
      <c r="J10" s="14" t="n">
        <v>47</v>
      </c>
      <c r="L10" s="15"/>
      <c r="M10" s="5"/>
      <c r="N10" s="16" t="n">
        <f aca="false">SUM(G10-H10)</f>
        <v>29</v>
      </c>
      <c r="S10" s="15"/>
      <c r="T10" s="13" t="s">
        <v>21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5" hidden="false" customHeight="false" outlineLevel="0" collapsed="false">
      <c r="A11" s="1"/>
      <c r="B11" s="14" t="s">
        <v>15</v>
      </c>
      <c r="C11" s="14" t="n">
        <v>4</v>
      </c>
      <c r="D11" s="14" t="n">
        <v>199</v>
      </c>
      <c r="E11" s="14" t="s">
        <v>22</v>
      </c>
      <c r="F11" s="14" t="n">
        <v>148</v>
      </c>
      <c r="G11" s="14" t="n">
        <v>49810</v>
      </c>
      <c r="H11" s="14" t="n">
        <v>49805</v>
      </c>
      <c r="I11" s="14" t="n">
        <v>49801</v>
      </c>
      <c r="J11" s="14" t="n">
        <v>49796</v>
      </c>
      <c r="L11" s="15"/>
      <c r="M11" s="5"/>
      <c r="N11" s="16" t="n">
        <f aca="false">SUM(G11-H11)</f>
        <v>5</v>
      </c>
      <c r="S11" s="15"/>
      <c r="T11" s="13" t="s">
        <v>23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5" hidden="false" customHeight="false" outlineLevel="0" collapsed="false">
      <c r="A12" s="1"/>
      <c r="B12" s="14" t="s">
        <v>15</v>
      </c>
      <c r="C12" s="14" t="n">
        <v>5</v>
      </c>
      <c r="D12" s="14" t="n">
        <v>143</v>
      </c>
      <c r="E12" s="14" t="s">
        <v>24</v>
      </c>
      <c r="F12" s="14" t="n">
        <v>64</v>
      </c>
      <c r="G12" s="14" t="n">
        <v>27</v>
      </c>
      <c r="H12" s="14" t="n">
        <v>24</v>
      </c>
      <c r="I12" s="14" t="n">
        <v>21</v>
      </c>
      <c r="J12" s="14" t="n">
        <v>18</v>
      </c>
      <c r="L12" s="15"/>
      <c r="M12" s="5"/>
      <c r="N12" s="16" t="n">
        <f aca="false">SUM(G12-H12)</f>
        <v>3</v>
      </c>
      <c r="S12" s="15"/>
      <c r="T12" s="13" t="s">
        <v>25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5" hidden="false" customHeight="false" outlineLevel="0" collapsed="false">
      <c r="A13" s="1"/>
      <c r="B13" s="14" t="s">
        <v>15</v>
      </c>
      <c r="C13" s="14" t="n">
        <v>6</v>
      </c>
      <c r="D13" s="14" t="n">
        <v>159</v>
      </c>
      <c r="E13" s="14" t="s">
        <v>26</v>
      </c>
      <c r="F13" s="14" t="n">
        <v>424</v>
      </c>
      <c r="G13" s="14" t="n">
        <v>219</v>
      </c>
      <c r="H13" s="14" t="n">
        <v>218</v>
      </c>
      <c r="I13" s="14" t="n">
        <v>217</v>
      </c>
      <c r="J13" s="14" t="n">
        <v>216</v>
      </c>
      <c r="L13" s="15"/>
      <c r="M13" s="5"/>
      <c r="N13" s="16" t="n">
        <f aca="false">SUM(G13-H13)</f>
        <v>1</v>
      </c>
      <c r="S13" s="15"/>
      <c r="T13" s="13" t="s">
        <v>27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4.9" hidden="false" customHeight="false" outlineLevel="0" collapsed="false">
      <c r="A14" s="1"/>
      <c r="B14" s="14" t="s">
        <v>15</v>
      </c>
      <c r="C14" s="14" t="n">
        <v>7</v>
      </c>
      <c r="D14" s="14" t="n">
        <v>170</v>
      </c>
      <c r="E14" s="14" t="s">
        <v>24</v>
      </c>
      <c r="F14" s="14" t="n">
        <v>33</v>
      </c>
      <c r="G14" s="14" t="n">
        <v>109</v>
      </c>
      <c r="H14" s="14" t="n">
        <v>108</v>
      </c>
      <c r="I14" s="14" t="n">
        <v>107</v>
      </c>
      <c r="J14" s="14" t="n">
        <v>107</v>
      </c>
      <c r="L14" s="15"/>
      <c r="M14" s="5"/>
      <c r="N14" s="16" t="n">
        <f aca="false">SUM(G14-H14)</f>
        <v>1</v>
      </c>
      <c r="S14" s="15"/>
      <c r="T14" s="17" t="s">
        <v>28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4.9" hidden="false" customHeight="false" outlineLevel="0" collapsed="false">
      <c r="A15" s="1"/>
      <c r="B15" s="14" t="s">
        <v>15</v>
      </c>
      <c r="C15" s="14" t="n">
        <v>11</v>
      </c>
      <c r="D15" s="14" t="n">
        <v>227</v>
      </c>
      <c r="E15" s="14" t="s">
        <v>29</v>
      </c>
      <c r="F15" s="14" t="n">
        <v>44</v>
      </c>
      <c r="G15" s="14" t="n">
        <v>956</v>
      </c>
      <c r="H15" s="14" t="n">
        <v>954</v>
      </c>
      <c r="I15" s="14" t="n">
        <v>952</v>
      </c>
      <c r="J15" s="14" t="n">
        <v>951</v>
      </c>
      <c r="L15" s="15"/>
      <c r="M15" s="5"/>
      <c r="N15" s="16" t="n">
        <f aca="false">SUM(G15-H15)</f>
        <v>2</v>
      </c>
      <c r="S15" s="15"/>
      <c r="T15" s="13" t="s">
        <v>30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4.9" hidden="false" customHeight="false" outlineLevel="0" collapsed="false">
      <c r="A16" s="1"/>
      <c r="B16" s="14" t="s">
        <v>15</v>
      </c>
      <c r="C16" s="14" t="n">
        <v>14</v>
      </c>
      <c r="D16" s="14" t="n">
        <v>450</v>
      </c>
      <c r="E16" s="14" t="s">
        <v>31</v>
      </c>
      <c r="F16" s="14" t="n">
        <v>137</v>
      </c>
      <c r="G16" s="14" t="n">
        <v>8</v>
      </c>
      <c r="H16" s="14" t="n">
        <v>8</v>
      </c>
      <c r="I16" s="14" t="s">
        <v>32</v>
      </c>
      <c r="J16" s="14" t="n">
        <v>8</v>
      </c>
      <c r="L16" s="15"/>
      <c r="M16" s="5"/>
      <c r="N16" s="16" t="n">
        <f aca="false">SUM(G16-H16)</f>
        <v>0</v>
      </c>
      <c r="S16" s="15"/>
      <c r="T16" s="13" t="s">
        <v>33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4.9" hidden="false" customHeight="false" outlineLevel="0" collapsed="false">
      <c r="A17" s="1"/>
      <c r="B17" s="14" t="s">
        <v>15</v>
      </c>
      <c r="C17" s="14" t="n">
        <v>15</v>
      </c>
      <c r="D17" s="14" t="n">
        <v>308</v>
      </c>
      <c r="E17" s="14" t="s">
        <v>34</v>
      </c>
      <c r="F17" s="14" t="n">
        <v>158</v>
      </c>
      <c r="G17" s="14" t="n">
        <v>35</v>
      </c>
      <c r="H17" s="14" t="n">
        <v>35</v>
      </c>
      <c r="I17" s="14" t="n">
        <v>35</v>
      </c>
      <c r="J17" s="14" t="n">
        <v>35</v>
      </c>
      <c r="L17" s="15"/>
      <c r="M17" s="18"/>
      <c r="N17" s="16" t="n">
        <f aca="false">SUM(G17-H17)</f>
        <v>0</v>
      </c>
      <c r="S17" s="15"/>
      <c r="T17" s="13" t="s">
        <v>35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9" t="s">
        <v>36</v>
      </c>
      <c r="K18" s="19"/>
      <c r="L18" s="19"/>
      <c r="M18" s="20" t="s">
        <v>37</v>
      </c>
      <c r="N18" s="21" t="n">
        <f aca="false">AVERAGE(N8:N17)</f>
        <v>4.7</v>
      </c>
      <c r="O18" s="21" t="n">
        <f aca="false">AVERAGE(O8:O17)</f>
        <v>9</v>
      </c>
      <c r="P18" s="21" t="n">
        <f aca="false">AVERAGE(P8:P17)</f>
        <v>10</v>
      </c>
      <c r="Q18" s="21" t="n">
        <f aca="false">AVERAGE(Q8:Q17)</f>
        <v>9716</v>
      </c>
      <c r="R18" s="21" t="n">
        <f aca="false">AVERAGE(R8:R17)</f>
        <v>0</v>
      </c>
      <c r="S18" s="22" t="n">
        <f aca="false">AVERAGE(S8:S17)</f>
        <v>0</v>
      </c>
    </row>
    <row r="19" customFormat="false" ht="15" hidden="false" customHeight="false" outlineLevel="0" collapsed="false">
      <c r="J19" s="23" t="s">
        <v>38</v>
      </c>
      <c r="K19" s="23"/>
      <c r="L19" s="23"/>
      <c r="M19" s="20" t="s">
        <v>37</v>
      </c>
      <c r="N19" s="24" t="n">
        <f aca="false">AVERAGE(N18:S18)</f>
        <v>1623.28333333333</v>
      </c>
      <c r="O19" s="24"/>
      <c r="S19" s="25"/>
    </row>
    <row r="20" customFormat="false" ht="15" hidden="false" customHeight="false" outlineLevel="0" collapsed="false">
      <c r="J20" s="26" t="s">
        <v>39</v>
      </c>
      <c r="K20" s="26"/>
      <c r="L20" s="26"/>
      <c r="M20" s="20" t="s">
        <v>37</v>
      </c>
      <c r="N20" s="27" t="n">
        <f aca="false">AVERAGE(N8:S8)</f>
        <v>1623.16666666667</v>
      </c>
      <c r="O20" s="27"/>
      <c r="P20" s="28"/>
      <c r="Q20" s="28"/>
      <c r="R20" s="28"/>
      <c r="S20" s="29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30" t="s">
        <v>40</v>
      </c>
      <c r="O24" s="30"/>
      <c r="P24" s="30"/>
    </row>
    <row r="25" s="1" customFormat="true" ht="15" hidden="false" customHeight="false" outlineLevel="0" collapsed="false">
      <c r="D25" s="31"/>
      <c r="E25" s="31"/>
      <c r="F25" s="31"/>
      <c r="G25" s="31"/>
      <c r="H25" s="31"/>
      <c r="I25" s="31"/>
      <c r="N25" s="32" t="s">
        <v>41</v>
      </c>
      <c r="O25" s="32"/>
      <c r="P25" s="32" t="s">
        <v>42</v>
      </c>
    </row>
    <row r="26" s="1" customFormat="true" ht="15" hidden="false" customHeight="false" outlineLevel="0" collapsed="false">
      <c r="D26" s="33" t="s">
        <v>43</v>
      </c>
      <c r="E26" s="33"/>
      <c r="F26" s="33"/>
      <c r="G26" s="34"/>
      <c r="H26" s="33" t="s">
        <v>43</v>
      </c>
      <c r="I26" s="33"/>
      <c r="N26" s="35" t="s">
        <v>44</v>
      </c>
      <c r="O26" s="35"/>
      <c r="P26" s="35" t="s">
        <v>45</v>
      </c>
    </row>
    <row r="27" s="1" customFormat="true" ht="15" hidden="false" customHeight="false" outlineLevel="0" collapsed="false">
      <c r="D27" s="36" t="s">
        <v>46</v>
      </c>
      <c r="E27" s="37"/>
      <c r="F27" s="37" t="n">
        <v>105</v>
      </c>
      <c r="G27" s="38"/>
      <c r="H27" s="39" t="s">
        <v>47</v>
      </c>
      <c r="I27" s="39" t="n">
        <v>45</v>
      </c>
      <c r="N27" s="35" t="s">
        <v>48</v>
      </c>
      <c r="O27" s="35"/>
      <c r="P27" s="35" t="s">
        <v>42</v>
      </c>
    </row>
    <row r="28" s="1" customFormat="true" ht="15" hidden="false" customHeight="false" outlineLevel="0" collapsed="false">
      <c r="D28" s="40" t="s">
        <v>49</v>
      </c>
      <c r="E28" s="40"/>
      <c r="F28" s="41" t="n">
        <f aca="false">(F27/100)*I29</f>
        <v>3.57</v>
      </c>
      <c r="G28" s="38"/>
      <c r="H28" s="42"/>
      <c r="I28" s="42"/>
      <c r="N28" s="35" t="s">
        <v>50</v>
      </c>
      <c r="O28" s="35"/>
      <c r="P28" s="35" t="s">
        <v>51</v>
      </c>
    </row>
    <row r="29" s="1" customFormat="true" ht="15" hidden="false" customHeight="false" outlineLevel="0" collapsed="false">
      <c r="D29" s="40" t="s">
        <v>52</v>
      </c>
      <c r="E29" s="40"/>
      <c r="F29" s="41" t="n">
        <v>49</v>
      </c>
      <c r="G29" s="38"/>
      <c r="H29" s="42" t="s">
        <v>53</v>
      </c>
      <c r="I29" s="42" t="n">
        <v>3.4</v>
      </c>
    </row>
    <row r="30" s="1" customFormat="true" ht="15" hidden="false" customHeight="false" outlineLevel="0" collapsed="false">
      <c r="D30" s="41" t="s">
        <v>54</v>
      </c>
      <c r="E30" s="43"/>
      <c r="F30" s="41" t="n">
        <v>7.5</v>
      </c>
      <c r="G30" s="31"/>
    </row>
    <row r="31" s="1" customFormat="true" ht="15" hidden="false" customHeight="false" outlineLevel="0" collapsed="false">
      <c r="D31" s="41" t="s">
        <v>55</v>
      </c>
      <c r="E31" s="41"/>
      <c r="F31" s="41" t="n">
        <f aca="false">(F27*0.0125)</f>
        <v>1.3125</v>
      </c>
    </row>
    <row r="32" s="1" customFormat="true" ht="15" hidden="false" customHeight="false" outlineLevel="0" collapsed="false">
      <c r="D32" s="41" t="s">
        <v>56</v>
      </c>
      <c r="E32" s="41"/>
      <c r="F32" s="41" t="n">
        <f aca="false">(F28+F29+F31)*16%</f>
        <v>8.6212</v>
      </c>
    </row>
    <row r="33" s="1" customFormat="true" ht="15" hidden="false" customHeight="false" outlineLevel="0" collapsed="false">
      <c r="D33" s="41" t="s">
        <v>57</v>
      </c>
      <c r="E33" s="41"/>
      <c r="F33" s="41" t="n">
        <f aca="false">(I27+F28+F30+F31+F32)</f>
        <v>66.0037</v>
      </c>
    </row>
    <row r="34" s="1" customFormat="true" ht="15" hidden="false" customHeight="false" outlineLevel="0" collapsed="false">
      <c r="D34" s="41" t="s">
        <v>58</v>
      </c>
      <c r="E34" s="41"/>
      <c r="F34" s="41" t="n">
        <f aca="false">F27-F33</f>
        <v>38.9963</v>
      </c>
      <c r="G34" s="1" t="n">
        <f aca="false">(F34/F27)*100</f>
        <v>37.1393333333333</v>
      </c>
      <c r="H34" s="44" t="s">
        <v>59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10" r:id="rId1" display="https://www.daraz.pk/products/pride-trust-skipping-rope-a-00001-black-i129600607-s1289375185.html?spm=a2a0e.searchlist.list.7.41da5f484gBiic&amp;search=1"/>
    <hyperlink ref="T11" r:id="rId2" display="https://www.daraz.pk/products/skipping-rope-multicolor-jumping-rope-for-adults-i133558307-s1293974805.html?spm=a2a0e.searchlist.list.10.41da5f484gBiic&amp;search=1"/>
    <hyperlink ref="T12" r:id="rId3" display="https://www.daraz.pk/products/skipping-rope-adjustable-jumping-tangle-free-rapid-speed-cable-skipping-jump-rope-fitness-speed-gym-adults-girls-kids-men-9ft-anti-slip-i228642297-s1449134035.html?spm=a2a0e.searchlist.list.13.41da5f484gBiic&amp;search=1"/>
    <hyperlink ref="T13" r:id="rId4" display="https://www.daraz.pk/products/jumping-rope-skipping-ropes-black-i2252680-s10356194.html?spm=a2a0e.searchlist.list.16.41da5f484gBiic&amp;search=1"/>
    <hyperlink ref="T14" r:id="rId5" display="https://www.daraz.pk/products/jumping-skipping-rope-for-adults-weight-loss-and-burn-calories-fitness-game-boys-and-girls-gym-training-9ft-anti-slip-i237684207-s1456887770.html?spm=a2a0e.searchlist.list.23.3e325f48Xl2q3K&amp;search=1"/>
    <hyperlink ref="T15" r:id="rId6" display="https://www.daraz.pk/products/jumping-rope-skipping-rope-aerobic-exercise-boxing-skipping-jumping-rope-adjustable-bearing-speed-fitness-black-bearing-skip-rope-i2088410-s1411968797.html?spm=a2a0e.searchlist.list.35.41da5f48IneAoK&amp;search=1"/>
    <hyperlink ref="T16" r:id="rId7" display="https://www.daraz.pk/products/mdbuddy-pvc-wire-speed-jump-rope-skipping-rope-with-ball-bearing-and-adjustable-length-i128922916-s1288391715.html?spm=a2a0e.searchlist.list.35.352a5f483pU97i&amp;search=1"/>
    <hyperlink ref="T17" r:id="rId8" display="https://www.daraz.pk/products/wooden-skipping-rope-with-ball-bearing-b-00001-black-i129605423-s1289367679.html?spm=a2a0e.searchlist.list.48.41da5f48IneAoK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Dell</dc:creator>
  <dc:description/>
  <dc:language>en-US</dc:language>
  <cp:lastModifiedBy/>
  <dcterms:modified xsi:type="dcterms:W3CDTF">2021-11-18T11:23:16Z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