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ell\Desktop\Documents\Active\PROJECTS\ANIMIDA III\Field\"/>
    </mc:Choice>
  </mc:AlternateContent>
  <bookViews>
    <workbookView xWindow="360" yWindow="285" windowWidth="19440" windowHeight="9240"/>
  </bookViews>
  <sheets>
    <sheet name="Sediment" sheetId="1" r:id="rId1"/>
    <sheet name="Sed_core" sheetId="9" r:id="rId2"/>
    <sheet name="Whelk &amp; Crab" sheetId="7" r:id="rId3"/>
    <sheet name="Arctic Cod" sheetId="6" r:id="rId4"/>
    <sheet name="Clam" sheetId="5" r:id="rId5"/>
    <sheet name="Amphipod" sheetId="4" r:id="rId6"/>
    <sheet name="eDNA" sheetId="3" r:id="rId7"/>
    <sheet name="LatLong" sheetId="10" r:id="rId8"/>
    <sheet name="Sheet2" sheetId="11" r:id="rId9"/>
  </sheets>
  <definedNames>
    <definedName name="_xlnm._FilterDatabase" localSheetId="5" hidden="1">Amphipod!$A$7:$Q$9</definedName>
    <definedName name="_xlnm._FilterDatabase" localSheetId="3" hidden="1">'Arctic Cod'!$A$7:$Q$8</definedName>
    <definedName name="_xlnm._FilterDatabase" localSheetId="4" hidden="1">Clam!$A$7:$Q$9</definedName>
    <definedName name="_xlnm._FilterDatabase" localSheetId="6" hidden="1">eDNA!$A$7:$Q$8</definedName>
    <definedName name="_xlnm._FilterDatabase" localSheetId="7" hidden="1">LatLong!$A$1:$N$129</definedName>
    <definedName name="_xlnm._FilterDatabase" localSheetId="1" hidden="1">Sed_core!$A$7:$R$9</definedName>
    <definedName name="_xlnm._FilterDatabase" localSheetId="0" hidden="1">Sediment!$A$7:$Q$52</definedName>
    <definedName name="_xlnm._FilterDatabase" localSheetId="8" hidden="1">Sheet2!$A$1:$F$104</definedName>
    <definedName name="_xlnm._FilterDatabase" localSheetId="2" hidden="1">'Whelk &amp; Crab'!$A$7:$Q$9</definedName>
    <definedName name="_xlnm.Print_Area" localSheetId="5">Amphipod!$A$2:$P$31</definedName>
    <definedName name="_xlnm.Print_Area" localSheetId="3">'Arctic Cod'!$A$1:$P$21</definedName>
    <definedName name="_xlnm.Print_Area" localSheetId="4">Clam!$A$1:$P$18</definedName>
    <definedName name="_xlnm.Print_Area" localSheetId="6">eDNA!$A$1:$P$32</definedName>
    <definedName name="_xlnm.Print_Area" localSheetId="1">Sed_core!$A$1:$Q$180</definedName>
    <definedName name="_xlnm.Print_Area" localSheetId="0">Sediment!$A$1:$P$52</definedName>
    <definedName name="_xlnm.Print_Area" localSheetId="2">'Whelk &amp; Crab'!$A$1:$P$12</definedName>
    <definedName name="_xlnm.Print_Titles" localSheetId="5">Amphipod!$1:$7</definedName>
    <definedName name="_xlnm.Print_Titles" localSheetId="3">'Arctic Cod'!$1:$7</definedName>
    <definedName name="_xlnm.Print_Titles" localSheetId="4">Clam!$1:$7</definedName>
    <definedName name="_xlnm.Print_Titles" localSheetId="6">eDNA!$1:$7</definedName>
    <definedName name="_xlnm.Print_Titles" localSheetId="1">Sed_core!$1:$7</definedName>
    <definedName name="_xlnm.Print_Titles" localSheetId="0">Sediment!$1:$7</definedName>
    <definedName name="_xlnm.Print_Titles" localSheetId="2">'Whelk &amp; Crab'!$1:$7</definedName>
  </definedNames>
  <calcPr calcId="152511"/>
</workbook>
</file>

<file path=xl/calcChain.xml><?xml version="1.0" encoding="utf-8"?>
<calcChain xmlns="http://schemas.openxmlformats.org/spreadsheetml/2006/main">
  <c r="N37" i="10" l="1"/>
  <c r="M37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2" i="11"/>
  <c r="R146" i="9"/>
  <c r="S146" i="9" s="1"/>
  <c r="R147" i="9" s="1"/>
  <c r="F145" i="9"/>
  <c r="N117" i="10"/>
  <c r="M117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2" i="10"/>
  <c r="G31" i="3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S83" i="9"/>
  <c r="S54" i="9"/>
  <c r="R55" i="9" s="1"/>
  <c r="S55" i="9" s="1"/>
  <c r="R56" i="9" s="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S147" i="9" l="1"/>
  <c r="R148" i="9" s="1"/>
  <c r="F146" i="9"/>
  <c r="S56" i="9"/>
  <c r="R57" i="9" s="1"/>
  <c r="F55" i="9"/>
  <c r="F54" i="9"/>
  <c r="F83" i="9"/>
  <c r="S19" i="9"/>
  <c r="S8" i="9"/>
  <c r="F8" i="9" s="1"/>
  <c r="S148" i="9" l="1"/>
  <c r="R149" i="9" s="1"/>
  <c r="F56" i="9"/>
  <c r="F147" i="9"/>
  <c r="S57" i="9"/>
  <c r="R58" i="9" s="1"/>
  <c r="R9" i="9"/>
  <c r="S9" i="9" s="1"/>
  <c r="R10" i="9" s="1"/>
  <c r="S10" i="9" s="1"/>
  <c r="R11" i="9" s="1"/>
  <c r="F19" i="9"/>
  <c r="F57" i="9" l="1"/>
  <c r="S149" i="9"/>
  <c r="R150" i="9" s="1"/>
  <c r="F9" i="9"/>
  <c r="F148" i="9"/>
  <c r="S58" i="9"/>
  <c r="R59" i="9" s="1"/>
  <c r="S11" i="9"/>
  <c r="R12" i="9" s="1"/>
  <c r="F10" i="9"/>
  <c r="F58" i="9" l="1"/>
  <c r="F149" i="9"/>
  <c r="S150" i="9"/>
  <c r="R151" i="9" s="1"/>
  <c r="S59" i="9"/>
  <c r="R60" i="9" s="1"/>
  <c r="F11" i="9"/>
  <c r="S12" i="9"/>
  <c r="R13" i="9" s="1"/>
  <c r="F150" i="9" l="1"/>
  <c r="F59" i="9"/>
  <c r="S151" i="9"/>
  <c r="R152" i="9" s="1"/>
  <c r="S60" i="9"/>
  <c r="R61" i="9" s="1"/>
  <c r="F12" i="9"/>
  <c r="S13" i="9"/>
  <c r="R14" i="9" s="1"/>
  <c r="F151" i="9" l="1"/>
  <c r="F60" i="9"/>
  <c r="S152" i="9"/>
  <c r="R153" i="9" s="1"/>
  <c r="F152" i="9"/>
  <c r="S61" i="9"/>
  <c r="R62" i="9" s="1"/>
  <c r="F13" i="9"/>
  <c r="S14" i="9"/>
  <c r="R15" i="9" s="1"/>
  <c r="F61" i="9" l="1"/>
  <c r="S153" i="9"/>
  <c r="R154" i="9" s="1"/>
  <c r="F14" i="9"/>
  <c r="S62" i="9"/>
  <c r="R63" i="9" s="1"/>
  <c r="S15" i="9"/>
  <c r="R16" i="9" s="1"/>
  <c r="F153" i="9" l="1"/>
  <c r="S154" i="9"/>
  <c r="R155" i="9" s="1"/>
  <c r="F62" i="9"/>
  <c r="F15" i="9"/>
  <c r="S63" i="9"/>
  <c r="R64" i="9" s="1"/>
  <c r="S16" i="9"/>
  <c r="R17" i="9" s="1"/>
  <c r="F154" i="9" l="1"/>
  <c r="S155" i="9"/>
  <c r="R156" i="9" s="1"/>
  <c r="F63" i="9"/>
  <c r="S64" i="9"/>
  <c r="R65" i="9" s="1"/>
  <c r="F16" i="9"/>
  <c r="S17" i="9"/>
  <c r="R18" i="9" s="1"/>
  <c r="F155" i="9" l="1"/>
  <c r="F64" i="9"/>
  <c r="F17" i="9"/>
  <c r="S156" i="9"/>
  <c r="R157" i="9" s="1"/>
  <c r="S65" i="9"/>
  <c r="R66" i="9" s="1"/>
  <c r="S18" i="9"/>
  <c r="F156" i="9" l="1"/>
  <c r="F18" i="9"/>
  <c r="R20" i="9"/>
  <c r="S157" i="9"/>
  <c r="R158" i="9" s="1"/>
  <c r="F65" i="9"/>
  <c r="S66" i="9"/>
  <c r="R67" i="9" s="1"/>
  <c r="F157" i="9" l="1"/>
  <c r="S20" i="9"/>
  <c r="R21" i="9" s="1"/>
  <c r="S158" i="9"/>
  <c r="R159" i="9" s="1"/>
  <c r="F66" i="9"/>
  <c r="S67" i="9"/>
  <c r="R68" i="9" s="1"/>
  <c r="F20" i="9" l="1"/>
  <c r="F158" i="9"/>
  <c r="S21" i="9"/>
  <c r="R22" i="9" s="1"/>
  <c r="S159" i="9"/>
  <c r="R160" i="9" s="1"/>
  <c r="F67" i="9"/>
  <c r="S68" i="9"/>
  <c r="R69" i="9" s="1"/>
  <c r="F21" i="9" l="1"/>
  <c r="S22" i="9"/>
  <c r="R23" i="9" s="1"/>
  <c r="F68" i="9"/>
  <c r="F159" i="9"/>
  <c r="S160" i="9"/>
  <c r="R161" i="9" s="1"/>
  <c r="S69" i="9"/>
  <c r="R70" i="9" s="1"/>
  <c r="F160" i="9" l="1"/>
  <c r="F22" i="9"/>
  <c r="S23" i="9"/>
  <c r="R24" i="9" s="1"/>
  <c r="S161" i="9"/>
  <c r="R162" i="9" s="1"/>
  <c r="F69" i="9"/>
  <c r="S70" i="9"/>
  <c r="R71" i="9" s="1"/>
  <c r="F23" i="9" l="1"/>
  <c r="F161" i="9"/>
  <c r="S24" i="9"/>
  <c r="R25" i="9" s="1"/>
  <c r="S162" i="9"/>
  <c r="R163" i="9" s="1"/>
  <c r="F70" i="9"/>
  <c r="S71" i="9"/>
  <c r="R72" i="9" s="1"/>
  <c r="F24" i="9" l="1"/>
  <c r="F162" i="9"/>
  <c r="S25" i="9"/>
  <c r="R26" i="9" s="1"/>
  <c r="S163" i="9"/>
  <c r="R164" i="9" s="1"/>
  <c r="F71" i="9"/>
  <c r="S72" i="9"/>
  <c r="R73" i="9" s="1"/>
  <c r="F25" i="9" l="1"/>
  <c r="F163" i="9"/>
  <c r="S26" i="9"/>
  <c r="R27" i="9" s="1"/>
  <c r="S164" i="9"/>
  <c r="R165" i="9" s="1"/>
  <c r="F72" i="9"/>
  <c r="S73" i="9"/>
  <c r="R74" i="9" s="1"/>
  <c r="F26" i="9" l="1"/>
  <c r="F164" i="9"/>
  <c r="S27" i="9"/>
  <c r="R28" i="9" s="1"/>
  <c r="S165" i="9"/>
  <c r="R166" i="9" s="1"/>
  <c r="F73" i="9"/>
  <c r="S74" i="9"/>
  <c r="R75" i="9" s="1"/>
  <c r="F27" i="9" l="1"/>
  <c r="F165" i="9"/>
  <c r="S28" i="9"/>
  <c r="R29" i="9" s="1"/>
  <c r="S166" i="9"/>
  <c r="R167" i="9" s="1"/>
  <c r="F74" i="9"/>
  <c r="S75" i="9"/>
  <c r="R76" i="9" s="1"/>
  <c r="F28" i="9" l="1"/>
  <c r="F166" i="9"/>
  <c r="S29" i="9"/>
  <c r="R30" i="9" s="1"/>
  <c r="S167" i="9"/>
  <c r="R168" i="9" s="1"/>
  <c r="F75" i="9"/>
  <c r="S76" i="9"/>
  <c r="R77" i="9" s="1"/>
  <c r="F29" i="9" l="1"/>
  <c r="F76" i="9"/>
  <c r="F167" i="9"/>
  <c r="S30" i="9"/>
  <c r="F30" i="9" s="1"/>
  <c r="S168" i="9"/>
  <c r="R169" i="9" s="1"/>
  <c r="S77" i="9"/>
  <c r="R78" i="9" s="1"/>
  <c r="F168" i="9" l="1"/>
  <c r="S169" i="9"/>
  <c r="R170" i="9" s="1"/>
  <c r="F77" i="9"/>
  <c r="S78" i="9"/>
  <c r="R79" i="9" s="1"/>
  <c r="F169" i="9" l="1"/>
  <c r="S170" i="9"/>
  <c r="R171" i="9" s="1"/>
  <c r="S79" i="9"/>
  <c r="R80" i="9" s="1"/>
  <c r="F78" i="9"/>
  <c r="F170" i="9" l="1"/>
  <c r="S171" i="9"/>
  <c r="R172" i="9" s="1"/>
  <c r="F79" i="9"/>
  <c r="S80" i="9"/>
  <c r="R81" i="9" s="1"/>
  <c r="F171" i="9" l="1"/>
  <c r="S172" i="9"/>
  <c r="R173" i="9" s="1"/>
  <c r="F80" i="9"/>
  <c r="S81" i="9"/>
  <c r="R82" i="9" s="1"/>
  <c r="F172" i="9" l="1"/>
  <c r="S173" i="9"/>
  <c r="R174" i="9" s="1"/>
  <c r="F81" i="9"/>
  <c r="S82" i="9"/>
  <c r="F173" i="9" l="1"/>
  <c r="F82" i="9"/>
  <c r="R84" i="9"/>
  <c r="S174" i="9"/>
  <c r="R175" i="9" s="1"/>
  <c r="S175" i="9" l="1"/>
  <c r="R176" i="9" s="1"/>
  <c r="F175" i="9"/>
  <c r="S84" i="9"/>
  <c r="R85" i="9" s="1"/>
  <c r="F174" i="9"/>
  <c r="F84" i="9" l="1"/>
  <c r="S85" i="9"/>
  <c r="R86" i="9" s="1"/>
  <c r="S176" i="9"/>
  <c r="R177" i="9" s="1"/>
  <c r="F176" i="9" l="1"/>
  <c r="F85" i="9"/>
  <c r="S177" i="9"/>
  <c r="R178" i="9" s="1"/>
  <c r="S86" i="9"/>
  <c r="R87" i="9" s="1"/>
  <c r="F86" i="9" l="1"/>
  <c r="F177" i="9"/>
  <c r="S87" i="9"/>
  <c r="R88" i="9" s="1"/>
  <c r="S178" i="9"/>
  <c r="R179" i="9" s="1"/>
  <c r="S179" i="9" l="1"/>
  <c r="R180" i="9" s="1"/>
  <c r="F179" i="9"/>
  <c r="F87" i="9"/>
  <c r="F178" i="9"/>
  <c r="S88" i="9"/>
  <c r="R89" i="9" s="1"/>
  <c r="F88" i="9"/>
  <c r="S89" i="9" l="1"/>
  <c r="R90" i="9" s="1"/>
  <c r="S180" i="9"/>
  <c r="F180" i="9" s="1"/>
  <c r="F89" i="9" l="1"/>
  <c r="S90" i="9"/>
  <c r="R91" i="9" s="1"/>
  <c r="F90" i="9" l="1"/>
  <c r="S91" i="9"/>
  <c r="R92" i="9" s="1"/>
  <c r="F91" i="9" l="1"/>
  <c r="S92" i="9"/>
  <c r="R93" i="9" s="1"/>
  <c r="F92" i="9" l="1"/>
  <c r="S93" i="9"/>
  <c r="R94" i="9" s="1"/>
  <c r="F93" i="9" l="1"/>
  <c r="S94" i="9"/>
  <c r="R95" i="9" s="1"/>
  <c r="F94" i="9" l="1"/>
  <c r="S95" i="9"/>
  <c r="R96" i="9" s="1"/>
  <c r="F95" i="9" l="1"/>
  <c r="S96" i="9"/>
  <c r="R97" i="9" s="1"/>
  <c r="F96" i="9" l="1"/>
  <c r="S97" i="9"/>
  <c r="R98" i="9" s="1"/>
  <c r="F97" i="9" l="1"/>
  <c r="S98" i="9"/>
  <c r="R99" i="9" s="1"/>
  <c r="F98" i="9" l="1"/>
  <c r="S99" i="9"/>
  <c r="R100" i="9" s="1"/>
  <c r="F99" i="9" l="1"/>
  <c r="S100" i="9"/>
  <c r="R101" i="9" s="1"/>
  <c r="F100" i="9" l="1"/>
  <c r="S101" i="9"/>
  <c r="R102" i="9" s="1"/>
  <c r="F101" i="9" l="1"/>
  <c r="S102" i="9"/>
  <c r="R103" i="9" s="1"/>
  <c r="F102" i="9" l="1"/>
  <c r="S103" i="9"/>
  <c r="R104" i="9" s="1"/>
  <c r="F103" i="9" l="1"/>
  <c r="S104" i="9"/>
  <c r="R105" i="9" s="1"/>
  <c r="F104" i="9" l="1"/>
  <c r="S105" i="9"/>
  <c r="R106" i="9" s="1"/>
  <c r="S106" i="9" s="1"/>
  <c r="F106" i="9" s="1"/>
  <c r="F105" i="9" l="1"/>
</calcChain>
</file>

<file path=xl/sharedStrings.xml><?xml version="1.0" encoding="utf-8"?>
<sst xmlns="http://schemas.openxmlformats.org/spreadsheetml/2006/main" count="1867" uniqueCount="371">
  <si>
    <t>X</t>
  </si>
  <si>
    <t>Date</t>
  </si>
  <si>
    <t>Time</t>
  </si>
  <si>
    <t>Field ID</t>
  </si>
  <si>
    <t>Lab ID(s)</t>
  </si>
  <si>
    <t>Matrix</t>
  </si>
  <si>
    <t>Analyses (Record No. of containers / Preservative)</t>
  </si>
  <si>
    <t>station</t>
  </si>
  <si>
    <r>
      <rPr>
        <sz val="16"/>
        <rFont val="Arial"/>
        <family val="2"/>
      </rPr>
      <t>Chain of Custody</t>
    </r>
    <r>
      <rPr>
        <sz val="10"/>
        <rFont val="Arial"/>
        <family val="2"/>
      </rPr>
      <t xml:space="preserve">
</t>
    </r>
  </si>
  <si>
    <t>sediment</t>
  </si>
  <si>
    <t>Ship From: 
Battelle Duxbury
397 Washington St
Duxbury, Ma 02332</t>
  </si>
  <si>
    <t>4° C</t>
  </si>
  <si>
    <t>Bioaccumulation</t>
  </si>
  <si>
    <t>Lead</t>
  </si>
  <si>
    <t>Lead Porewater</t>
  </si>
  <si>
    <t>AVS/SEM</t>
  </si>
  <si>
    <t>PAL-101</t>
  </si>
  <si>
    <t>6D</t>
  </si>
  <si>
    <t>PAL-102</t>
  </si>
  <si>
    <t>PAL-103</t>
  </si>
  <si>
    <t>PAL-104</t>
  </si>
  <si>
    <t>PAL-105</t>
  </si>
  <si>
    <t>5E</t>
  </si>
  <si>
    <t>PAL-106</t>
  </si>
  <si>
    <t>PAL-107</t>
  </si>
  <si>
    <t>PAL-108</t>
  </si>
  <si>
    <t>5(5)</t>
  </si>
  <si>
    <t>HEX-1</t>
  </si>
  <si>
    <t>PAL-108-REP</t>
  </si>
  <si>
    <t>L250-5</t>
  </si>
  <si>
    <t>PAL-109</t>
  </si>
  <si>
    <t>HEX-17</t>
  </si>
  <si>
    <t>PAL-110</t>
  </si>
  <si>
    <t>HEX-12</t>
  </si>
  <si>
    <t>HH1-5</t>
  </si>
  <si>
    <t>PAL-111</t>
  </si>
  <si>
    <t>PAL-112</t>
  </si>
  <si>
    <t>S-XA</t>
  </si>
  <si>
    <t>T-3</t>
  </si>
  <si>
    <t>PAL-113</t>
  </si>
  <si>
    <t>PAL-114</t>
  </si>
  <si>
    <t>T-XA</t>
  </si>
  <si>
    <t>PAL-115</t>
  </si>
  <si>
    <t>M-4</t>
  </si>
  <si>
    <t>PAL-116</t>
  </si>
  <si>
    <t>PAL-117</t>
  </si>
  <si>
    <t xml:space="preserve">Project Manager: Greg Durell
Phone: 781-681-5517 
</t>
  </si>
  <si>
    <t xml:space="preserve">Site Contact: John Hardin
Mobile: 619.574.4827 
</t>
  </si>
  <si>
    <t>Ship to: 
Battelle Duxbury
397 Washington St
Duxbury, Ma 02332</t>
  </si>
  <si>
    <t>PAL-104a</t>
  </si>
  <si>
    <t>PAL-104b</t>
  </si>
  <si>
    <t>PAL-105a</t>
  </si>
  <si>
    <t>PAL-107a</t>
  </si>
  <si>
    <t>PAL-108a</t>
  </si>
  <si>
    <t>PAL-112a</t>
  </si>
  <si>
    <t>PAL-116a</t>
  </si>
  <si>
    <t>PAL-117a</t>
  </si>
  <si>
    <t>PAL-148</t>
  </si>
  <si>
    <t>PAL-142</t>
  </si>
  <si>
    <t>Amphipod</t>
  </si>
  <si>
    <t>PAL-201</t>
  </si>
  <si>
    <t>PAL-203</t>
  </si>
  <si>
    <t>PAL-204</t>
  </si>
  <si>
    <t>PAL-205</t>
  </si>
  <si>
    <t>PAL-212</t>
  </si>
  <si>
    <t>PAL-216</t>
  </si>
  <si>
    <t>PAL-217</t>
  </si>
  <si>
    <t>PAL-204-REP</t>
  </si>
  <si>
    <t>PAL-212-REP</t>
  </si>
  <si>
    <t>PAL-301</t>
  </si>
  <si>
    <t>PAL-303</t>
  </si>
  <si>
    <t>PAL-316</t>
  </si>
  <si>
    <t>Clam</t>
  </si>
  <si>
    <t>Arctic Cod</t>
  </si>
  <si>
    <t>PAL-501</t>
  </si>
  <si>
    <t>PAL-516</t>
  </si>
  <si>
    <t>PAL-507</t>
  </si>
  <si>
    <t>PAL-508</t>
  </si>
  <si>
    <t>PAL-312</t>
  </si>
  <si>
    <t>PAL-312a</t>
  </si>
  <si>
    <t>Clam (Nuculara radiada)</t>
  </si>
  <si>
    <t>PAL-118</t>
  </si>
  <si>
    <t>PAL-119</t>
  </si>
  <si>
    <t>PAL-120</t>
  </si>
  <si>
    <t>PAL-121</t>
  </si>
  <si>
    <t>PAL-118a</t>
  </si>
  <si>
    <t>PAL-119a</t>
  </si>
  <si>
    <t>PAL-120a</t>
  </si>
  <si>
    <t>PAL-121a</t>
  </si>
  <si>
    <t>PAL-218</t>
  </si>
  <si>
    <t>PAL-219</t>
  </si>
  <si>
    <t>PAL-220</t>
  </si>
  <si>
    <t>PAL-221</t>
  </si>
  <si>
    <t>PAL-318</t>
  </si>
  <si>
    <t>PAL-320</t>
  </si>
  <si>
    <t>PAL-321</t>
  </si>
  <si>
    <t>PAL-521</t>
  </si>
  <si>
    <t>Whelk (Neptunia Heros)</t>
  </si>
  <si>
    <t>PAH S/T</t>
  </si>
  <si>
    <t>eDNA</t>
  </si>
  <si>
    <t>Core interval</t>
  </si>
  <si>
    <t>PAL-408-01</t>
  </si>
  <si>
    <t>PAL-408-02</t>
  </si>
  <si>
    <t>PAL-408-03</t>
  </si>
  <si>
    <t>PAL-408-04</t>
  </si>
  <si>
    <t>PAL-408-05</t>
  </si>
  <si>
    <t>PAL-408-06</t>
  </si>
  <si>
    <t>PAL-408-07</t>
  </si>
  <si>
    <t>PAL-408-08</t>
  </si>
  <si>
    <t>PAL-408-09</t>
  </si>
  <si>
    <t>PAL-408-10</t>
  </si>
  <si>
    <t>PAL-408-11</t>
  </si>
  <si>
    <t>PAL-418-1</t>
  </si>
  <si>
    <t>PAL-418-2</t>
  </si>
  <si>
    <t>PAL-418-3</t>
  </si>
  <si>
    <t>PAL-418-4</t>
  </si>
  <si>
    <t>PAL-418-5</t>
  </si>
  <si>
    <t>PAL-418-6</t>
  </si>
  <si>
    <t>PAL-418-7</t>
  </si>
  <si>
    <t>PAL-418-8</t>
  </si>
  <si>
    <t>PAL-418-9</t>
  </si>
  <si>
    <t>PAL-418-10</t>
  </si>
  <si>
    <t>PAL-418-11</t>
  </si>
  <si>
    <t>PAL-418-12</t>
  </si>
  <si>
    <t>0° C</t>
  </si>
  <si>
    <t>top</t>
  </si>
  <si>
    <t>bottom</t>
  </si>
  <si>
    <t>PAL-207</t>
  </si>
  <si>
    <t>PAL-526</t>
  </si>
  <si>
    <t>Clam (Astarte crenata)</t>
  </si>
  <si>
    <t>PAL-325</t>
  </si>
  <si>
    <t>x</t>
  </si>
  <si>
    <t>PAL-225</t>
  </si>
  <si>
    <t>PAL-226</t>
  </si>
  <si>
    <t>PAL-122</t>
  </si>
  <si>
    <t>1B</t>
  </si>
  <si>
    <t>PAL-123a</t>
  </si>
  <si>
    <t>PAL-125a</t>
  </si>
  <si>
    <t>PAL-126a</t>
  </si>
  <si>
    <t>PAL-123</t>
  </si>
  <si>
    <t>1C</t>
  </si>
  <si>
    <t>PAL-124</t>
  </si>
  <si>
    <t>2C</t>
  </si>
  <si>
    <t>PAL-125</t>
  </si>
  <si>
    <t>PAL-126</t>
  </si>
  <si>
    <t>PAL-423-01</t>
  </si>
  <si>
    <t>PAL-423-02</t>
  </si>
  <si>
    <t>PAL-423-03</t>
  </si>
  <si>
    <t>PAL-423-04</t>
  </si>
  <si>
    <t>PAL-423-05</t>
  </si>
  <si>
    <t>PAL-423-06</t>
  </si>
  <si>
    <t>PAL-423-07</t>
  </si>
  <si>
    <t>PAL-423-08</t>
  </si>
  <si>
    <t>PAL-423-09</t>
  </si>
  <si>
    <t>PAL-423-10</t>
  </si>
  <si>
    <t>PAL-423-11</t>
  </si>
  <si>
    <t>PAL-423-12</t>
  </si>
  <si>
    <t>PAL-423-13</t>
  </si>
  <si>
    <t>PAL-423-14</t>
  </si>
  <si>
    <t>PAL-423-15</t>
  </si>
  <si>
    <t>PAL-423-16</t>
  </si>
  <si>
    <t>PAL-423-17</t>
  </si>
  <si>
    <t>PAL-423-18</t>
  </si>
  <si>
    <t>PAL-423-19</t>
  </si>
  <si>
    <t>PAL-423-20</t>
  </si>
  <si>
    <t>PAL-423-21</t>
  </si>
  <si>
    <t>PAL-423-22</t>
  </si>
  <si>
    <t>PAL-423-23</t>
  </si>
  <si>
    <t>PAL-127</t>
  </si>
  <si>
    <t>PAL-527</t>
  </si>
  <si>
    <t>PAL-127a</t>
  </si>
  <si>
    <t>PAL-128</t>
  </si>
  <si>
    <t>PAL-128a</t>
  </si>
  <si>
    <t>PAL-129</t>
  </si>
  <si>
    <t>9A</t>
  </si>
  <si>
    <t>PAL-130</t>
  </si>
  <si>
    <t>11A</t>
  </si>
  <si>
    <t>PAL-131</t>
  </si>
  <si>
    <t>PAL-131-REP</t>
  </si>
  <si>
    <t>PAL-429-1</t>
  </si>
  <si>
    <t>PAL-429-2</t>
  </si>
  <si>
    <t>PAL-429-3</t>
  </si>
  <si>
    <t>PAL-429-4</t>
  </si>
  <si>
    <t>PAL-429-5</t>
  </si>
  <si>
    <t>PAL-429-6</t>
  </si>
  <si>
    <t>PAL-429-7</t>
  </si>
  <si>
    <t>PAL-429-8</t>
  </si>
  <si>
    <t>PAL-429-9</t>
  </si>
  <si>
    <t>PAL-429-10</t>
  </si>
  <si>
    <t>PAL-429-11</t>
  </si>
  <si>
    <t>PAL-429-12</t>
  </si>
  <si>
    <t>PAL-429-13</t>
  </si>
  <si>
    <t>PAL-429-14</t>
  </si>
  <si>
    <t>PAL-429-15</t>
  </si>
  <si>
    <t>PAL-429-16</t>
  </si>
  <si>
    <t>PAL-429-17</t>
  </si>
  <si>
    <t>PAL-429-18</t>
  </si>
  <si>
    <t>PAL-429-19</t>
  </si>
  <si>
    <t>PAL-429-20</t>
  </si>
  <si>
    <t>PAL-429-21</t>
  </si>
  <si>
    <t>PAL-429-22</t>
  </si>
  <si>
    <t>PAL-429-23</t>
  </si>
  <si>
    <t>PAL-429-24</t>
  </si>
  <si>
    <t>PAL-429-25</t>
  </si>
  <si>
    <t>PAL-429-26</t>
  </si>
  <si>
    <t>PAL-429-27</t>
  </si>
  <si>
    <t>PAL-429-28</t>
  </si>
  <si>
    <t>PAL-429-29</t>
  </si>
  <si>
    <t>PAL-430-1</t>
  </si>
  <si>
    <t>PAL-430-2</t>
  </si>
  <si>
    <t>PAL-430-3</t>
  </si>
  <si>
    <t>PAL-430-4</t>
  </si>
  <si>
    <t>PAL-430-5</t>
  </si>
  <si>
    <t>PAL-430-6</t>
  </si>
  <si>
    <t>PAL-430-7</t>
  </si>
  <si>
    <t>PAL-430-8</t>
  </si>
  <si>
    <t>PAL-430-9</t>
  </si>
  <si>
    <t>PAL-430-10</t>
  </si>
  <si>
    <t>PAL-430-11</t>
  </si>
  <si>
    <t>PAL-430-12</t>
  </si>
  <si>
    <t>PAL-430-13</t>
  </si>
  <si>
    <t>PAL-430-14</t>
  </si>
  <si>
    <t>PAL-430-15</t>
  </si>
  <si>
    <t>PAL-430-16</t>
  </si>
  <si>
    <t>PAL-430-17</t>
  </si>
  <si>
    <t>PAL-430-18</t>
  </si>
  <si>
    <t>PAL-430-19</t>
  </si>
  <si>
    <t>PAL-430-20</t>
  </si>
  <si>
    <t>PAL-430-21</t>
  </si>
  <si>
    <t>PAL-430-22</t>
  </si>
  <si>
    <t>PAL-430-23</t>
  </si>
  <si>
    <t>PAL-430-24</t>
  </si>
  <si>
    <t>PAL-227</t>
  </si>
  <si>
    <t>PAL-327</t>
  </si>
  <si>
    <t>Astarte/Macoma mix</t>
  </si>
  <si>
    <t>PAL-132</t>
  </si>
  <si>
    <t>6F</t>
  </si>
  <si>
    <t>PAL-133</t>
  </si>
  <si>
    <t>7C</t>
  </si>
  <si>
    <t>PAL-233</t>
  </si>
  <si>
    <t>PAL-134</t>
  </si>
  <si>
    <t>PAL-135</t>
  </si>
  <si>
    <t>PAL-136</t>
  </si>
  <si>
    <t>PAL-137</t>
  </si>
  <si>
    <t>PAL-138</t>
  </si>
  <si>
    <t>PAL-139</t>
  </si>
  <si>
    <t>PAL-436-01</t>
  </si>
  <si>
    <t>PAL-436-02</t>
  </si>
  <si>
    <t>PAL-436-03</t>
  </si>
  <si>
    <t>PAL-436-04</t>
  </si>
  <si>
    <t>PAL-436-05</t>
  </si>
  <si>
    <t>PAL-436-06</t>
  </si>
  <si>
    <t>PAL-436-07</t>
  </si>
  <si>
    <t>PAL-436-08</t>
  </si>
  <si>
    <t>PAL-436-09</t>
  </si>
  <si>
    <t>PAL-436-10</t>
  </si>
  <si>
    <t>PAL-436-11</t>
  </si>
  <si>
    <t>PAL-436-12</t>
  </si>
  <si>
    <t>PAL-436-13</t>
  </si>
  <si>
    <t>PAL-436-14</t>
  </si>
  <si>
    <t>PAL-436-15</t>
  </si>
  <si>
    <t>PAL-436-16</t>
  </si>
  <si>
    <t>PAL-436-17</t>
  </si>
  <si>
    <t>PAL-436-18</t>
  </si>
  <si>
    <t>PAL-436-19</t>
  </si>
  <si>
    <t>PAL-436-20</t>
  </si>
  <si>
    <t>PAL-436-21</t>
  </si>
  <si>
    <t>PAL-436-22</t>
  </si>
  <si>
    <t>PAL-436-23</t>
  </si>
  <si>
    <t>PAL-436-24</t>
  </si>
  <si>
    <t>PAL-436-25</t>
  </si>
  <si>
    <t>PAL-436-26</t>
  </si>
  <si>
    <t>PAL-436-27</t>
  </si>
  <si>
    <t>PAL-436-28</t>
  </si>
  <si>
    <t>PAL-436-29</t>
  </si>
  <si>
    <t>PAL-436-30</t>
  </si>
  <si>
    <t>PAL-436-31</t>
  </si>
  <si>
    <t>PAL-436-32</t>
  </si>
  <si>
    <t>PAL-436-33</t>
  </si>
  <si>
    <t>PAL-436-34</t>
  </si>
  <si>
    <t>PAL-436-35</t>
  </si>
  <si>
    <t>PAL-436-36</t>
  </si>
  <si>
    <t>PAL-436-37</t>
  </si>
  <si>
    <t>PAL-436-38</t>
  </si>
  <si>
    <t>PAL-131A</t>
  </si>
  <si>
    <t>PAL-135A</t>
  </si>
  <si>
    <t>PAL-135B</t>
  </si>
  <si>
    <t>TOTAL SAMPLES</t>
  </si>
  <si>
    <t>PAL-234</t>
  </si>
  <si>
    <t>PAL-235</t>
  </si>
  <si>
    <t>PAL-239</t>
  </si>
  <si>
    <t>PAL-531</t>
  </si>
  <si>
    <t>PAL-533</t>
  </si>
  <si>
    <t>PAL-534</t>
  </si>
  <si>
    <t>PAL-534A</t>
  </si>
  <si>
    <t>PAL-535A</t>
  </si>
  <si>
    <t>Crab (Hyas coarcticus)</t>
  </si>
  <si>
    <t>PAL-535</t>
  </si>
  <si>
    <t>PAL-538</t>
  </si>
  <si>
    <t>PAL-538A</t>
  </si>
  <si>
    <t>PAL-538B</t>
  </si>
  <si>
    <t>PAL-539</t>
  </si>
  <si>
    <t>PAL-140</t>
  </si>
  <si>
    <t>5B</t>
  </si>
  <si>
    <t>PAL-141</t>
  </si>
  <si>
    <t>N03</t>
  </si>
  <si>
    <t>PAL-240</t>
  </si>
  <si>
    <t>PAL-241</t>
  </si>
  <si>
    <t>PAL-341</t>
  </si>
  <si>
    <t>Sampling device</t>
  </si>
  <si>
    <t>Grab</t>
  </si>
  <si>
    <t>A. Trap</t>
  </si>
  <si>
    <t>C. Rake</t>
  </si>
  <si>
    <t>B. Trawl</t>
  </si>
  <si>
    <t>Lat Degrees</t>
  </si>
  <si>
    <t>Lon Degrees</t>
  </si>
  <si>
    <t>Lon Decimal minutes</t>
  </si>
  <si>
    <t>Lat Decimal Minutes</t>
  </si>
  <si>
    <t>PAL-101a</t>
  </si>
  <si>
    <t>PAL-103a</t>
  </si>
  <si>
    <t>Sample Jars</t>
  </si>
  <si>
    <t>PAL-219-REP</t>
  </si>
  <si>
    <t>S. Core</t>
  </si>
  <si>
    <t>PAL-408</t>
  </si>
  <si>
    <t>PAL-418</t>
  </si>
  <si>
    <t>PAL-423</t>
  </si>
  <si>
    <t>PAL-429</t>
  </si>
  <si>
    <t>PAL-430</t>
  </si>
  <si>
    <t>PAL-436</t>
  </si>
  <si>
    <t>Depth (m)</t>
  </si>
  <si>
    <t>PAL-437</t>
  </si>
  <si>
    <t>PAL-437-1</t>
  </si>
  <si>
    <t>PAL-437-2</t>
  </si>
  <si>
    <t>PAL-437-3</t>
  </si>
  <si>
    <t>PAL-437-4</t>
  </si>
  <si>
    <t>PAL-437-5</t>
  </si>
  <si>
    <t>PAL-437-6</t>
  </si>
  <si>
    <t>PAL-437-7</t>
  </si>
  <si>
    <t>PAL-437-8</t>
  </si>
  <si>
    <t>PAL-437-9</t>
  </si>
  <si>
    <t>PAL-437-10</t>
  </si>
  <si>
    <t>PAL-437-11</t>
  </si>
  <si>
    <t>PAL-437-12</t>
  </si>
  <si>
    <t>PAL-437-13</t>
  </si>
  <si>
    <t>PAL-437-14</t>
  </si>
  <si>
    <t>PAL-437-15</t>
  </si>
  <si>
    <t>PAL-437-16</t>
  </si>
  <si>
    <t>PAL-437-17</t>
  </si>
  <si>
    <t>PAL-437-18</t>
  </si>
  <si>
    <t>PAL-437-19</t>
  </si>
  <si>
    <t>PAL-437-20</t>
  </si>
  <si>
    <t>PAL-437-21</t>
  </si>
  <si>
    <t>PAL-437-22</t>
  </si>
  <si>
    <t>PAL-437-23</t>
  </si>
  <si>
    <t>PAL-437-24</t>
  </si>
  <si>
    <t>PAL-437-25</t>
  </si>
  <si>
    <t>PAL-437-26</t>
  </si>
  <si>
    <t>PAL-437-27</t>
  </si>
  <si>
    <t>PAL-437-28</t>
  </si>
  <si>
    <t>PAL-437-29</t>
  </si>
  <si>
    <t>PAL-437-30</t>
  </si>
  <si>
    <t>PAL-437-31</t>
  </si>
  <si>
    <t>PAL-437-32</t>
  </si>
  <si>
    <t>PAL-437-33</t>
  </si>
  <si>
    <t>PAL-437-34</t>
  </si>
  <si>
    <t>PAL-437-35</t>
  </si>
  <si>
    <t>PAL-437-36</t>
  </si>
  <si>
    <t>lat</t>
  </si>
  <si>
    <t>long</t>
  </si>
  <si>
    <t>lable</t>
  </si>
  <si>
    <t>PAL-512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</si>
</sst>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0"/>
      <name val="Arial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Arial Narrow"/>
      <family val="2"/>
    </font>
    <font>
      <sz val="10"/>
      <name val="Arial Narrow"/>
      <family val="2"/>
    </font>
    <font>
      <sz val="16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textRotation="90" wrapText="1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0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textRotation="90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textRotation="90"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3" xfId="0" applyFont="1" applyBorder="1" applyAlignment="1">
      <alignment textRotation="90" wrapText="1"/>
    </xf>
    <xf numFmtId="0" fontId="4" fillId="0" borderId="3" xfId="0" applyNumberFormat="1" applyFont="1" applyBorder="1" applyAlignment="1">
      <alignment textRotation="90" wrapText="1"/>
    </xf>
    <xf numFmtId="164" fontId="1" fillId="0" borderId="0" xfId="0" applyNumberFormat="1" applyFont="1"/>
    <xf numFmtId="164" fontId="0" fillId="0" borderId="0" xfId="0" applyNumberFormat="1"/>
    <xf numFmtId="0" fontId="4" fillId="0" borderId="3" xfId="0" applyFont="1" applyBorder="1" applyAlignment="1">
      <alignment wrapText="1"/>
    </xf>
    <xf numFmtId="0" fontId="1" fillId="0" borderId="0" xfId="0" applyFont="1" applyAlignment="1"/>
    <xf numFmtId="0" fontId="4" fillId="0" borderId="4" xfId="0" applyFont="1" applyFill="1" applyBorder="1" applyAlignment="1">
      <alignment wrapText="1"/>
    </xf>
    <xf numFmtId="0" fontId="0" fillId="0" borderId="0" xfId="0" applyAlignment="1"/>
    <xf numFmtId="14" fontId="1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4" fontId="0" fillId="0" borderId="0" xfId="0" applyNumberFormat="1" applyFill="1"/>
    <xf numFmtId="0" fontId="0" fillId="0" borderId="0" xfId="0" applyFill="1"/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textRotation="90" wrapText="1"/>
    </xf>
    <xf numFmtId="0" fontId="4" fillId="0" borderId="1" xfId="0" applyNumberFormat="1" applyFont="1" applyBorder="1" applyAlignment="1">
      <alignment horizontal="center" textRotation="90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5" name="Picture 4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6" name="Picture 5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7" name="Picture 6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8" name="Picture 7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9" name="Picture 8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10" name="Picture 9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5" name="Picture 4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6" name="Picture 5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7" name="Picture 6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5" name="Picture 4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abSelected="1" workbookViewId="0">
      <selection sqref="A1:F1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98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41851</v>
      </c>
      <c r="B8" s="6">
        <v>0.38541666666666669</v>
      </c>
      <c r="C8" s="11" t="s">
        <v>16</v>
      </c>
      <c r="D8" s="7"/>
      <c r="E8" s="3" t="s">
        <v>9</v>
      </c>
      <c r="F8" s="12" t="s">
        <v>17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x14ac:dyDescent="0.2">
      <c r="A9" s="5">
        <v>41851</v>
      </c>
      <c r="B9" s="6">
        <v>0.51666666666666672</v>
      </c>
      <c r="C9" s="11" t="s">
        <v>18</v>
      </c>
      <c r="D9" s="7"/>
      <c r="E9" s="3" t="s">
        <v>9</v>
      </c>
      <c r="F9" s="12">
        <v>4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x14ac:dyDescent="0.2">
      <c r="A10" s="5">
        <v>41851</v>
      </c>
      <c r="B10" s="6">
        <v>0.59583333333333333</v>
      </c>
      <c r="C10" s="11" t="s">
        <v>19</v>
      </c>
      <c r="D10" s="7"/>
      <c r="E10" s="3" t="s">
        <v>9</v>
      </c>
      <c r="F10" s="12">
        <v>7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5">
        <v>41851</v>
      </c>
      <c r="B11" s="6">
        <v>0.78055555555555556</v>
      </c>
      <c r="C11" s="11" t="s">
        <v>20</v>
      </c>
      <c r="D11" s="7"/>
      <c r="E11" s="3" t="s">
        <v>9</v>
      </c>
      <c r="F11" s="12">
        <v>8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5">
        <v>41852</v>
      </c>
      <c r="B12" s="6">
        <v>2.013888888888889E-2</v>
      </c>
      <c r="C12" s="11" t="s">
        <v>21</v>
      </c>
      <c r="D12" s="7"/>
      <c r="E12" s="3" t="s">
        <v>9</v>
      </c>
      <c r="F12" s="12">
        <v>10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5">
        <v>41852</v>
      </c>
      <c r="B13" s="6">
        <v>0.17986111111111111</v>
      </c>
      <c r="C13" s="11" t="s">
        <v>23</v>
      </c>
      <c r="D13" s="7"/>
      <c r="E13" s="3" t="s">
        <v>9</v>
      </c>
      <c r="F13" s="12" t="s">
        <v>22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5">
        <v>41852</v>
      </c>
      <c r="B14" s="6">
        <v>0.51597222222222217</v>
      </c>
      <c r="C14" s="11" t="s">
        <v>24</v>
      </c>
      <c r="D14" s="7"/>
      <c r="E14" s="3" t="s">
        <v>9</v>
      </c>
      <c r="F14" s="12" t="s">
        <v>26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5">
        <v>41852</v>
      </c>
      <c r="B15" s="6">
        <v>0.7368055555555556</v>
      </c>
      <c r="C15" s="11" t="s">
        <v>57</v>
      </c>
      <c r="D15" s="7"/>
      <c r="E15" s="3" t="s">
        <v>9</v>
      </c>
      <c r="F15" s="12" t="s">
        <v>27</v>
      </c>
      <c r="G15" s="8">
        <v>1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5">
        <v>41852</v>
      </c>
      <c r="B16" s="6">
        <v>0.80902777777777779</v>
      </c>
      <c r="C16" s="11" t="s">
        <v>25</v>
      </c>
      <c r="D16" s="7"/>
      <c r="E16" s="3" t="s">
        <v>9</v>
      </c>
      <c r="F16" s="12" t="s">
        <v>29</v>
      </c>
      <c r="G16" s="8">
        <v>1</v>
      </c>
      <c r="H16" s="8" t="s">
        <v>0</v>
      </c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5">
        <v>41852</v>
      </c>
      <c r="B17" s="6">
        <v>0.81736111111111109</v>
      </c>
      <c r="C17" s="11" t="s">
        <v>28</v>
      </c>
      <c r="D17" s="7"/>
      <c r="E17" s="3" t="s">
        <v>9</v>
      </c>
      <c r="F17" s="12" t="s">
        <v>29</v>
      </c>
      <c r="G17" s="8">
        <v>1</v>
      </c>
      <c r="H17" s="8" t="s">
        <v>0</v>
      </c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5">
        <v>41852</v>
      </c>
      <c r="B18" s="6">
        <v>0.88958333333333339</v>
      </c>
      <c r="C18" s="11" t="s">
        <v>30</v>
      </c>
      <c r="D18" s="7"/>
      <c r="E18" s="3" t="s">
        <v>9</v>
      </c>
      <c r="F18" s="12" t="s">
        <v>31</v>
      </c>
      <c r="G18" s="8">
        <v>1</v>
      </c>
      <c r="H18" s="8" t="s">
        <v>0</v>
      </c>
      <c r="I18" s="9"/>
      <c r="J18" s="8"/>
      <c r="K18" s="9"/>
      <c r="L18" s="8"/>
      <c r="M18" s="8"/>
      <c r="N18" s="8"/>
      <c r="O18" s="3"/>
      <c r="P18" s="12"/>
    </row>
    <row r="19" spans="1:16" x14ac:dyDescent="0.2">
      <c r="A19" s="5">
        <v>41852</v>
      </c>
      <c r="B19" s="6">
        <v>0.92986111111111114</v>
      </c>
      <c r="C19" s="11" t="s">
        <v>32</v>
      </c>
      <c r="D19" s="7"/>
      <c r="E19" s="3" t="s">
        <v>9</v>
      </c>
      <c r="F19" s="12" t="s">
        <v>33</v>
      </c>
      <c r="G19" s="8">
        <v>1</v>
      </c>
      <c r="H19" s="8" t="s">
        <v>0</v>
      </c>
      <c r="I19" s="9"/>
      <c r="J19" s="8"/>
      <c r="K19" s="9"/>
      <c r="L19" s="8"/>
      <c r="M19" s="8"/>
      <c r="N19" s="8"/>
      <c r="O19" s="3"/>
      <c r="P19" s="12"/>
    </row>
    <row r="20" spans="1:16" x14ac:dyDescent="0.2">
      <c r="A20" s="5">
        <v>41852</v>
      </c>
      <c r="B20" s="6">
        <v>0.95833333333333337</v>
      </c>
      <c r="C20" s="11" t="s">
        <v>35</v>
      </c>
      <c r="D20" s="7"/>
      <c r="E20" s="3" t="s">
        <v>9</v>
      </c>
      <c r="F20" s="12" t="s">
        <v>34</v>
      </c>
      <c r="G20" s="8">
        <v>1</v>
      </c>
      <c r="H20" s="8" t="s">
        <v>0</v>
      </c>
      <c r="I20" s="9"/>
      <c r="J20" s="8"/>
      <c r="K20" s="9"/>
      <c r="L20" s="8"/>
      <c r="M20" s="8"/>
      <c r="N20" s="8"/>
      <c r="O20" s="3"/>
      <c r="P20" s="12"/>
    </row>
    <row r="21" spans="1:16" x14ac:dyDescent="0.2">
      <c r="A21" s="5">
        <v>41852</v>
      </c>
      <c r="B21" s="6">
        <v>0.9868055555555556</v>
      </c>
      <c r="C21" s="11" t="s">
        <v>58</v>
      </c>
      <c r="D21" s="7"/>
      <c r="E21" s="3" t="s">
        <v>9</v>
      </c>
      <c r="F21" s="12" t="s">
        <v>37</v>
      </c>
      <c r="G21" s="8">
        <v>1</v>
      </c>
      <c r="H21" s="8" t="s">
        <v>0</v>
      </c>
      <c r="I21" s="9"/>
      <c r="J21" s="8"/>
      <c r="K21" s="9"/>
      <c r="L21" s="8"/>
      <c r="M21" s="8"/>
      <c r="N21" s="8"/>
      <c r="O21" s="3"/>
      <c r="P21" s="12"/>
    </row>
    <row r="22" spans="1:16" x14ac:dyDescent="0.2">
      <c r="A22" s="5">
        <v>41853</v>
      </c>
      <c r="B22" s="6">
        <v>4.9999999999999996E-2</v>
      </c>
      <c r="C22" s="11" t="s">
        <v>36</v>
      </c>
      <c r="D22" s="7"/>
      <c r="E22" s="3" t="s">
        <v>9</v>
      </c>
      <c r="F22" s="12" t="s">
        <v>38</v>
      </c>
      <c r="G22" s="8">
        <v>1</v>
      </c>
      <c r="H22" s="8" t="s">
        <v>0</v>
      </c>
      <c r="I22" s="9"/>
      <c r="J22" s="8"/>
      <c r="K22" s="9"/>
      <c r="L22" s="8"/>
      <c r="M22" s="8"/>
      <c r="N22" s="8"/>
      <c r="O22" s="3"/>
      <c r="P22" s="12"/>
    </row>
    <row r="23" spans="1:16" x14ac:dyDescent="0.2">
      <c r="A23" s="5">
        <v>41853</v>
      </c>
      <c r="B23" s="6">
        <v>0.12222222222222223</v>
      </c>
      <c r="C23" s="11" t="s">
        <v>39</v>
      </c>
      <c r="D23" s="7"/>
      <c r="E23" s="3" t="s">
        <v>9</v>
      </c>
      <c r="F23" s="12" t="s">
        <v>41</v>
      </c>
      <c r="G23" s="8">
        <v>1</v>
      </c>
      <c r="H23" s="8" t="s">
        <v>0</v>
      </c>
      <c r="I23" s="9"/>
      <c r="J23" s="8"/>
      <c r="K23" s="9"/>
      <c r="L23" s="8"/>
      <c r="M23" s="8"/>
      <c r="N23" s="8"/>
      <c r="O23" s="3"/>
      <c r="P23" s="12"/>
    </row>
    <row r="24" spans="1:16" x14ac:dyDescent="0.2">
      <c r="A24" s="5">
        <v>41853</v>
      </c>
      <c r="B24" s="6">
        <v>0.17361111111111113</v>
      </c>
      <c r="C24" s="11" t="s">
        <v>40</v>
      </c>
      <c r="D24" s="7"/>
      <c r="E24" s="3" t="s">
        <v>9</v>
      </c>
      <c r="F24" s="12" t="s">
        <v>43</v>
      </c>
      <c r="G24" s="8">
        <v>1</v>
      </c>
      <c r="H24" s="8" t="s">
        <v>0</v>
      </c>
      <c r="I24" s="9"/>
      <c r="J24" s="8"/>
      <c r="K24" s="9"/>
      <c r="L24" s="8"/>
      <c r="M24" s="8"/>
      <c r="N24" s="8"/>
      <c r="O24" s="3"/>
      <c r="P24" s="12"/>
    </row>
    <row r="25" spans="1:16" x14ac:dyDescent="0.2">
      <c r="A25" s="5">
        <v>41853</v>
      </c>
      <c r="B25" s="6">
        <v>0.3</v>
      </c>
      <c r="C25" s="11" t="s">
        <v>42</v>
      </c>
      <c r="D25" s="7"/>
      <c r="E25" s="3" t="s">
        <v>9</v>
      </c>
      <c r="F25" s="12">
        <v>18</v>
      </c>
      <c r="G25" s="8">
        <v>1</v>
      </c>
      <c r="H25" s="8" t="s">
        <v>0</v>
      </c>
      <c r="I25" s="9"/>
      <c r="J25" s="8"/>
      <c r="K25" s="9"/>
      <c r="L25" s="8"/>
      <c r="M25" s="8"/>
      <c r="N25" s="8"/>
      <c r="O25" s="3"/>
      <c r="P25" s="12"/>
    </row>
    <row r="26" spans="1:16" x14ac:dyDescent="0.2">
      <c r="A26" s="5">
        <v>41853</v>
      </c>
      <c r="B26" s="6">
        <v>0.5083333333333333</v>
      </c>
      <c r="C26" s="11" t="s">
        <v>44</v>
      </c>
      <c r="D26" s="7"/>
      <c r="E26" s="3" t="s">
        <v>9</v>
      </c>
      <c r="F26" s="12">
        <v>20</v>
      </c>
      <c r="G26" s="8">
        <v>1</v>
      </c>
      <c r="H26" s="8" t="s">
        <v>0</v>
      </c>
      <c r="I26" s="9"/>
      <c r="J26" s="8"/>
      <c r="K26" s="9"/>
      <c r="L26" s="8"/>
      <c r="M26" s="8"/>
      <c r="N26" s="8"/>
      <c r="O26" s="3"/>
      <c r="P26" s="12"/>
    </row>
    <row r="27" spans="1:16" x14ac:dyDescent="0.2">
      <c r="A27" s="5">
        <v>41853</v>
      </c>
      <c r="B27" s="6">
        <v>0.625</v>
      </c>
      <c r="C27" s="11" t="s">
        <v>45</v>
      </c>
      <c r="D27" s="7"/>
      <c r="E27" s="3" t="s">
        <v>9</v>
      </c>
      <c r="F27" s="12">
        <v>21</v>
      </c>
      <c r="G27" s="8">
        <v>1</v>
      </c>
      <c r="H27" s="8" t="s">
        <v>0</v>
      </c>
      <c r="I27" s="9"/>
      <c r="J27" s="8"/>
      <c r="K27" s="9"/>
      <c r="L27" s="8"/>
      <c r="M27" s="8"/>
      <c r="N27" s="8"/>
      <c r="O27" s="3"/>
      <c r="P27" s="12"/>
    </row>
    <row r="28" spans="1:16" x14ac:dyDescent="0.2">
      <c r="A28" s="5">
        <v>41853</v>
      </c>
      <c r="B28" s="6">
        <v>0.78472222222222221</v>
      </c>
      <c r="C28" s="11" t="s">
        <v>81</v>
      </c>
      <c r="D28" s="7"/>
      <c r="E28" s="3" t="s">
        <v>9</v>
      </c>
      <c r="F28" s="12">
        <v>22</v>
      </c>
      <c r="G28" s="8">
        <v>1</v>
      </c>
      <c r="H28" s="8" t="s">
        <v>0</v>
      </c>
      <c r="I28" s="9"/>
      <c r="J28" s="8"/>
      <c r="K28" s="9"/>
      <c r="L28" s="8"/>
      <c r="M28" s="8"/>
      <c r="N28" s="8"/>
      <c r="O28" s="3"/>
      <c r="P28" s="12"/>
    </row>
    <row r="29" spans="1:16" x14ac:dyDescent="0.2">
      <c r="A29" s="5">
        <v>41854</v>
      </c>
      <c r="B29" s="6">
        <v>6.805555555555555E-2</v>
      </c>
      <c r="C29" s="11" t="s">
        <v>82</v>
      </c>
      <c r="D29" s="7"/>
      <c r="E29" s="3" t="s">
        <v>9</v>
      </c>
      <c r="F29" s="12">
        <v>24</v>
      </c>
      <c r="G29" s="8">
        <v>1</v>
      </c>
      <c r="H29" s="8" t="s">
        <v>0</v>
      </c>
      <c r="I29" s="9"/>
      <c r="J29" s="8"/>
      <c r="K29" s="9"/>
      <c r="L29" s="8"/>
      <c r="M29" s="8"/>
      <c r="N29" s="8"/>
      <c r="O29" s="3"/>
      <c r="P29" s="12"/>
    </row>
    <row r="30" spans="1:16" x14ac:dyDescent="0.2">
      <c r="A30" s="5">
        <v>41854</v>
      </c>
      <c r="B30" s="6">
        <v>0.22847222222222222</v>
      </c>
      <c r="C30" s="11" t="s">
        <v>83</v>
      </c>
      <c r="D30" s="7"/>
      <c r="E30" s="3" t="s">
        <v>9</v>
      </c>
      <c r="F30" s="12">
        <v>23</v>
      </c>
      <c r="G30" s="8">
        <v>1</v>
      </c>
      <c r="H30" s="8" t="s">
        <v>0</v>
      </c>
      <c r="I30" s="9"/>
      <c r="J30" s="8"/>
      <c r="K30" s="9"/>
      <c r="L30" s="8"/>
      <c r="M30" s="8"/>
      <c r="N30" s="8"/>
      <c r="O30" s="3"/>
      <c r="P30" s="12"/>
    </row>
    <row r="31" spans="1:16" x14ac:dyDescent="0.2">
      <c r="A31" s="5">
        <v>41854</v>
      </c>
      <c r="B31" s="6">
        <v>0.37638888888888888</v>
      </c>
      <c r="C31" s="11" t="s">
        <v>84</v>
      </c>
      <c r="D31" s="7"/>
      <c r="E31" s="3" t="s">
        <v>9</v>
      </c>
      <c r="F31" s="12">
        <v>25</v>
      </c>
      <c r="G31" s="8">
        <v>1</v>
      </c>
      <c r="H31" s="8" t="s">
        <v>0</v>
      </c>
      <c r="I31" s="9"/>
      <c r="J31" s="8"/>
      <c r="K31" s="9"/>
      <c r="L31" s="8"/>
      <c r="M31" s="8"/>
      <c r="N31" s="8"/>
      <c r="O31" s="3"/>
      <c r="P31" s="12"/>
    </row>
    <row r="32" spans="1:16" x14ac:dyDescent="0.2">
      <c r="A32" s="5">
        <v>41854</v>
      </c>
      <c r="B32" s="6">
        <v>0.91527777777777775</v>
      </c>
      <c r="C32" s="3" t="s">
        <v>134</v>
      </c>
      <c r="D32" s="3"/>
      <c r="E32" s="3" t="s">
        <v>9</v>
      </c>
      <c r="F32" s="3" t="s">
        <v>135</v>
      </c>
      <c r="G32" s="3">
        <v>1</v>
      </c>
      <c r="H32" s="3" t="s">
        <v>0</v>
      </c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5">
        <v>41855</v>
      </c>
      <c r="B33" s="6">
        <v>6.9444444444444441E-3</v>
      </c>
      <c r="C33" s="3" t="s">
        <v>139</v>
      </c>
      <c r="D33" s="3"/>
      <c r="E33" s="3" t="s">
        <v>9</v>
      </c>
      <c r="F33" s="3" t="s">
        <v>140</v>
      </c>
      <c r="G33" s="3">
        <v>1</v>
      </c>
      <c r="H33" s="3" t="s">
        <v>0</v>
      </c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5">
        <v>41855</v>
      </c>
      <c r="B34" s="6">
        <v>0.23263888888888887</v>
      </c>
      <c r="C34" s="3" t="s">
        <v>141</v>
      </c>
      <c r="D34" s="3"/>
      <c r="E34" s="3" t="s">
        <v>9</v>
      </c>
      <c r="F34" s="3" t="s">
        <v>142</v>
      </c>
      <c r="G34" s="3">
        <v>1</v>
      </c>
      <c r="H34" s="3" t="s">
        <v>0</v>
      </c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5">
        <v>41855</v>
      </c>
      <c r="B35" s="6">
        <v>0.67361111111111116</v>
      </c>
      <c r="C35" s="3" t="s">
        <v>143</v>
      </c>
      <c r="D35" s="3"/>
      <c r="E35" s="3" t="s">
        <v>9</v>
      </c>
      <c r="F35" s="3">
        <v>16</v>
      </c>
      <c r="G35" s="3">
        <v>1</v>
      </c>
      <c r="H35" s="3" t="s">
        <v>0</v>
      </c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5">
        <v>41855</v>
      </c>
      <c r="B36" s="6">
        <v>0.82708333333333339</v>
      </c>
      <c r="C36" s="3" t="s">
        <v>144</v>
      </c>
      <c r="D36" s="3"/>
      <c r="E36" s="3" t="s">
        <v>9</v>
      </c>
      <c r="F36" s="3">
        <v>15</v>
      </c>
      <c r="G36" s="3">
        <v>1</v>
      </c>
      <c r="H36" s="3" t="s">
        <v>0</v>
      </c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5">
        <v>41855</v>
      </c>
      <c r="B37" s="6">
        <v>0.9819444444444444</v>
      </c>
      <c r="C37" s="3" t="s">
        <v>168</v>
      </c>
      <c r="D37" s="3"/>
      <c r="E37" s="3" t="s">
        <v>9</v>
      </c>
      <c r="F37" s="3">
        <v>12</v>
      </c>
      <c r="G37" s="3">
        <v>1</v>
      </c>
      <c r="H37" s="3" t="s">
        <v>0</v>
      </c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5">
        <v>41856</v>
      </c>
      <c r="B38" s="6">
        <v>0.13541666666666666</v>
      </c>
      <c r="C38" s="3" t="s">
        <v>171</v>
      </c>
      <c r="D38" s="3"/>
      <c r="E38" s="3" t="s">
        <v>9</v>
      </c>
      <c r="F38" s="3">
        <v>11</v>
      </c>
      <c r="G38" s="3">
        <v>1</v>
      </c>
      <c r="H38" s="3" t="s">
        <v>0</v>
      </c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5">
        <v>41856</v>
      </c>
      <c r="B39" s="6">
        <v>0.28333333333333333</v>
      </c>
      <c r="C39" s="3" t="s">
        <v>173</v>
      </c>
      <c r="D39" s="3"/>
      <c r="E39" s="3" t="s">
        <v>9</v>
      </c>
      <c r="F39" s="3" t="s">
        <v>176</v>
      </c>
      <c r="G39" s="3">
        <v>1</v>
      </c>
      <c r="H39" s="3" t="s">
        <v>0</v>
      </c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5">
        <v>41856</v>
      </c>
      <c r="B40" s="6">
        <v>0.42777777777777781</v>
      </c>
      <c r="C40" s="3" t="s">
        <v>175</v>
      </c>
      <c r="D40" s="3"/>
      <c r="E40" s="3" t="s">
        <v>9</v>
      </c>
      <c r="F40" s="3" t="s">
        <v>174</v>
      </c>
      <c r="G40" s="3">
        <v>1</v>
      </c>
      <c r="H40" s="3" t="s">
        <v>0</v>
      </c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5">
        <v>41856</v>
      </c>
      <c r="B41" s="6">
        <v>0.54583333333333328</v>
      </c>
      <c r="C41" s="3" t="s">
        <v>177</v>
      </c>
      <c r="D41" s="3"/>
      <c r="E41" s="3" t="s">
        <v>9</v>
      </c>
      <c r="F41" s="3">
        <v>9</v>
      </c>
      <c r="G41" s="3">
        <v>1</v>
      </c>
      <c r="H41" s="3" t="s">
        <v>0</v>
      </c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5">
        <v>41856</v>
      </c>
      <c r="B42" s="6">
        <v>0.56527777777777777</v>
      </c>
      <c r="C42" s="3" t="s">
        <v>178</v>
      </c>
      <c r="D42" s="3"/>
      <c r="E42" s="3" t="s">
        <v>9</v>
      </c>
      <c r="F42" s="3">
        <v>9</v>
      </c>
      <c r="G42" s="3">
        <v>1</v>
      </c>
      <c r="H42" s="3" t="s">
        <v>0</v>
      </c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5">
        <v>41856</v>
      </c>
      <c r="B43" s="6">
        <v>0.93888888888888899</v>
      </c>
      <c r="C43" s="3" t="s">
        <v>235</v>
      </c>
      <c r="D43" s="3"/>
      <c r="E43" s="3" t="s">
        <v>9</v>
      </c>
      <c r="F43" s="3" t="s">
        <v>236</v>
      </c>
      <c r="G43" s="3">
        <v>1</v>
      </c>
      <c r="H43" s="3" t="s">
        <v>131</v>
      </c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5">
        <v>41857</v>
      </c>
      <c r="B44" s="6">
        <v>3.6805555555555557E-2</v>
      </c>
      <c r="C44" s="3" t="s">
        <v>237</v>
      </c>
      <c r="D44" s="3"/>
      <c r="E44" s="3" t="s">
        <v>9</v>
      </c>
      <c r="F44" s="3" t="s">
        <v>238</v>
      </c>
      <c r="G44" s="3">
        <v>1</v>
      </c>
      <c r="H44" s="3" t="s">
        <v>131</v>
      </c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5">
        <v>41857</v>
      </c>
      <c r="B45" s="6">
        <v>0.17013888888888887</v>
      </c>
      <c r="C45" s="3" t="s">
        <v>240</v>
      </c>
      <c r="D45" s="3"/>
      <c r="E45" s="3" t="s">
        <v>9</v>
      </c>
      <c r="F45" s="3">
        <v>5</v>
      </c>
      <c r="G45" s="3">
        <v>1</v>
      </c>
      <c r="H45" s="3" t="s">
        <v>0</v>
      </c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5">
        <v>41857</v>
      </c>
      <c r="B46" s="6">
        <v>0.40069444444444446</v>
      </c>
      <c r="C46" s="3" t="s">
        <v>241</v>
      </c>
      <c r="D46" s="3"/>
      <c r="E46" s="3" t="s">
        <v>9</v>
      </c>
      <c r="F46" s="3">
        <v>6</v>
      </c>
      <c r="G46" s="3">
        <v>1</v>
      </c>
      <c r="H46" s="3" t="s">
        <v>0</v>
      </c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5">
        <v>41857</v>
      </c>
      <c r="B47" s="6">
        <v>0.49583333333333335</v>
      </c>
      <c r="C47" s="3" t="s">
        <v>242</v>
      </c>
      <c r="D47" s="3"/>
      <c r="E47" s="3" t="s">
        <v>9</v>
      </c>
      <c r="F47" s="3">
        <v>6.1</v>
      </c>
      <c r="G47" s="3">
        <v>1</v>
      </c>
      <c r="H47" s="3" t="s">
        <v>0</v>
      </c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5">
        <v>41857</v>
      </c>
      <c r="B48" s="6">
        <v>0.58888888888888891</v>
      </c>
      <c r="C48" s="3" t="s">
        <v>243</v>
      </c>
      <c r="D48" s="3"/>
      <c r="E48" s="3" t="s">
        <v>9</v>
      </c>
      <c r="F48" s="3">
        <v>1.2</v>
      </c>
      <c r="G48" s="3">
        <v>1</v>
      </c>
      <c r="H48" s="3" t="s">
        <v>0</v>
      </c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5">
        <v>41857</v>
      </c>
      <c r="B49" s="6">
        <v>0.6743055555555556</v>
      </c>
      <c r="C49" s="3" t="s">
        <v>244</v>
      </c>
      <c r="D49" s="3"/>
      <c r="E49" s="3" t="s">
        <v>9</v>
      </c>
      <c r="F49" s="3">
        <v>1</v>
      </c>
      <c r="G49" s="3">
        <v>1</v>
      </c>
      <c r="H49" s="3" t="s">
        <v>0</v>
      </c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5">
        <v>41857</v>
      </c>
      <c r="B50" s="6">
        <v>0.85416666666666663</v>
      </c>
      <c r="C50" s="3" t="s">
        <v>245</v>
      </c>
      <c r="D50" s="3"/>
      <c r="E50" s="3" t="s">
        <v>9</v>
      </c>
      <c r="F50" s="3">
        <v>1.05</v>
      </c>
      <c r="G50" s="3">
        <v>1</v>
      </c>
      <c r="H50" s="3" t="s">
        <v>0</v>
      </c>
      <c r="I50" s="3"/>
      <c r="J50" s="3"/>
      <c r="K50" s="3"/>
      <c r="L50" s="3"/>
      <c r="M50" s="3"/>
      <c r="N50" s="3"/>
      <c r="O50" s="3"/>
      <c r="P50" s="3"/>
    </row>
    <row r="51" spans="1:16" x14ac:dyDescent="0.2">
      <c r="A51" s="5">
        <v>41858</v>
      </c>
      <c r="B51" s="6">
        <v>0.41875000000000001</v>
      </c>
      <c r="C51" s="12" t="s">
        <v>302</v>
      </c>
      <c r="D51" s="3"/>
      <c r="E51" s="12" t="s">
        <v>9</v>
      </c>
      <c r="F51" s="12" t="s">
        <v>303</v>
      </c>
      <c r="G51" s="3">
        <v>1</v>
      </c>
      <c r="H51" s="12" t="s">
        <v>0</v>
      </c>
      <c r="I51" s="3"/>
      <c r="J51" s="3"/>
      <c r="K51" s="3"/>
      <c r="L51" s="3"/>
      <c r="M51" s="3"/>
      <c r="N51" s="3"/>
      <c r="O51" s="3"/>
      <c r="P51" s="3"/>
    </row>
    <row r="52" spans="1:16" x14ac:dyDescent="0.2">
      <c r="A52" s="5">
        <v>41858</v>
      </c>
      <c r="B52" s="6">
        <v>0.57222222222222219</v>
      </c>
      <c r="C52" s="12" t="s">
        <v>304</v>
      </c>
      <c r="D52" s="3"/>
      <c r="E52" s="12" t="s">
        <v>9</v>
      </c>
      <c r="F52" s="12" t="s">
        <v>305</v>
      </c>
      <c r="G52" s="3">
        <v>1</v>
      </c>
      <c r="H52" s="12" t="s">
        <v>0</v>
      </c>
      <c r="I52" s="3"/>
      <c r="J52" s="3"/>
      <c r="K52" s="3"/>
      <c r="L52" s="3"/>
      <c r="M52" s="3"/>
      <c r="N52" s="3"/>
      <c r="O52" s="3"/>
      <c r="P52" s="3"/>
    </row>
  </sheetData>
  <autoFilter ref="A7:Q52"/>
  <mergeCells count="12">
    <mergeCell ref="G3:P6"/>
    <mergeCell ref="A1:F1"/>
    <mergeCell ref="A2:C2"/>
    <mergeCell ref="D2:F2"/>
    <mergeCell ref="G2:P2"/>
    <mergeCell ref="G1:P1"/>
    <mergeCell ref="A3:A7"/>
    <mergeCell ref="C3:C7"/>
    <mergeCell ref="D3:D7"/>
    <mergeCell ref="E3:E7"/>
    <mergeCell ref="F3:F7"/>
    <mergeCell ref="B3:B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S180" sqref="A1:S180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6" width="14.42578125" style="1" customWidth="1"/>
    <col min="7" max="7" width="20" style="1" customWidth="1"/>
    <col min="8" max="15" width="5.5703125" style="1" customWidth="1"/>
    <col min="16" max="17" width="9.140625" style="1"/>
    <col min="18" max="18" width="7.7109375" style="1" customWidth="1"/>
    <col min="19" max="19" width="7.28515625" style="1" customWidth="1"/>
    <col min="20" max="16384" width="9.140625" style="1"/>
  </cols>
  <sheetData>
    <row r="1" spans="1:19" ht="54" customHeight="1" x14ac:dyDescent="0.2">
      <c r="A1" s="48" t="s">
        <v>8</v>
      </c>
      <c r="B1" s="48"/>
      <c r="C1" s="48"/>
      <c r="D1" s="48"/>
      <c r="E1" s="48"/>
      <c r="F1" s="48"/>
      <c r="G1" s="48"/>
      <c r="H1" s="48" t="s">
        <v>46</v>
      </c>
      <c r="I1" s="48"/>
      <c r="J1" s="48"/>
      <c r="K1" s="48"/>
      <c r="L1" s="48"/>
      <c r="M1" s="48"/>
      <c r="N1" s="48"/>
      <c r="O1" s="48"/>
      <c r="P1" s="48"/>
      <c r="Q1" s="48"/>
    </row>
    <row r="2" spans="1:19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9"/>
      <c r="H2" s="48" t="s">
        <v>47</v>
      </c>
      <c r="I2" s="48"/>
      <c r="J2" s="48"/>
      <c r="K2" s="48"/>
      <c r="L2" s="48"/>
      <c r="M2" s="48"/>
      <c r="N2" s="48"/>
      <c r="O2" s="48"/>
      <c r="P2" s="48"/>
      <c r="Q2" s="48"/>
    </row>
    <row r="3" spans="1:19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13"/>
      <c r="G3" s="50" t="s">
        <v>7</v>
      </c>
      <c r="H3" s="47" t="s">
        <v>6</v>
      </c>
      <c r="I3" s="47"/>
      <c r="J3" s="47"/>
      <c r="K3" s="47"/>
      <c r="L3" s="47"/>
      <c r="M3" s="47"/>
      <c r="N3" s="47"/>
      <c r="O3" s="47"/>
      <c r="P3" s="47"/>
      <c r="Q3" s="47"/>
      <c r="R3" s="1" t="s">
        <v>125</v>
      </c>
      <c r="S3" s="1" t="s">
        <v>126</v>
      </c>
    </row>
    <row r="4" spans="1:19" ht="12.75" hidden="1" customHeight="1" x14ac:dyDescent="0.2">
      <c r="A4" s="50"/>
      <c r="B4" s="51"/>
      <c r="C4" s="50"/>
      <c r="D4" s="50"/>
      <c r="E4" s="50"/>
      <c r="F4" s="13"/>
      <c r="G4" s="50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9" ht="12.75" hidden="1" customHeight="1" x14ac:dyDescent="0.2">
      <c r="A5" s="50"/>
      <c r="B5" s="51"/>
      <c r="C5" s="50"/>
      <c r="D5" s="50"/>
      <c r="E5" s="50"/>
      <c r="F5" s="13"/>
      <c r="G5" s="50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9" ht="13.5" hidden="1" customHeight="1" x14ac:dyDescent="0.2">
      <c r="A6" s="50"/>
      <c r="B6" s="51"/>
      <c r="C6" s="50"/>
      <c r="D6" s="50"/>
      <c r="E6" s="50"/>
      <c r="F6" s="13"/>
      <c r="G6" s="50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9" ht="62.25" x14ac:dyDescent="0.2">
      <c r="A7" s="50"/>
      <c r="B7" s="51"/>
      <c r="C7" s="50"/>
      <c r="D7" s="50"/>
      <c r="E7" s="50"/>
      <c r="F7" s="13" t="s">
        <v>100</v>
      </c>
      <c r="G7" s="50"/>
      <c r="H7" s="4" t="s">
        <v>98</v>
      </c>
      <c r="I7" s="10" t="s">
        <v>124</v>
      </c>
      <c r="J7" s="4" t="s">
        <v>12</v>
      </c>
      <c r="K7" s="10" t="s">
        <v>11</v>
      </c>
      <c r="L7" s="4" t="s">
        <v>13</v>
      </c>
      <c r="M7" s="10" t="s">
        <v>11</v>
      </c>
      <c r="N7" s="4" t="s">
        <v>14</v>
      </c>
      <c r="O7" s="10" t="s">
        <v>11</v>
      </c>
      <c r="P7" s="4" t="s">
        <v>15</v>
      </c>
      <c r="Q7" s="10" t="s">
        <v>11</v>
      </c>
    </row>
    <row r="8" spans="1:19" x14ac:dyDescent="0.2">
      <c r="A8" s="5">
        <v>41852</v>
      </c>
      <c r="B8" s="6">
        <v>0.74791666666666667</v>
      </c>
      <c r="C8" s="11" t="s">
        <v>101</v>
      </c>
      <c r="D8" s="7"/>
      <c r="E8" s="3" t="s">
        <v>9</v>
      </c>
      <c r="F8" s="3" t="str">
        <f t="shared" ref="F8:F39" si="0">R8&amp;"-"&amp;S8</f>
        <v>0-2</v>
      </c>
      <c r="G8" s="12" t="s">
        <v>27</v>
      </c>
      <c r="H8" s="8">
        <v>1</v>
      </c>
      <c r="I8" s="8" t="s">
        <v>0</v>
      </c>
      <c r="J8" s="8"/>
      <c r="K8" s="8"/>
      <c r="L8" s="8"/>
      <c r="M8" s="8"/>
      <c r="N8" s="8"/>
      <c r="O8" s="8"/>
      <c r="P8" s="3"/>
      <c r="Q8" s="12"/>
      <c r="R8" s="1">
        <v>0</v>
      </c>
      <c r="S8" s="1">
        <f t="shared" ref="S8:S30" si="1">R8+2</f>
        <v>2</v>
      </c>
    </row>
    <row r="9" spans="1:19" x14ac:dyDescent="0.2">
      <c r="A9" s="5">
        <v>41852</v>
      </c>
      <c r="B9" s="6">
        <v>0.74791666666666667</v>
      </c>
      <c r="C9" s="11" t="s">
        <v>102</v>
      </c>
      <c r="D9" s="7"/>
      <c r="E9" s="3" t="s">
        <v>9</v>
      </c>
      <c r="F9" s="3" t="str">
        <f t="shared" si="0"/>
        <v>2-4</v>
      </c>
      <c r="G9" s="12" t="s">
        <v>27</v>
      </c>
      <c r="H9" s="8">
        <v>1</v>
      </c>
      <c r="I9" s="8" t="s">
        <v>0</v>
      </c>
      <c r="J9" s="9"/>
      <c r="K9" s="8"/>
      <c r="L9" s="9"/>
      <c r="M9" s="8"/>
      <c r="N9" s="8"/>
      <c r="O9" s="8"/>
      <c r="P9" s="3"/>
      <c r="Q9" s="12"/>
      <c r="R9" s="1">
        <f t="shared" ref="R9:R18" si="2">S8</f>
        <v>2</v>
      </c>
      <c r="S9" s="1">
        <f t="shared" si="1"/>
        <v>4</v>
      </c>
    </row>
    <row r="10" spans="1:19" x14ac:dyDescent="0.2">
      <c r="A10" s="5">
        <v>41852</v>
      </c>
      <c r="B10" s="6">
        <v>0.74791666666666667</v>
      </c>
      <c r="C10" s="11" t="s">
        <v>103</v>
      </c>
      <c r="D10" s="7"/>
      <c r="E10" s="3" t="s">
        <v>9</v>
      </c>
      <c r="F10" s="3" t="str">
        <f t="shared" si="0"/>
        <v>4-6</v>
      </c>
      <c r="G10" s="12" t="s">
        <v>27</v>
      </c>
      <c r="H10" s="8">
        <v>1</v>
      </c>
      <c r="I10" s="8" t="s">
        <v>0</v>
      </c>
      <c r="J10" s="9"/>
      <c r="K10" s="8"/>
      <c r="L10" s="9"/>
      <c r="M10" s="8"/>
      <c r="N10" s="8"/>
      <c r="O10" s="8"/>
      <c r="P10" s="3"/>
      <c r="Q10" s="12"/>
      <c r="R10" s="1">
        <f t="shared" si="2"/>
        <v>4</v>
      </c>
      <c r="S10" s="1">
        <f t="shared" si="1"/>
        <v>6</v>
      </c>
    </row>
    <row r="11" spans="1:19" x14ac:dyDescent="0.2">
      <c r="A11" s="5">
        <v>41852</v>
      </c>
      <c r="B11" s="6">
        <v>0.74791666666666667</v>
      </c>
      <c r="C11" s="11" t="s">
        <v>104</v>
      </c>
      <c r="D11" s="7"/>
      <c r="E11" s="3" t="s">
        <v>9</v>
      </c>
      <c r="F11" s="3" t="str">
        <f t="shared" si="0"/>
        <v>6-8</v>
      </c>
      <c r="G11" s="12" t="s">
        <v>27</v>
      </c>
      <c r="H11" s="8">
        <v>1</v>
      </c>
      <c r="I11" s="8" t="s">
        <v>0</v>
      </c>
      <c r="J11" s="9"/>
      <c r="K11" s="8"/>
      <c r="L11" s="9"/>
      <c r="M11" s="8"/>
      <c r="N11" s="8"/>
      <c r="O11" s="8"/>
      <c r="P11" s="3"/>
      <c r="Q11" s="12"/>
      <c r="R11" s="1">
        <f t="shared" si="2"/>
        <v>6</v>
      </c>
      <c r="S11" s="1">
        <f t="shared" si="1"/>
        <v>8</v>
      </c>
    </row>
    <row r="12" spans="1:19" x14ac:dyDescent="0.2">
      <c r="A12" s="5">
        <v>41852</v>
      </c>
      <c r="B12" s="6">
        <v>0.74791666666666667</v>
      </c>
      <c r="C12" s="11" t="s">
        <v>105</v>
      </c>
      <c r="D12" s="7"/>
      <c r="E12" s="3" t="s">
        <v>9</v>
      </c>
      <c r="F12" s="3" t="str">
        <f t="shared" si="0"/>
        <v>8-10</v>
      </c>
      <c r="G12" s="12" t="s">
        <v>27</v>
      </c>
      <c r="H12" s="8">
        <v>1</v>
      </c>
      <c r="I12" s="8" t="s">
        <v>0</v>
      </c>
      <c r="J12" s="9"/>
      <c r="K12" s="8"/>
      <c r="L12" s="9"/>
      <c r="M12" s="8"/>
      <c r="N12" s="8"/>
      <c r="O12" s="8"/>
      <c r="P12" s="3"/>
      <c r="Q12" s="12"/>
      <c r="R12" s="1">
        <f t="shared" si="2"/>
        <v>8</v>
      </c>
      <c r="S12" s="1">
        <f t="shared" si="1"/>
        <v>10</v>
      </c>
    </row>
    <row r="13" spans="1:19" x14ac:dyDescent="0.2">
      <c r="A13" s="5">
        <v>41852</v>
      </c>
      <c r="B13" s="6">
        <v>0.74791666666666667</v>
      </c>
      <c r="C13" s="11" t="s">
        <v>106</v>
      </c>
      <c r="D13" s="7"/>
      <c r="E13" s="3" t="s">
        <v>9</v>
      </c>
      <c r="F13" s="3" t="str">
        <f t="shared" si="0"/>
        <v>10-12</v>
      </c>
      <c r="G13" s="12" t="s">
        <v>27</v>
      </c>
      <c r="H13" s="8">
        <v>1</v>
      </c>
      <c r="I13" s="8" t="s">
        <v>0</v>
      </c>
      <c r="J13" s="9"/>
      <c r="K13" s="8"/>
      <c r="L13" s="9"/>
      <c r="M13" s="8"/>
      <c r="N13" s="8"/>
      <c r="O13" s="8"/>
      <c r="P13" s="3"/>
      <c r="Q13" s="12"/>
      <c r="R13" s="1">
        <f t="shared" si="2"/>
        <v>10</v>
      </c>
      <c r="S13" s="1">
        <f t="shared" si="1"/>
        <v>12</v>
      </c>
    </row>
    <row r="14" spans="1:19" x14ac:dyDescent="0.2">
      <c r="A14" s="5">
        <v>41852</v>
      </c>
      <c r="B14" s="6">
        <v>0.74791666666666667</v>
      </c>
      <c r="C14" s="11" t="s">
        <v>107</v>
      </c>
      <c r="D14" s="7"/>
      <c r="E14" s="3" t="s">
        <v>9</v>
      </c>
      <c r="F14" s="3" t="str">
        <f t="shared" si="0"/>
        <v>12-14</v>
      </c>
      <c r="G14" s="12" t="s">
        <v>27</v>
      </c>
      <c r="H14" s="8">
        <v>1</v>
      </c>
      <c r="I14" s="8" t="s">
        <v>0</v>
      </c>
      <c r="J14" s="9"/>
      <c r="K14" s="8"/>
      <c r="L14" s="9"/>
      <c r="M14" s="8"/>
      <c r="N14" s="8"/>
      <c r="O14" s="8"/>
      <c r="P14" s="3"/>
      <c r="Q14" s="12"/>
      <c r="R14" s="1">
        <f t="shared" si="2"/>
        <v>12</v>
      </c>
      <c r="S14" s="1">
        <f t="shared" si="1"/>
        <v>14</v>
      </c>
    </row>
    <row r="15" spans="1:19" x14ac:dyDescent="0.2">
      <c r="A15" s="5">
        <v>41852</v>
      </c>
      <c r="B15" s="6">
        <v>0.74791666666666667</v>
      </c>
      <c r="C15" s="11" t="s">
        <v>108</v>
      </c>
      <c r="D15" s="7"/>
      <c r="E15" s="3" t="s">
        <v>9</v>
      </c>
      <c r="F15" s="3" t="str">
        <f t="shared" si="0"/>
        <v>14-16</v>
      </c>
      <c r="G15" s="12" t="s">
        <v>27</v>
      </c>
      <c r="H15" s="8">
        <v>1</v>
      </c>
      <c r="I15" s="8" t="s">
        <v>0</v>
      </c>
      <c r="J15" s="9"/>
      <c r="K15" s="8"/>
      <c r="L15" s="9"/>
      <c r="M15" s="8"/>
      <c r="N15" s="8"/>
      <c r="O15" s="8"/>
      <c r="P15" s="3"/>
      <c r="Q15" s="12"/>
      <c r="R15" s="1">
        <f t="shared" si="2"/>
        <v>14</v>
      </c>
      <c r="S15" s="1">
        <f t="shared" si="1"/>
        <v>16</v>
      </c>
    </row>
    <row r="16" spans="1:19" x14ac:dyDescent="0.2">
      <c r="A16" s="5">
        <v>41852</v>
      </c>
      <c r="B16" s="6">
        <v>0.74791666666666667</v>
      </c>
      <c r="C16" s="11" t="s">
        <v>109</v>
      </c>
      <c r="D16" s="7"/>
      <c r="E16" s="3" t="s">
        <v>9</v>
      </c>
      <c r="F16" s="3" t="str">
        <f t="shared" si="0"/>
        <v>16-18</v>
      </c>
      <c r="G16" s="12" t="s">
        <v>27</v>
      </c>
      <c r="H16" s="8">
        <v>1</v>
      </c>
      <c r="I16" s="8" t="s">
        <v>0</v>
      </c>
      <c r="J16" s="9"/>
      <c r="K16" s="8"/>
      <c r="L16" s="9"/>
      <c r="M16" s="8"/>
      <c r="N16" s="8"/>
      <c r="O16" s="8"/>
      <c r="P16" s="3"/>
      <c r="Q16" s="12"/>
      <c r="R16" s="1">
        <f t="shared" si="2"/>
        <v>16</v>
      </c>
      <c r="S16" s="1">
        <f t="shared" si="1"/>
        <v>18</v>
      </c>
    </row>
    <row r="17" spans="1:19" x14ac:dyDescent="0.2">
      <c r="A17" s="5">
        <v>41852</v>
      </c>
      <c r="B17" s="6">
        <v>0.74791666666666667</v>
      </c>
      <c r="C17" s="11" t="s">
        <v>110</v>
      </c>
      <c r="D17" s="7"/>
      <c r="E17" s="3" t="s">
        <v>9</v>
      </c>
      <c r="F17" s="3" t="str">
        <f t="shared" si="0"/>
        <v>18-20</v>
      </c>
      <c r="G17" s="12" t="s">
        <v>27</v>
      </c>
      <c r="H17" s="8">
        <v>1</v>
      </c>
      <c r="I17" s="8" t="s">
        <v>0</v>
      </c>
      <c r="J17" s="9"/>
      <c r="K17" s="8"/>
      <c r="L17" s="9"/>
      <c r="M17" s="8"/>
      <c r="N17" s="8"/>
      <c r="O17" s="8"/>
      <c r="P17" s="3"/>
      <c r="Q17" s="12"/>
      <c r="R17" s="1">
        <f t="shared" si="2"/>
        <v>18</v>
      </c>
      <c r="S17" s="1">
        <f t="shared" si="1"/>
        <v>20</v>
      </c>
    </row>
    <row r="18" spans="1:19" x14ac:dyDescent="0.2">
      <c r="A18" s="5">
        <v>41852</v>
      </c>
      <c r="B18" s="6">
        <v>0.74791666666666667</v>
      </c>
      <c r="C18" s="11" t="s">
        <v>111</v>
      </c>
      <c r="D18" s="7"/>
      <c r="E18" s="3" t="s">
        <v>9</v>
      </c>
      <c r="F18" s="3" t="str">
        <f t="shared" si="0"/>
        <v>20-22</v>
      </c>
      <c r="G18" s="12" t="s">
        <v>27</v>
      </c>
      <c r="H18" s="8">
        <v>1</v>
      </c>
      <c r="I18" s="8" t="s">
        <v>0</v>
      </c>
      <c r="J18" s="9"/>
      <c r="K18" s="8"/>
      <c r="L18" s="9"/>
      <c r="M18" s="8"/>
      <c r="N18" s="8"/>
      <c r="O18" s="8"/>
      <c r="P18" s="3"/>
      <c r="Q18" s="12"/>
      <c r="R18" s="1">
        <f t="shared" si="2"/>
        <v>20</v>
      </c>
      <c r="S18" s="1">
        <f t="shared" si="1"/>
        <v>22</v>
      </c>
    </row>
    <row r="19" spans="1:19" x14ac:dyDescent="0.2">
      <c r="A19" s="5">
        <v>41853</v>
      </c>
      <c r="B19" s="6">
        <v>0.88541666666666663</v>
      </c>
      <c r="C19" s="11" t="s">
        <v>112</v>
      </c>
      <c r="D19" s="7"/>
      <c r="E19" s="3" t="s">
        <v>9</v>
      </c>
      <c r="F19" s="3" t="str">
        <f t="shared" si="0"/>
        <v>0-2</v>
      </c>
      <c r="G19" s="12">
        <v>22</v>
      </c>
      <c r="H19" s="8">
        <v>1</v>
      </c>
      <c r="I19" s="8" t="s">
        <v>0</v>
      </c>
      <c r="J19" s="9"/>
      <c r="K19" s="8"/>
      <c r="L19" s="9"/>
      <c r="M19" s="8"/>
      <c r="N19" s="8"/>
      <c r="O19" s="8"/>
      <c r="P19" s="3"/>
      <c r="Q19" s="12"/>
      <c r="R19" s="1">
        <v>0</v>
      </c>
      <c r="S19" s="1">
        <f t="shared" si="1"/>
        <v>2</v>
      </c>
    </row>
    <row r="20" spans="1:19" x14ac:dyDescent="0.2">
      <c r="A20" s="5">
        <v>41853</v>
      </c>
      <c r="B20" s="6">
        <v>0.88541666666666663</v>
      </c>
      <c r="C20" s="11" t="s">
        <v>113</v>
      </c>
      <c r="D20" s="7"/>
      <c r="E20" s="3" t="s">
        <v>9</v>
      </c>
      <c r="F20" s="3" t="str">
        <f t="shared" si="0"/>
        <v>2-4</v>
      </c>
      <c r="G20" s="12">
        <v>22</v>
      </c>
      <c r="H20" s="8">
        <v>1</v>
      </c>
      <c r="I20" s="8" t="s">
        <v>0</v>
      </c>
      <c r="J20" s="9"/>
      <c r="K20" s="8"/>
      <c r="L20" s="9"/>
      <c r="M20" s="8"/>
      <c r="N20" s="8"/>
      <c r="O20" s="8"/>
      <c r="P20" s="3"/>
      <c r="Q20" s="12"/>
      <c r="R20" s="1">
        <f t="shared" ref="R20:R30" si="3">S19</f>
        <v>2</v>
      </c>
      <c r="S20" s="1">
        <f t="shared" si="1"/>
        <v>4</v>
      </c>
    </row>
    <row r="21" spans="1:19" x14ac:dyDescent="0.2">
      <c r="A21" s="5">
        <v>41853</v>
      </c>
      <c r="B21" s="6">
        <v>0.88541666666666663</v>
      </c>
      <c r="C21" s="11" t="s">
        <v>114</v>
      </c>
      <c r="D21" s="7"/>
      <c r="E21" s="3" t="s">
        <v>9</v>
      </c>
      <c r="F21" s="3" t="str">
        <f t="shared" si="0"/>
        <v>4-6</v>
      </c>
      <c r="G21" s="12">
        <v>22</v>
      </c>
      <c r="H21" s="8">
        <v>1</v>
      </c>
      <c r="I21" s="8" t="s">
        <v>0</v>
      </c>
      <c r="J21" s="9"/>
      <c r="K21" s="8"/>
      <c r="L21" s="9"/>
      <c r="M21" s="8"/>
      <c r="N21" s="8"/>
      <c r="O21" s="8"/>
      <c r="P21" s="3"/>
      <c r="Q21" s="12"/>
      <c r="R21" s="1">
        <f t="shared" si="3"/>
        <v>4</v>
      </c>
      <c r="S21" s="1">
        <f t="shared" si="1"/>
        <v>6</v>
      </c>
    </row>
    <row r="22" spans="1:19" x14ac:dyDescent="0.2">
      <c r="A22" s="5">
        <v>41853</v>
      </c>
      <c r="B22" s="6">
        <v>0.88541666666666663</v>
      </c>
      <c r="C22" s="11" t="s">
        <v>115</v>
      </c>
      <c r="D22" s="7"/>
      <c r="E22" s="3" t="s">
        <v>9</v>
      </c>
      <c r="F22" s="3" t="str">
        <f t="shared" si="0"/>
        <v>6-8</v>
      </c>
      <c r="G22" s="12">
        <v>22</v>
      </c>
      <c r="H22" s="8">
        <v>1</v>
      </c>
      <c r="I22" s="8" t="s">
        <v>0</v>
      </c>
      <c r="J22" s="9"/>
      <c r="K22" s="8"/>
      <c r="L22" s="9"/>
      <c r="M22" s="8"/>
      <c r="N22" s="8"/>
      <c r="O22" s="8"/>
      <c r="P22" s="3"/>
      <c r="Q22" s="12"/>
      <c r="R22" s="1">
        <f t="shared" si="3"/>
        <v>6</v>
      </c>
      <c r="S22" s="1">
        <f t="shared" si="1"/>
        <v>8</v>
      </c>
    </row>
    <row r="23" spans="1:19" x14ac:dyDescent="0.2">
      <c r="A23" s="5">
        <v>41853</v>
      </c>
      <c r="B23" s="6">
        <v>0.88541666666666663</v>
      </c>
      <c r="C23" s="11" t="s">
        <v>116</v>
      </c>
      <c r="D23" s="7"/>
      <c r="E23" s="3" t="s">
        <v>9</v>
      </c>
      <c r="F23" s="3" t="str">
        <f t="shared" si="0"/>
        <v>8-10</v>
      </c>
      <c r="G23" s="12">
        <v>22</v>
      </c>
      <c r="H23" s="8">
        <v>1</v>
      </c>
      <c r="I23" s="8" t="s">
        <v>0</v>
      </c>
      <c r="J23" s="9"/>
      <c r="K23" s="8"/>
      <c r="L23" s="9"/>
      <c r="M23" s="8"/>
      <c r="N23" s="8"/>
      <c r="O23" s="8"/>
      <c r="P23" s="3"/>
      <c r="Q23" s="12"/>
      <c r="R23" s="1">
        <f t="shared" si="3"/>
        <v>8</v>
      </c>
      <c r="S23" s="1">
        <f t="shared" si="1"/>
        <v>10</v>
      </c>
    </row>
    <row r="24" spans="1:19" x14ac:dyDescent="0.2">
      <c r="A24" s="5">
        <v>41853</v>
      </c>
      <c r="B24" s="6">
        <v>0.88541666666666663</v>
      </c>
      <c r="C24" s="11" t="s">
        <v>117</v>
      </c>
      <c r="D24" s="7"/>
      <c r="E24" s="3" t="s">
        <v>9</v>
      </c>
      <c r="F24" s="3" t="str">
        <f t="shared" si="0"/>
        <v>10-12</v>
      </c>
      <c r="G24" s="12">
        <v>22</v>
      </c>
      <c r="H24" s="8">
        <v>1</v>
      </c>
      <c r="I24" s="8" t="s">
        <v>0</v>
      </c>
      <c r="J24" s="9"/>
      <c r="K24" s="8"/>
      <c r="L24" s="9"/>
      <c r="M24" s="8"/>
      <c r="N24" s="8"/>
      <c r="O24" s="8"/>
      <c r="P24" s="3"/>
      <c r="Q24" s="12"/>
      <c r="R24" s="1">
        <f t="shared" si="3"/>
        <v>10</v>
      </c>
      <c r="S24" s="1">
        <f t="shared" si="1"/>
        <v>12</v>
      </c>
    </row>
    <row r="25" spans="1:19" x14ac:dyDescent="0.2">
      <c r="A25" s="5">
        <v>41853</v>
      </c>
      <c r="B25" s="6">
        <v>0.88541666666666663</v>
      </c>
      <c r="C25" s="11" t="s">
        <v>118</v>
      </c>
      <c r="D25" s="7"/>
      <c r="E25" s="3" t="s">
        <v>9</v>
      </c>
      <c r="F25" s="3" t="str">
        <f t="shared" si="0"/>
        <v>12-14</v>
      </c>
      <c r="G25" s="12">
        <v>22</v>
      </c>
      <c r="H25" s="8">
        <v>1</v>
      </c>
      <c r="I25" s="8" t="s">
        <v>0</v>
      </c>
      <c r="J25" s="9"/>
      <c r="K25" s="8"/>
      <c r="L25" s="9"/>
      <c r="M25" s="8"/>
      <c r="N25" s="8"/>
      <c r="O25" s="8"/>
      <c r="P25" s="3"/>
      <c r="Q25" s="12"/>
      <c r="R25" s="1">
        <f t="shared" si="3"/>
        <v>12</v>
      </c>
      <c r="S25" s="1">
        <f t="shared" si="1"/>
        <v>14</v>
      </c>
    </row>
    <row r="26" spans="1:19" x14ac:dyDescent="0.2">
      <c r="A26" s="5">
        <v>41853</v>
      </c>
      <c r="B26" s="6">
        <v>0.88541666666666663</v>
      </c>
      <c r="C26" s="11" t="s">
        <v>119</v>
      </c>
      <c r="D26" s="7"/>
      <c r="E26" s="3" t="s">
        <v>9</v>
      </c>
      <c r="F26" s="3" t="str">
        <f t="shared" si="0"/>
        <v>14-16</v>
      </c>
      <c r="G26" s="12">
        <v>22</v>
      </c>
      <c r="H26" s="8">
        <v>1</v>
      </c>
      <c r="I26" s="8" t="s">
        <v>0</v>
      </c>
      <c r="J26" s="9"/>
      <c r="K26" s="8"/>
      <c r="L26" s="9"/>
      <c r="M26" s="8"/>
      <c r="N26" s="8"/>
      <c r="O26" s="8"/>
      <c r="P26" s="3"/>
      <c r="Q26" s="12"/>
      <c r="R26" s="1">
        <f t="shared" si="3"/>
        <v>14</v>
      </c>
      <c r="S26" s="1">
        <f t="shared" si="1"/>
        <v>16</v>
      </c>
    </row>
    <row r="27" spans="1:19" x14ac:dyDescent="0.2">
      <c r="A27" s="5">
        <v>41853</v>
      </c>
      <c r="B27" s="6">
        <v>0.88541666666666663</v>
      </c>
      <c r="C27" s="11" t="s">
        <v>120</v>
      </c>
      <c r="D27" s="7"/>
      <c r="E27" s="3" t="s">
        <v>9</v>
      </c>
      <c r="F27" s="3" t="str">
        <f t="shared" si="0"/>
        <v>16-18</v>
      </c>
      <c r="G27" s="12">
        <v>22</v>
      </c>
      <c r="H27" s="8">
        <v>1</v>
      </c>
      <c r="I27" s="8" t="s">
        <v>0</v>
      </c>
      <c r="J27" s="9"/>
      <c r="K27" s="8"/>
      <c r="L27" s="9"/>
      <c r="M27" s="8"/>
      <c r="N27" s="8"/>
      <c r="O27" s="8"/>
      <c r="P27" s="3"/>
      <c r="Q27" s="12"/>
      <c r="R27" s="1">
        <f t="shared" si="3"/>
        <v>16</v>
      </c>
      <c r="S27" s="1">
        <f t="shared" si="1"/>
        <v>18</v>
      </c>
    </row>
    <row r="28" spans="1:19" x14ac:dyDescent="0.2">
      <c r="A28" s="5">
        <v>41853</v>
      </c>
      <c r="B28" s="6">
        <v>0.88541666666666663</v>
      </c>
      <c r="C28" s="11" t="s">
        <v>121</v>
      </c>
      <c r="D28" s="7"/>
      <c r="E28" s="3" t="s">
        <v>9</v>
      </c>
      <c r="F28" s="3" t="str">
        <f t="shared" si="0"/>
        <v>18-20</v>
      </c>
      <c r="G28" s="12">
        <v>22</v>
      </c>
      <c r="H28" s="8">
        <v>1</v>
      </c>
      <c r="I28" s="8" t="s">
        <v>0</v>
      </c>
      <c r="J28" s="9"/>
      <c r="K28" s="8"/>
      <c r="L28" s="9"/>
      <c r="M28" s="8"/>
      <c r="N28" s="8"/>
      <c r="O28" s="8"/>
      <c r="P28" s="3"/>
      <c r="Q28" s="12"/>
      <c r="R28" s="1">
        <f t="shared" si="3"/>
        <v>18</v>
      </c>
      <c r="S28" s="1">
        <f t="shared" si="1"/>
        <v>20</v>
      </c>
    </row>
    <row r="29" spans="1:19" x14ac:dyDescent="0.2">
      <c r="A29" s="5">
        <v>41853</v>
      </c>
      <c r="B29" s="6">
        <v>0.88541666666666663</v>
      </c>
      <c r="C29" s="11" t="s">
        <v>122</v>
      </c>
      <c r="D29" s="7"/>
      <c r="E29" s="3" t="s">
        <v>9</v>
      </c>
      <c r="F29" s="3" t="str">
        <f t="shared" si="0"/>
        <v>20-22</v>
      </c>
      <c r="G29" s="12">
        <v>22</v>
      </c>
      <c r="H29" s="8">
        <v>1</v>
      </c>
      <c r="I29" s="8" t="s">
        <v>0</v>
      </c>
      <c r="J29" s="9"/>
      <c r="K29" s="8"/>
      <c r="L29" s="9"/>
      <c r="M29" s="8"/>
      <c r="N29" s="8"/>
      <c r="O29" s="8"/>
      <c r="P29" s="3"/>
      <c r="Q29" s="12"/>
      <c r="R29" s="1">
        <f t="shared" si="3"/>
        <v>20</v>
      </c>
      <c r="S29" s="1">
        <f t="shared" si="1"/>
        <v>22</v>
      </c>
    </row>
    <row r="30" spans="1:19" x14ac:dyDescent="0.2">
      <c r="A30" s="5">
        <v>41853</v>
      </c>
      <c r="B30" s="6">
        <v>0.88541666666666663</v>
      </c>
      <c r="C30" s="11" t="s">
        <v>123</v>
      </c>
      <c r="D30" s="7"/>
      <c r="E30" s="3" t="s">
        <v>9</v>
      </c>
      <c r="F30" s="3" t="str">
        <f t="shared" si="0"/>
        <v>22-24</v>
      </c>
      <c r="G30" s="12">
        <v>22</v>
      </c>
      <c r="H30" s="8">
        <v>1</v>
      </c>
      <c r="I30" s="8" t="s">
        <v>0</v>
      </c>
      <c r="J30" s="9"/>
      <c r="K30" s="8"/>
      <c r="L30" s="9"/>
      <c r="M30" s="8"/>
      <c r="N30" s="8"/>
      <c r="O30" s="8"/>
      <c r="P30" s="3"/>
      <c r="Q30" s="12"/>
      <c r="R30" s="1">
        <f t="shared" si="3"/>
        <v>22</v>
      </c>
      <c r="S30" s="1">
        <f t="shared" si="1"/>
        <v>24</v>
      </c>
    </row>
    <row r="31" spans="1:19" x14ac:dyDescent="0.2">
      <c r="A31" s="5">
        <v>41855</v>
      </c>
      <c r="B31" s="6">
        <v>2.9166666666666664E-2</v>
      </c>
      <c r="C31" s="3" t="s">
        <v>145</v>
      </c>
      <c r="D31" s="3"/>
      <c r="E31" s="3" t="s">
        <v>9</v>
      </c>
      <c r="F31" s="3" t="str">
        <f t="shared" si="0"/>
        <v>0-2</v>
      </c>
      <c r="G31" s="3" t="s">
        <v>140</v>
      </c>
      <c r="H31" s="3">
        <v>1</v>
      </c>
      <c r="I31" s="3" t="s">
        <v>0</v>
      </c>
      <c r="J31" s="3"/>
      <c r="K31" s="3"/>
      <c r="L31" s="3"/>
      <c r="M31" s="3"/>
      <c r="N31" s="3"/>
      <c r="O31" s="3"/>
      <c r="P31" s="3"/>
      <c r="Q31" s="3"/>
      <c r="R31" s="1">
        <v>0</v>
      </c>
      <c r="S31" s="1">
        <v>2</v>
      </c>
    </row>
    <row r="32" spans="1:19" x14ac:dyDescent="0.2">
      <c r="A32" s="5">
        <v>41855</v>
      </c>
      <c r="B32" s="6">
        <v>2.9166666666666664E-2</v>
      </c>
      <c r="C32" s="3" t="s">
        <v>146</v>
      </c>
      <c r="D32" s="3"/>
      <c r="E32" s="3" t="s">
        <v>9</v>
      </c>
      <c r="F32" s="3" t="str">
        <f t="shared" si="0"/>
        <v>2-4</v>
      </c>
      <c r="G32" s="3" t="s">
        <v>140</v>
      </c>
      <c r="H32" s="3">
        <v>1</v>
      </c>
      <c r="I32" s="3" t="s">
        <v>0</v>
      </c>
      <c r="J32" s="3"/>
      <c r="K32" s="3"/>
      <c r="L32" s="3"/>
      <c r="M32" s="3"/>
      <c r="N32" s="3"/>
      <c r="O32" s="3"/>
      <c r="P32" s="3"/>
      <c r="Q32" s="3"/>
      <c r="R32" s="1">
        <v>2</v>
      </c>
      <c r="S32" s="1">
        <v>4</v>
      </c>
    </row>
    <row r="33" spans="1:19" x14ac:dyDescent="0.2">
      <c r="A33" s="5">
        <v>41855</v>
      </c>
      <c r="B33" s="6">
        <v>2.9166666666666664E-2</v>
      </c>
      <c r="C33" s="3" t="s">
        <v>147</v>
      </c>
      <c r="D33" s="3"/>
      <c r="E33" s="3" t="s">
        <v>9</v>
      </c>
      <c r="F33" s="3" t="str">
        <f t="shared" si="0"/>
        <v>4-6</v>
      </c>
      <c r="G33" s="3" t="s">
        <v>140</v>
      </c>
      <c r="H33" s="3">
        <v>1</v>
      </c>
      <c r="I33" s="3" t="s">
        <v>0</v>
      </c>
      <c r="J33" s="3"/>
      <c r="K33" s="3"/>
      <c r="L33" s="3"/>
      <c r="M33" s="3"/>
      <c r="N33" s="3"/>
      <c r="O33" s="3"/>
      <c r="P33" s="3"/>
      <c r="Q33" s="3"/>
      <c r="R33" s="1">
        <v>4</v>
      </c>
      <c r="S33" s="1">
        <v>6</v>
      </c>
    </row>
    <row r="34" spans="1:19" x14ac:dyDescent="0.2">
      <c r="A34" s="5">
        <v>41855</v>
      </c>
      <c r="B34" s="6">
        <v>2.9166666666666664E-2</v>
      </c>
      <c r="C34" s="3" t="s">
        <v>148</v>
      </c>
      <c r="D34" s="3"/>
      <c r="E34" s="3" t="s">
        <v>9</v>
      </c>
      <c r="F34" s="3" t="str">
        <f t="shared" si="0"/>
        <v>6-8</v>
      </c>
      <c r="G34" s="3" t="s">
        <v>140</v>
      </c>
      <c r="H34" s="3">
        <v>1</v>
      </c>
      <c r="I34" s="3" t="s">
        <v>0</v>
      </c>
      <c r="J34" s="3"/>
      <c r="K34" s="3"/>
      <c r="L34" s="3"/>
      <c r="M34" s="3"/>
      <c r="N34" s="3"/>
      <c r="O34" s="3"/>
      <c r="P34" s="3"/>
      <c r="Q34" s="3"/>
      <c r="R34" s="1">
        <v>6</v>
      </c>
      <c r="S34" s="1">
        <v>8</v>
      </c>
    </row>
    <row r="35" spans="1:19" x14ac:dyDescent="0.2">
      <c r="A35" s="5">
        <v>41855</v>
      </c>
      <c r="B35" s="6">
        <v>2.9166666666666664E-2</v>
      </c>
      <c r="C35" s="3" t="s">
        <v>149</v>
      </c>
      <c r="D35" s="3"/>
      <c r="E35" s="3" t="s">
        <v>9</v>
      </c>
      <c r="F35" s="3" t="str">
        <f t="shared" si="0"/>
        <v>8-10</v>
      </c>
      <c r="G35" s="3" t="s">
        <v>140</v>
      </c>
      <c r="H35" s="3">
        <v>1</v>
      </c>
      <c r="I35" s="3" t="s">
        <v>0</v>
      </c>
      <c r="J35" s="3"/>
      <c r="K35" s="3"/>
      <c r="L35" s="3"/>
      <c r="M35" s="3"/>
      <c r="N35" s="3"/>
      <c r="O35" s="3"/>
      <c r="P35" s="3"/>
      <c r="Q35" s="3"/>
      <c r="R35" s="1">
        <v>8</v>
      </c>
      <c r="S35" s="1">
        <v>10</v>
      </c>
    </row>
    <row r="36" spans="1:19" x14ac:dyDescent="0.2">
      <c r="A36" s="5">
        <v>41855</v>
      </c>
      <c r="B36" s="6">
        <v>2.9166666666666664E-2</v>
      </c>
      <c r="C36" s="3" t="s">
        <v>150</v>
      </c>
      <c r="D36" s="3"/>
      <c r="E36" s="3" t="s">
        <v>9</v>
      </c>
      <c r="F36" s="3" t="str">
        <f t="shared" si="0"/>
        <v>10-12</v>
      </c>
      <c r="G36" s="3" t="s">
        <v>140</v>
      </c>
      <c r="H36" s="3">
        <v>1</v>
      </c>
      <c r="I36" s="3" t="s">
        <v>0</v>
      </c>
      <c r="J36" s="3"/>
      <c r="K36" s="3"/>
      <c r="L36" s="3"/>
      <c r="M36" s="3"/>
      <c r="N36" s="3"/>
      <c r="O36" s="3"/>
      <c r="P36" s="3"/>
      <c r="Q36" s="3"/>
      <c r="R36" s="1">
        <v>10</v>
      </c>
      <c r="S36" s="1">
        <v>12</v>
      </c>
    </row>
    <row r="37" spans="1:19" x14ac:dyDescent="0.2">
      <c r="A37" s="5">
        <v>41855</v>
      </c>
      <c r="B37" s="6">
        <v>2.9166666666666664E-2</v>
      </c>
      <c r="C37" s="3" t="s">
        <v>151</v>
      </c>
      <c r="D37" s="3"/>
      <c r="E37" s="3" t="s">
        <v>9</v>
      </c>
      <c r="F37" s="3" t="str">
        <f t="shared" si="0"/>
        <v>12-14</v>
      </c>
      <c r="G37" s="3" t="s">
        <v>140</v>
      </c>
      <c r="H37" s="3">
        <v>1</v>
      </c>
      <c r="I37" s="3" t="s">
        <v>0</v>
      </c>
      <c r="J37" s="3"/>
      <c r="K37" s="3"/>
      <c r="L37" s="3"/>
      <c r="M37" s="3"/>
      <c r="N37" s="3"/>
      <c r="O37" s="3"/>
      <c r="P37" s="3"/>
      <c r="Q37" s="3"/>
      <c r="R37" s="1">
        <v>12</v>
      </c>
      <c r="S37" s="1">
        <v>14</v>
      </c>
    </row>
    <row r="38" spans="1:19" x14ac:dyDescent="0.2">
      <c r="A38" s="5">
        <v>41855</v>
      </c>
      <c r="B38" s="6">
        <v>2.9166666666666664E-2</v>
      </c>
      <c r="C38" s="3" t="s">
        <v>152</v>
      </c>
      <c r="D38" s="3"/>
      <c r="E38" s="3" t="s">
        <v>9</v>
      </c>
      <c r="F38" s="3" t="str">
        <f t="shared" si="0"/>
        <v>14-16</v>
      </c>
      <c r="G38" s="3" t="s">
        <v>140</v>
      </c>
      <c r="H38" s="3">
        <v>1</v>
      </c>
      <c r="I38" s="3" t="s">
        <v>0</v>
      </c>
      <c r="J38" s="3"/>
      <c r="K38" s="3"/>
      <c r="L38" s="3"/>
      <c r="M38" s="3"/>
      <c r="N38" s="3"/>
      <c r="O38" s="3"/>
      <c r="P38" s="3"/>
      <c r="Q38" s="3"/>
      <c r="R38" s="1">
        <v>14</v>
      </c>
      <c r="S38" s="1">
        <v>16</v>
      </c>
    </row>
    <row r="39" spans="1:19" x14ac:dyDescent="0.2">
      <c r="A39" s="5">
        <v>41855</v>
      </c>
      <c r="B39" s="6">
        <v>2.9166666666666664E-2</v>
      </c>
      <c r="C39" s="3" t="s">
        <v>153</v>
      </c>
      <c r="D39" s="3"/>
      <c r="E39" s="3" t="s">
        <v>9</v>
      </c>
      <c r="F39" s="3" t="str">
        <f t="shared" si="0"/>
        <v>16-18</v>
      </c>
      <c r="G39" s="3" t="s">
        <v>140</v>
      </c>
      <c r="H39" s="3">
        <v>1</v>
      </c>
      <c r="I39" s="3" t="s">
        <v>0</v>
      </c>
      <c r="J39" s="3"/>
      <c r="K39" s="3"/>
      <c r="L39" s="3"/>
      <c r="M39" s="3"/>
      <c r="N39" s="3"/>
      <c r="O39" s="3"/>
      <c r="P39" s="3"/>
      <c r="Q39" s="3"/>
      <c r="R39" s="1">
        <v>16</v>
      </c>
      <c r="S39" s="1">
        <v>18</v>
      </c>
    </row>
    <row r="40" spans="1:19" x14ac:dyDescent="0.2">
      <c r="A40" s="5">
        <v>41855</v>
      </c>
      <c r="B40" s="6">
        <v>2.9166666666666664E-2</v>
      </c>
      <c r="C40" s="3" t="s">
        <v>154</v>
      </c>
      <c r="D40" s="3"/>
      <c r="E40" s="3" t="s">
        <v>9</v>
      </c>
      <c r="F40" s="3" t="str">
        <f t="shared" ref="F40:F71" si="4">R40&amp;"-"&amp;S40</f>
        <v>18-20</v>
      </c>
      <c r="G40" s="3" t="s">
        <v>140</v>
      </c>
      <c r="H40" s="3">
        <v>1</v>
      </c>
      <c r="I40" s="3" t="s">
        <v>0</v>
      </c>
      <c r="J40" s="3"/>
      <c r="K40" s="3"/>
      <c r="L40" s="3"/>
      <c r="M40" s="3"/>
      <c r="N40" s="3"/>
      <c r="O40" s="3"/>
      <c r="P40" s="3"/>
      <c r="Q40" s="3"/>
      <c r="R40" s="1">
        <v>18</v>
      </c>
      <c r="S40" s="1">
        <v>20</v>
      </c>
    </row>
    <row r="41" spans="1:19" x14ac:dyDescent="0.2">
      <c r="A41" s="5">
        <v>41855</v>
      </c>
      <c r="B41" s="6">
        <v>2.9166666666666664E-2</v>
      </c>
      <c r="C41" s="3" t="s">
        <v>155</v>
      </c>
      <c r="D41" s="3"/>
      <c r="E41" s="3" t="s">
        <v>9</v>
      </c>
      <c r="F41" s="3" t="str">
        <f t="shared" si="4"/>
        <v>20-22</v>
      </c>
      <c r="G41" s="3" t="s">
        <v>140</v>
      </c>
      <c r="H41" s="3">
        <v>1</v>
      </c>
      <c r="I41" s="3" t="s">
        <v>0</v>
      </c>
      <c r="J41" s="3"/>
      <c r="K41" s="3"/>
      <c r="L41" s="3"/>
      <c r="M41" s="3"/>
      <c r="N41" s="3"/>
      <c r="O41" s="3"/>
      <c r="P41" s="3"/>
      <c r="Q41" s="3"/>
      <c r="R41" s="1">
        <v>20</v>
      </c>
      <c r="S41" s="1">
        <v>22</v>
      </c>
    </row>
    <row r="42" spans="1:19" x14ac:dyDescent="0.2">
      <c r="A42" s="5">
        <v>41855</v>
      </c>
      <c r="B42" s="6">
        <v>2.9166666666666664E-2</v>
      </c>
      <c r="C42" s="3" t="s">
        <v>156</v>
      </c>
      <c r="D42" s="3"/>
      <c r="E42" s="3" t="s">
        <v>9</v>
      </c>
      <c r="F42" s="3" t="str">
        <f t="shared" si="4"/>
        <v>22-24</v>
      </c>
      <c r="G42" s="3" t="s">
        <v>140</v>
      </c>
      <c r="H42" s="3">
        <v>1</v>
      </c>
      <c r="I42" s="3" t="s">
        <v>0</v>
      </c>
      <c r="J42" s="3"/>
      <c r="K42" s="3"/>
      <c r="L42" s="3"/>
      <c r="M42" s="3"/>
      <c r="N42" s="3"/>
      <c r="O42" s="3"/>
      <c r="P42" s="3"/>
      <c r="Q42" s="3"/>
      <c r="R42" s="1">
        <v>22</v>
      </c>
      <c r="S42" s="1">
        <v>24</v>
      </c>
    </row>
    <row r="43" spans="1:19" x14ac:dyDescent="0.2">
      <c r="A43" s="5">
        <v>41855</v>
      </c>
      <c r="B43" s="6">
        <v>2.9166666666666664E-2</v>
      </c>
      <c r="C43" s="3" t="s">
        <v>157</v>
      </c>
      <c r="D43" s="3"/>
      <c r="E43" s="3" t="s">
        <v>9</v>
      </c>
      <c r="F43" s="3" t="str">
        <f t="shared" si="4"/>
        <v>24-26</v>
      </c>
      <c r="G43" s="3" t="s">
        <v>140</v>
      </c>
      <c r="H43" s="3">
        <v>1</v>
      </c>
      <c r="I43" s="3" t="s">
        <v>0</v>
      </c>
      <c r="J43" s="3"/>
      <c r="K43" s="3"/>
      <c r="L43" s="3"/>
      <c r="M43" s="3"/>
      <c r="N43" s="3"/>
      <c r="O43" s="3"/>
      <c r="P43" s="3"/>
      <c r="Q43" s="3"/>
      <c r="R43" s="1">
        <v>24</v>
      </c>
      <c r="S43" s="1">
        <v>26</v>
      </c>
    </row>
    <row r="44" spans="1:19" x14ac:dyDescent="0.2">
      <c r="A44" s="5">
        <v>41855</v>
      </c>
      <c r="B44" s="6">
        <v>2.9166666666666664E-2</v>
      </c>
      <c r="C44" s="3" t="s">
        <v>158</v>
      </c>
      <c r="D44" s="3"/>
      <c r="E44" s="3" t="s">
        <v>9</v>
      </c>
      <c r="F44" s="3" t="str">
        <f t="shared" si="4"/>
        <v>26-28</v>
      </c>
      <c r="G44" s="3" t="s">
        <v>140</v>
      </c>
      <c r="H44" s="3">
        <v>1</v>
      </c>
      <c r="I44" s="3" t="s">
        <v>0</v>
      </c>
      <c r="J44" s="3"/>
      <c r="K44" s="3"/>
      <c r="L44" s="3"/>
      <c r="M44" s="3"/>
      <c r="N44" s="3"/>
      <c r="O44" s="3"/>
      <c r="P44" s="3"/>
      <c r="Q44" s="3"/>
      <c r="R44" s="1">
        <v>26</v>
      </c>
      <c r="S44" s="1">
        <v>28</v>
      </c>
    </row>
    <row r="45" spans="1:19" x14ac:dyDescent="0.2">
      <c r="A45" s="5">
        <v>41855</v>
      </c>
      <c r="B45" s="6">
        <v>2.9166666666666664E-2</v>
      </c>
      <c r="C45" s="3" t="s">
        <v>159</v>
      </c>
      <c r="D45" s="3"/>
      <c r="E45" s="3" t="s">
        <v>9</v>
      </c>
      <c r="F45" s="3" t="str">
        <f t="shared" si="4"/>
        <v>28-30</v>
      </c>
      <c r="G45" s="3" t="s">
        <v>140</v>
      </c>
      <c r="H45" s="3">
        <v>1</v>
      </c>
      <c r="I45" s="3" t="s">
        <v>0</v>
      </c>
      <c r="J45" s="3"/>
      <c r="K45" s="3"/>
      <c r="L45" s="3"/>
      <c r="M45" s="3"/>
      <c r="N45" s="3"/>
      <c r="O45" s="3"/>
      <c r="P45" s="3"/>
      <c r="Q45" s="3"/>
      <c r="R45" s="1">
        <v>28</v>
      </c>
      <c r="S45" s="1">
        <v>30</v>
      </c>
    </row>
    <row r="46" spans="1:19" x14ac:dyDescent="0.2">
      <c r="A46" s="5">
        <v>41855</v>
      </c>
      <c r="B46" s="6">
        <v>2.9166666666666664E-2</v>
      </c>
      <c r="C46" s="3" t="s">
        <v>160</v>
      </c>
      <c r="D46" s="3"/>
      <c r="E46" s="3" t="s">
        <v>9</v>
      </c>
      <c r="F46" s="3" t="str">
        <f t="shared" si="4"/>
        <v>30-32</v>
      </c>
      <c r="G46" s="3" t="s">
        <v>140</v>
      </c>
      <c r="H46" s="3">
        <v>1</v>
      </c>
      <c r="I46" s="3" t="s">
        <v>0</v>
      </c>
      <c r="J46" s="3"/>
      <c r="K46" s="3"/>
      <c r="L46" s="3"/>
      <c r="M46" s="3"/>
      <c r="N46" s="3"/>
      <c r="O46" s="3"/>
      <c r="P46" s="3"/>
      <c r="Q46" s="3"/>
      <c r="R46" s="1">
        <v>30</v>
      </c>
      <c r="S46" s="1">
        <v>32</v>
      </c>
    </row>
    <row r="47" spans="1:19" x14ac:dyDescent="0.2">
      <c r="A47" s="5">
        <v>41855</v>
      </c>
      <c r="B47" s="6">
        <v>2.9166666666666664E-2</v>
      </c>
      <c r="C47" s="3" t="s">
        <v>161</v>
      </c>
      <c r="D47" s="3"/>
      <c r="E47" s="3" t="s">
        <v>9</v>
      </c>
      <c r="F47" s="3" t="str">
        <f t="shared" si="4"/>
        <v>32-34</v>
      </c>
      <c r="G47" s="3" t="s">
        <v>140</v>
      </c>
      <c r="H47" s="3">
        <v>1</v>
      </c>
      <c r="I47" s="3" t="s">
        <v>0</v>
      </c>
      <c r="J47" s="3"/>
      <c r="K47" s="3"/>
      <c r="L47" s="3"/>
      <c r="M47" s="3"/>
      <c r="N47" s="3"/>
      <c r="O47" s="3"/>
      <c r="P47" s="3"/>
      <c r="Q47" s="3"/>
      <c r="R47" s="1">
        <v>32</v>
      </c>
      <c r="S47" s="1">
        <v>34</v>
      </c>
    </row>
    <row r="48" spans="1:19" x14ac:dyDescent="0.2">
      <c r="A48" s="5">
        <v>41855</v>
      </c>
      <c r="B48" s="6">
        <v>2.9166666666666664E-2</v>
      </c>
      <c r="C48" s="3" t="s">
        <v>162</v>
      </c>
      <c r="D48" s="3"/>
      <c r="E48" s="3" t="s">
        <v>9</v>
      </c>
      <c r="F48" s="3" t="str">
        <f t="shared" si="4"/>
        <v>34-36</v>
      </c>
      <c r="G48" s="3" t="s">
        <v>140</v>
      </c>
      <c r="H48" s="3">
        <v>1</v>
      </c>
      <c r="I48" s="3" t="s">
        <v>0</v>
      </c>
      <c r="J48" s="3"/>
      <c r="K48" s="3"/>
      <c r="L48" s="3"/>
      <c r="M48" s="3"/>
      <c r="N48" s="3"/>
      <c r="O48" s="3"/>
      <c r="P48" s="3"/>
      <c r="Q48" s="3"/>
      <c r="R48" s="1">
        <v>34</v>
      </c>
      <c r="S48" s="1">
        <v>36</v>
      </c>
    </row>
    <row r="49" spans="1:19" x14ac:dyDescent="0.2">
      <c r="A49" s="5">
        <v>41855</v>
      </c>
      <c r="B49" s="6">
        <v>2.9166666666666664E-2</v>
      </c>
      <c r="C49" s="3" t="s">
        <v>163</v>
      </c>
      <c r="D49" s="3"/>
      <c r="E49" s="3" t="s">
        <v>9</v>
      </c>
      <c r="F49" s="3" t="str">
        <f t="shared" si="4"/>
        <v>36-38</v>
      </c>
      <c r="G49" s="3" t="s">
        <v>140</v>
      </c>
      <c r="H49" s="3">
        <v>1</v>
      </c>
      <c r="I49" s="3" t="s">
        <v>0</v>
      </c>
      <c r="J49" s="3"/>
      <c r="K49" s="3"/>
      <c r="L49" s="3"/>
      <c r="M49" s="3"/>
      <c r="N49" s="3"/>
      <c r="O49" s="3"/>
      <c r="P49" s="3"/>
      <c r="Q49" s="3"/>
      <c r="R49" s="1">
        <v>36</v>
      </c>
      <c r="S49" s="1">
        <v>38</v>
      </c>
    </row>
    <row r="50" spans="1:19" x14ac:dyDescent="0.2">
      <c r="A50" s="5">
        <v>41855</v>
      </c>
      <c r="B50" s="6">
        <v>2.9166666666666664E-2</v>
      </c>
      <c r="C50" s="3" t="s">
        <v>164</v>
      </c>
      <c r="D50" s="3"/>
      <c r="E50" s="3" t="s">
        <v>9</v>
      </c>
      <c r="F50" s="3" t="str">
        <f t="shared" si="4"/>
        <v>38-40</v>
      </c>
      <c r="G50" s="3" t="s">
        <v>140</v>
      </c>
      <c r="H50" s="3">
        <v>1</v>
      </c>
      <c r="I50" s="3" t="s">
        <v>0</v>
      </c>
      <c r="J50" s="3"/>
      <c r="K50" s="3"/>
      <c r="L50" s="3"/>
      <c r="M50" s="3"/>
      <c r="N50" s="3"/>
      <c r="O50" s="3"/>
      <c r="P50" s="3"/>
      <c r="Q50" s="3"/>
      <c r="R50" s="1">
        <v>38</v>
      </c>
      <c r="S50" s="1">
        <v>40</v>
      </c>
    </row>
    <row r="51" spans="1:19" x14ac:dyDescent="0.2">
      <c r="A51" s="5">
        <v>41855</v>
      </c>
      <c r="B51" s="6">
        <v>2.9166666666666664E-2</v>
      </c>
      <c r="C51" s="3" t="s">
        <v>165</v>
      </c>
      <c r="D51" s="3"/>
      <c r="E51" s="3" t="s">
        <v>9</v>
      </c>
      <c r="F51" s="3" t="str">
        <f t="shared" si="4"/>
        <v>40-42</v>
      </c>
      <c r="G51" s="3" t="s">
        <v>140</v>
      </c>
      <c r="H51" s="3">
        <v>1</v>
      </c>
      <c r="I51" s="3" t="s">
        <v>0</v>
      </c>
      <c r="J51" s="3"/>
      <c r="K51" s="3"/>
      <c r="L51" s="3"/>
      <c r="M51" s="3"/>
      <c r="N51" s="3"/>
      <c r="O51" s="3"/>
      <c r="P51" s="3"/>
      <c r="Q51" s="3"/>
      <c r="R51" s="1">
        <v>40</v>
      </c>
      <c r="S51" s="1">
        <v>42</v>
      </c>
    </row>
    <row r="52" spans="1:19" x14ac:dyDescent="0.2">
      <c r="A52" s="5">
        <v>41855</v>
      </c>
      <c r="B52" s="6">
        <v>2.9166666666666664E-2</v>
      </c>
      <c r="C52" s="3" t="s">
        <v>166</v>
      </c>
      <c r="D52" s="3"/>
      <c r="E52" s="3" t="s">
        <v>9</v>
      </c>
      <c r="F52" s="3" t="str">
        <f t="shared" si="4"/>
        <v>42-44</v>
      </c>
      <c r="G52" s="3" t="s">
        <v>140</v>
      </c>
      <c r="H52" s="3">
        <v>1</v>
      </c>
      <c r="I52" s="3" t="s">
        <v>0</v>
      </c>
      <c r="J52" s="3"/>
      <c r="K52" s="3"/>
      <c r="L52" s="3"/>
      <c r="M52" s="3"/>
      <c r="N52" s="3"/>
      <c r="O52" s="3"/>
      <c r="P52" s="3"/>
      <c r="Q52" s="3"/>
      <c r="R52" s="1">
        <v>42</v>
      </c>
      <c r="S52" s="1">
        <v>44</v>
      </c>
    </row>
    <row r="53" spans="1:19" x14ac:dyDescent="0.2">
      <c r="A53" s="5">
        <v>41855</v>
      </c>
      <c r="B53" s="6">
        <v>2.9166666666666664E-2</v>
      </c>
      <c r="C53" s="3" t="s">
        <v>167</v>
      </c>
      <c r="D53" s="3"/>
      <c r="E53" s="3" t="s">
        <v>9</v>
      </c>
      <c r="F53" s="3" t="str">
        <f t="shared" si="4"/>
        <v>44-46</v>
      </c>
      <c r="G53" s="3" t="s">
        <v>140</v>
      </c>
      <c r="H53" s="3">
        <v>1</v>
      </c>
      <c r="I53" s="3" t="s">
        <v>0</v>
      </c>
      <c r="J53" s="3"/>
      <c r="K53" s="3"/>
      <c r="L53" s="3"/>
      <c r="M53" s="3"/>
      <c r="N53" s="3"/>
      <c r="O53" s="3"/>
      <c r="P53" s="3"/>
      <c r="Q53" s="3"/>
      <c r="R53" s="1">
        <v>44</v>
      </c>
      <c r="S53" s="1">
        <v>46</v>
      </c>
    </row>
    <row r="54" spans="1:19" x14ac:dyDescent="0.2">
      <c r="A54" s="5">
        <v>41856</v>
      </c>
      <c r="B54" s="6">
        <v>0.28333333333333333</v>
      </c>
      <c r="C54" s="12" t="s">
        <v>179</v>
      </c>
      <c r="D54" s="3"/>
      <c r="E54" s="3" t="s">
        <v>9</v>
      </c>
      <c r="F54" s="3" t="str">
        <f t="shared" si="4"/>
        <v>0-2</v>
      </c>
      <c r="G54" s="12" t="s">
        <v>176</v>
      </c>
      <c r="H54" s="3">
        <v>1</v>
      </c>
      <c r="I54" s="3" t="s">
        <v>0</v>
      </c>
      <c r="J54" s="3"/>
      <c r="K54" s="3"/>
      <c r="L54" s="3"/>
      <c r="M54" s="3"/>
      <c r="N54" s="3"/>
      <c r="O54" s="3"/>
      <c r="P54" s="3"/>
      <c r="Q54" s="3"/>
      <c r="R54" s="1">
        <v>0</v>
      </c>
      <c r="S54" s="1">
        <f t="shared" ref="S54:S85" si="5">R54+2</f>
        <v>2</v>
      </c>
    </row>
    <row r="55" spans="1:19" x14ac:dyDescent="0.2">
      <c r="A55" s="5">
        <v>41856</v>
      </c>
      <c r="B55" s="6">
        <v>0.28333333333333333</v>
      </c>
      <c r="C55" s="12" t="s">
        <v>180</v>
      </c>
      <c r="D55" s="3"/>
      <c r="E55" s="3" t="s">
        <v>9</v>
      </c>
      <c r="F55" s="3" t="str">
        <f t="shared" si="4"/>
        <v>2-4</v>
      </c>
      <c r="G55" s="12" t="s">
        <v>176</v>
      </c>
      <c r="H55" s="3">
        <v>1</v>
      </c>
      <c r="I55" s="3" t="s">
        <v>0</v>
      </c>
      <c r="J55" s="3"/>
      <c r="K55" s="3"/>
      <c r="L55" s="3"/>
      <c r="M55" s="3"/>
      <c r="N55" s="3"/>
      <c r="O55" s="3"/>
      <c r="P55" s="3"/>
      <c r="Q55" s="3"/>
      <c r="R55" s="1">
        <f t="shared" ref="R55:R82" si="6">S54</f>
        <v>2</v>
      </c>
      <c r="S55" s="1">
        <f t="shared" si="5"/>
        <v>4</v>
      </c>
    </row>
    <row r="56" spans="1:19" x14ac:dyDescent="0.2">
      <c r="A56" s="5">
        <v>41856</v>
      </c>
      <c r="B56" s="6">
        <v>0.28333333333333333</v>
      </c>
      <c r="C56" s="12" t="s">
        <v>181</v>
      </c>
      <c r="D56" s="3"/>
      <c r="E56" s="3" t="s">
        <v>9</v>
      </c>
      <c r="F56" s="3" t="str">
        <f t="shared" si="4"/>
        <v>4-6</v>
      </c>
      <c r="G56" s="12" t="s">
        <v>176</v>
      </c>
      <c r="H56" s="3">
        <v>1</v>
      </c>
      <c r="I56" s="3" t="s">
        <v>0</v>
      </c>
      <c r="J56" s="3"/>
      <c r="K56" s="3"/>
      <c r="L56" s="3"/>
      <c r="M56" s="3"/>
      <c r="N56" s="3"/>
      <c r="O56" s="3"/>
      <c r="P56" s="3"/>
      <c r="Q56" s="3"/>
      <c r="R56" s="1">
        <f t="shared" si="6"/>
        <v>4</v>
      </c>
      <c r="S56" s="1">
        <f t="shared" si="5"/>
        <v>6</v>
      </c>
    </row>
    <row r="57" spans="1:19" x14ac:dyDescent="0.2">
      <c r="A57" s="5">
        <v>41856</v>
      </c>
      <c r="B57" s="6">
        <v>0.28333333333333333</v>
      </c>
      <c r="C57" s="12" t="s">
        <v>182</v>
      </c>
      <c r="D57" s="3"/>
      <c r="E57" s="3" t="s">
        <v>9</v>
      </c>
      <c r="F57" s="3" t="str">
        <f t="shared" si="4"/>
        <v>6-8</v>
      </c>
      <c r="G57" s="12" t="s">
        <v>176</v>
      </c>
      <c r="H57" s="3">
        <v>1</v>
      </c>
      <c r="I57" s="3" t="s">
        <v>0</v>
      </c>
      <c r="J57" s="3"/>
      <c r="K57" s="3"/>
      <c r="L57" s="3"/>
      <c r="M57" s="3"/>
      <c r="N57" s="3"/>
      <c r="O57" s="3"/>
      <c r="P57" s="3"/>
      <c r="Q57" s="3"/>
      <c r="R57" s="1">
        <f t="shared" si="6"/>
        <v>6</v>
      </c>
      <c r="S57" s="1">
        <f t="shared" si="5"/>
        <v>8</v>
      </c>
    </row>
    <row r="58" spans="1:19" x14ac:dyDescent="0.2">
      <c r="A58" s="5">
        <v>41856</v>
      </c>
      <c r="B58" s="6">
        <v>0.28333333333333333</v>
      </c>
      <c r="C58" s="12" t="s">
        <v>183</v>
      </c>
      <c r="D58" s="3"/>
      <c r="E58" s="3" t="s">
        <v>9</v>
      </c>
      <c r="F58" s="3" t="str">
        <f t="shared" si="4"/>
        <v>8-10</v>
      </c>
      <c r="G58" s="12" t="s">
        <v>176</v>
      </c>
      <c r="H58" s="3">
        <v>1</v>
      </c>
      <c r="I58" s="3" t="s">
        <v>0</v>
      </c>
      <c r="J58" s="3"/>
      <c r="K58" s="3"/>
      <c r="L58" s="3"/>
      <c r="M58" s="3"/>
      <c r="N58" s="3"/>
      <c r="O58" s="3"/>
      <c r="P58" s="3"/>
      <c r="Q58" s="3"/>
      <c r="R58" s="1">
        <f t="shared" si="6"/>
        <v>8</v>
      </c>
      <c r="S58" s="1">
        <f t="shared" si="5"/>
        <v>10</v>
      </c>
    </row>
    <row r="59" spans="1:19" x14ac:dyDescent="0.2">
      <c r="A59" s="5">
        <v>41856</v>
      </c>
      <c r="B59" s="6">
        <v>0.28333333333333333</v>
      </c>
      <c r="C59" s="12" t="s">
        <v>184</v>
      </c>
      <c r="D59" s="3"/>
      <c r="E59" s="3" t="s">
        <v>9</v>
      </c>
      <c r="F59" s="3" t="str">
        <f t="shared" si="4"/>
        <v>10-12</v>
      </c>
      <c r="G59" s="12" t="s">
        <v>176</v>
      </c>
      <c r="H59" s="3">
        <v>1</v>
      </c>
      <c r="I59" s="3" t="s">
        <v>0</v>
      </c>
      <c r="J59" s="3"/>
      <c r="K59" s="3"/>
      <c r="L59" s="3"/>
      <c r="M59" s="3"/>
      <c r="N59" s="3"/>
      <c r="O59" s="3"/>
      <c r="P59" s="3"/>
      <c r="Q59" s="3"/>
      <c r="R59" s="1">
        <f t="shared" si="6"/>
        <v>10</v>
      </c>
      <c r="S59" s="1">
        <f t="shared" si="5"/>
        <v>12</v>
      </c>
    </row>
    <row r="60" spans="1:19" x14ac:dyDescent="0.2">
      <c r="A60" s="5">
        <v>41856</v>
      </c>
      <c r="B60" s="6">
        <v>0.28333333333333333</v>
      </c>
      <c r="C60" s="12" t="s">
        <v>185</v>
      </c>
      <c r="D60" s="3"/>
      <c r="E60" s="3" t="s">
        <v>9</v>
      </c>
      <c r="F60" s="3" t="str">
        <f t="shared" si="4"/>
        <v>12-14</v>
      </c>
      <c r="G60" s="12" t="s">
        <v>176</v>
      </c>
      <c r="H60" s="3">
        <v>1</v>
      </c>
      <c r="I60" s="3" t="s">
        <v>0</v>
      </c>
      <c r="J60" s="3"/>
      <c r="K60" s="3"/>
      <c r="L60" s="3"/>
      <c r="M60" s="3"/>
      <c r="N60" s="3"/>
      <c r="O60" s="3"/>
      <c r="P60" s="3"/>
      <c r="Q60" s="3"/>
      <c r="R60" s="1">
        <f t="shared" si="6"/>
        <v>12</v>
      </c>
      <c r="S60" s="1">
        <f t="shared" si="5"/>
        <v>14</v>
      </c>
    </row>
    <row r="61" spans="1:19" x14ac:dyDescent="0.2">
      <c r="A61" s="5">
        <v>41856</v>
      </c>
      <c r="B61" s="6">
        <v>0.28333333333333333</v>
      </c>
      <c r="C61" s="12" t="s">
        <v>186</v>
      </c>
      <c r="D61" s="3"/>
      <c r="E61" s="3" t="s">
        <v>9</v>
      </c>
      <c r="F61" s="3" t="str">
        <f t="shared" si="4"/>
        <v>14-16</v>
      </c>
      <c r="G61" s="12" t="s">
        <v>176</v>
      </c>
      <c r="H61" s="3">
        <v>1</v>
      </c>
      <c r="I61" s="3" t="s">
        <v>0</v>
      </c>
      <c r="J61" s="3"/>
      <c r="K61" s="3"/>
      <c r="L61" s="3"/>
      <c r="M61" s="3"/>
      <c r="N61" s="3"/>
      <c r="O61" s="3"/>
      <c r="P61" s="3"/>
      <c r="Q61" s="3"/>
      <c r="R61" s="1">
        <f t="shared" si="6"/>
        <v>14</v>
      </c>
      <c r="S61" s="1">
        <f t="shared" si="5"/>
        <v>16</v>
      </c>
    </row>
    <row r="62" spans="1:19" x14ac:dyDescent="0.2">
      <c r="A62" s="5">
        <v>41856</v>
      </c>
      <c r="B62" s="6">
        <v>0.28333333333333333</v>
      </c>
      <c r="C62" s="12" t="s">
        <v>187</v>
      </c>
      <c r="D62" s="3"/>
      <c r="E62" s="3" t="s">
        <v>9</v>
      </c>
      <c r="F62" s="3" t="str">
        <f t="shared" si="4"/>
        <v>16-18</v>
      </c>
      <c r="G62" s="12" t="s">
        <v>176</v>
      </c>
      <c r="H62" s="3">
        <v>1</v>
      </c>
      <c r="I62" s="3" t="s">
        <v>0</v>
      </c>
      <c r="J62" s="3"/>
      <c r="K62" s="3"/>
      <c r="L62" s="3"/>
      <c r="M62" s="3"/>
      <c r="N62" s="3"/>
      <c r="O62" s="3"/>
      <c r="P62" s="3"/>
      <c r="Q62" s="3"/>
      <c r="R62" s="1">
        <f t="shared" si="6"/>
        <v>16</v>
      </c>
      <c r="S62" s="1">
        <f t="shared" si="5"/>
        <v>18</v>
      </c>
    </row>
    <row r="63" spans="1:19" x14ac:dyDescent="0.2">
      <c r="A63" s="5">
        <v>41856</v>
      </c>
      <c r="B63" s="6">
        <v>0.28333333333333333</v>
      </c>
      <c r="C63" s="12" t="s">
        <v>188</v>
      </c>
      <c r="D63" s="3"/>
      <c r="E63" s="3" t="s">
        <v>9</v>
      </c>
      <c r="F63" s="3" t="str">
        <f t="shared" si="4"/>
        <v>18-20</v>
      </c>
      <c r="G63" s="12" t="s">
        <v>176</v>
      </c>
      <c r="H63" s="3">
        <v>1</v>
      </c>
      <c r="I63" s="3" t="s">
        <v>0</v>
      </c>
      <c r="J63" s="3"/>
      <c r="K63" s="3"/>
      <c r="L63" s="3"/>
      <c r="M63" s="3"/>
      <c r="N63" s="3"/>
      <c r="O63" s="3"/>
      <c r="P63" s="3"/>
      <c r="Q63" s="3"/>
      <c r="R63" s="1">
        <f t="shared" si="6"/>
        <v>18</v>
      </c>
      <c r="S63" s="1">
        <f t="shared" si="5"/>
        <v>20</v>
      </c>
    </row>
    <row r="64" spans="1:19" x14ac:dyDescent="0.2">
      <c r="A64" s="5">
        <v>41856</v>
      </c>
      <c r="B64" s="6">
        <v>0.28333333333333333</v>
      </c>
      <c r="C64" s="12" t="s">
        <v>189</v>
      </c>
      <c r="D64" s="3"/>
      <c r="E64" s="3" t="s">
        <v>9</v>
      </c>
      <c r="F64" s="3" t="str">
        <f t="shared" si="4"/>
        <v>20-22</v>
      </c>
      <c r="G64" s="12" t="s">
        <v>176</v>
      </c>
      <c r="H64" s="3">
        <v>1</v>
      </c>
      <c r="I64" s="3" t="s">
        <v>0</v>
      </c>
      <c r="J64" s="3"/>
      <c r="K64" s="3"/>
      <c r="L64" s="3"/>
      <c r="M64" s="3"/>
      <c r="N64" s="3"/>
      <c r="O64" s="3"/>
      <c r="P64" s="3"/>
      <c r="Q64" s="3"/>
      <c r="R64" s="1">
        <f t="shared" si="6"/>
        <v>20</v>
      </c>
      <c r="S64" s="1">
        <f t="shared" si="5"/>
        <v>22</v>
      </c>
    </row>
    <row r="65" spans="1:19" x14ac:dyDescent="0.2">
      <c r="A65" s="5">
        <v>41856</v>
      </c>
      <c r="B65" s="6">
        <v>0.28333333333333333</v>
      </c>
      <c r="C65" s="12" t="s">
        <v>190</v>
      </c>
      <c r="D65" s="3"/>
      <c r="E65" s="3" t="s">
        <v>9</v>
      </c>
      <c r="F65" s="3" t="str">
        <f t="shared" si="4"/>
        <v>22-24</v>
      </c>
      <c r="G65" s="12" t="s">
        <v>176</v>
      </c>
      <c r="H65" s="3">
        <v>1</v>
      </c>
      <c r="I65" s="3" t="s">
        <v>0</v>
      </c>
      <c r="J65" s="3"/>
      <c r="K65" s="3"/>
      <c r="L65" s="3"/>
      <c r="M65" s="3"/>
      <c r="N65" s="3"/>
      <c r="O65" s="3"/>
      <c r="P65" s="3"/>
      <c r="Q65" s="3"/>
      <c r="R65" s="1">
        <f t="shared" si="6"/>
        <v>22</v>
      </c>
      <c r="S65" s="1">
        <f t="shared" si="5"/>
        <v>24</v>
      </c>
    </row>
    <row r="66" spans="1:19" x14ac:dyDescent="0.2">
      <c r="A66" s="5">
        <v>41856</v>
      </c>
      <c r="B66" s="6">
        <v>0.28333333333333333</v>
      </c>
      <c r="C66" s="12" t="s">
        <v>191</v>
      </c>
      <c r="D66" s="3"/>
      <c r="E66" s="3" t="s">
        <v>9</v>
      </c>
      <c r="F66" s="3" t="str">
        <f t="shared" si="4"/>
        <v>24-26</v>
      </c>
      <c r="G66" s="12" t="s">
        <v>176</v>
      </c>
      <c r="H66" s="3">
        <v>1</v>
      </c>
      <c r="I66" s="3" t="s">
        <v>0</v>
      </c>
      <c r="J66" s="3"/>
      <c r="K66" s="3"/>
      <c r="L66" s="3"/>
      <c r="M66" s="3"/>
      <c r="N66" s="3"/>
      <c r="O66" s="3"/>
      <c r="P66" s="3"/>
      <c r="Q66" s="3"/>
      <c r="R66" s="1">
        <f t="shared" si="6"/>
        <v>24</v>
      </c>
      <c r="S66" s="1">
        <f t="shared" si="5"/>
        <v>26</v>
      </c>
    </row>
    <row r="67" spans="1:19" x14ac:dyDescent="0.2">
      <c r="A67" s="5">
        <v>41856</v>
      </c>
      <c r="B67" s="6">
        <v>0.28333333333333333</v>
      </c>
      <c r="C67" s="12" t="s">
        <v>192</v>
      </c>
      <c r="D67" s="3"/>
      <c r="E67" s="3" t="s">
        <v>9</v>
      </c>
      <c r="F67" s="3" t="str">
        <f t="shared" si="4"/>
        <v>26-28</v>
      </c>
      <c r="G67" s="12" t="s">
        <v>176</v>
      </c>
      <c r="H67" s="3">
        <v>1</v>
      </c>
      <c r="I67" s="3" t="s">
        <v>0</v>
      </c>
      <c r="J67" s="3"/>
      <c r="K67" s="3"/>
      <c r="L67" s="3"/>
      <c r="M67" s="3"/>
      <c r="N67" s="3"/>
      <c r="O67" s="3"/>
      <c r="P67" s="3"/>
      <c r="Q67" s="3"/>
      <c r="R67" s="1">
        <f t="shared" si="6"/>
        <v>26</v>
      </c>
      <c r="S67" s="1">
        <f t="shared" si="5"/>
        <v>28</v>
      </c>
    </row>
    <row r="68" spans="1:19" x14ac:dyDescent="0.2">
      <c r="A68" s="5">
        <v>41856</v>
      </c>
      <c r="B68" s="6">
        <v>0.28333333333333333</v>
      </c>
      <c r="C68" s="12" t="s">
        <v>193</v>
      </c>
      <c r="D68" s="3"/>
      <c r="E68" s="3" t="s">
        <v>9</v>
      </c>
      <c r="F68" s="3" t="str">
        <f t="shared" si="4"/>
        <v>28-30</v>
      </c>
      <c r="G68" s="12" t="s">
        <v>176</v>
      </c>
      <c r="H68" s="3">
        <v>1</v>
      </c>
      <c r="I68" s="3" t="s">
        <v>0</v>
      </c>
      <c r="J68" s="3"/>
      <c r="K68" s="3"/>
      <c r="L68" s="3"/>
      <c r="M68" s="3"/>
      <c r="N68" s="3"/>
      <c r="O68" s="3"/>
      <c r="P68" s="3"/>
      <c r="Q68" s="3"/>
      <c r="R68" s="1">
        <f t="shared" si="6"/>
        <v>28</v>
      </c>
      <c r="S68" s="1">
        <f t="shared" si="5"/>
        <v>30</v>
      </c>
    </row>
    <row r="69" spans="1:19" x14ac:dyDescent="0.2">
      <c r="A69" s="5">
        <v>41856</v>
      </c>
      <c r="B69" s="6">
        <v>0.28333333333333333</v>
      </c>
      <c r="C69" s="12" t="s">
        <v>194</v>
      </c>
      <c r="D69" s="3"/>
      <c r="E69" s="3" t="s">
        <v>9</v>
      </c>
      <c r="F69" s="3" t="str">
        <f t="shared" si="4"/>
        <v>30-32</v>
      </c>
      <c r="G69" s="12" t="s">
        <v>176</v>
      </c>
      <c r="H69" s="3">
        <v>1</v>
      </c>
      <c r="I69" s="3" t="s">
        <v>0</v>
      </c>
      <c r="J69" s="3"/>
      <c r="K69" s="3"/>
      <c r="L69" s="3"/>
      <c r="M69" s="3"/>
      <c r="N69" s="3"/>
      <c r="O69" s="3"/>
      <c r="P69" s="3"/>
      <c r="Q69" s="3"/>
      <c r="R69" s="1">
        <f t="shared" si="6"/>
        <v>30</v>
      </c>
      <c r="S69" s="1">
        <f t="shared" si="5"/>
        <v>32</v>
      </c>
    </row>
    <row r="70" spans="1:19" x14ac:dyDescent="0.2">
      <c r="A70" s="5">
        <v>41856</v>
      </c>
      <c r="B70" s="6">
        <v>0.28333333333333333</v>
      </c>
      <c r="C70" s="12" t="s">
        <v>195</v>
      </c>
      <c r="D70" s="3"/>
      <c r="E70" s="3" t="s">
        <v>9</v>
      </c>
      <c r="F70" s="3" t="str">
        <f t="shared" si="4"/>
        <v>32-34</v>
      </c>
      <c r="G70" s="12" t="s">
        <v>176</v>
      </c>
      <c r="H70" s="3">
        <v>1</v>
      </c>
      <c r="I70" s="3" t="s">
        <v>0</v>
      </c>
      <c r="J70" s="3"/>
      <c r="K70" s="3"/>
      <c r="L70" s="3"/>
      <c r="M70" s="3"/>
      <c r="N70" s="3"/>
      <c r="O70" s="3"/>
      <c r="P70" s="3"/>
      <c r="Q70" s="3"/>
      <c r="R70" s="1">
        <f t="shared" si="6"/>
        <v>32</v>
      </c>
      <c r="S70" s="1">
        <f t="shared" si="5"/>
        <v>34</v>
      </c>
    </row>
    <row r="71" spans="1:19" x14ac:dyDescent="0.2">
      <c r="A71" s="5">
        <v>41856</v>
      </c>
      <c r="B71" s="6">
        <v>0.28333333333333333</v>
      </c>
      <c r="C71" s="12" t="s">
        <v>196</v>
      </c>
      <c r="D71" s="3"/>
      <c r="E71" s="3" t="s">
        <v>9</v>
      </c>
      <c r="F71" s="3" t="str">
        <f t="shared" si="4"/>
        <v>34-36</v>
      </c>
      <c r="G71" s="12" t="s">
        <v>176</v>
      </c>
      <c r="H71" s="3">
        <v>1</v>
      </c>
      <c r="I71" s="3" t="s">
        <v>0</v>
      </c>
      <c r="J71" s="3"/>
      <c r="K71" s="3"/>
      <c r="L71" s="3"/>
      <c r="M71" s="3"/>
      <c r="N71" s="3"/>
      <c r="O71" s="3"/>
      <c r="P71" s="3"/>
      <c r="Q71" s="3"/>
      <c r="R71" s="1">
        <f t="shared" si="6"/>
        <v>34</v>
      </c>
      <c r="S71" s="1">
        <f t="shared" si="5"/>
        <v>36</v>
      </c>
    </row>
    <row r="72" spans="1:19" x14ac:dyDescent="0.2">
      <c r="A72" s="5">
        <v>41856</v>
      </c>
      <c r="B72" s="6">
        <v>0.28333333333333333</v>
      </c>
      <c r="C72" s="12" t="s">
        <v>197</v>
      </c>
      <c r="D72" s="3"/>
      <c r="E72" s="3" t="s">
        <v>9</v>
      </c>
      <c r="F72" s="3" t="str">
        <f t="shared" ref="F72:F103" si="7">R72&amp;"-"&amp;S72</f>
        <v>36-38</v>
      </c>
      <c r="G72" s="12" t="s">
        <v>176</v>
      </c>
      <c r="H72" s="3">
        <v>1</v>
      </c>
      <c r="I72" s="3" t="s">
        <v>0</v>
      </c>
      <c r="J72" s="3"/>
      <c r="K72" s="3"/>
      <c r="L72" s="3"/>
      <c r="M72" s="3"/>
      <c r="N72" s="3"/>
      <c r="O72" s="3"/>
      <c r="P72" s="3"/>
      <c r="Q72" s="3"/>
      <c r="R72" s="1">
        <f t="shared" si="6"/>
        <v>36</v>
      </c>
      <c r="S72" s="1">
        <f t="shared" si="5"/>
        <v>38</v>
      </c>
    </row>
    <row r="73" spans="1:19" x14ac:dyDescent="0.2">
      <c r="A73" s="5">
        <v>41856</v>
      </c>
      <c r="B73" s="6">
        <v>0.28333333333333333</v>
      </c>
      <c r="C73" s="12" t="s">
        <v>198</v>
      </c>
      <c r="D73" s="3"/>
      <c r="E73" s="3" t="s">
        <v>9</v>
      </c>
      <c r="F73" s="3" t="str">
        <f t="shared" si="7"/>
        <v>38-40</v>
      </c>
      <c r="G73" s="12" t="s">
        <v>176</v>
      </c>
      <c r="H73" s="3">
        <v>1</v>
      </c>
      <c r="I73" s="3" t="s">
        <v>0</v>
      </c>
      <c r="J73" s="3"/>
      <c r="K73" s="3"/>
      <c r="L73" s="3"/>
      <c r="M73" s="3"/>
      <c r="N73" s="3"/>
      <c r="O73" s="3"/>
      <c r="P73" s="3"/>
      <c r="Q73" s="3"/>
      <c r="R73" s="1">
        <f t="shared" si="6"/>
        <v>38</v>
      </c>
      <c r="S73" s="1">
        <f t="shared" si="5"/>
        <v>40</v>
      </c>
    </row>
    <row r="74" spans="1:19" x14ac:dyDescent="0.2">
      <c r="A74" s="5">
        <v>41856</v>
      </c>
      <c r="B74" s="6">
        <v>0.28333333333333333</v>
      </c>
      <c r="C74" s="12" t="s">
        <v>199</v>
      </c>
      <c r="D74" s="3"/>
      <c r="E74" s="3" t="s">
        <v>9</v>
      </c>
      <c r="F74" s="3" t="str">
        <f t="shared" si="7"/>
        <v>40-42</v>
      </c>
      <c r="G74" s="12" t="s">
        <v>176</v>
      </c>
      <c r="H74" s="3">
        <v>1</v>
      </c>
      <c r="I74" s="3" t="s">
        <v>0</v>
      </c>
      <c r="J74" s="3"/>
      <c r="K74" s="3"/>
      <c r="L74" s="3"/>
      <c r="M74" s="3"/>
      <c r="N74" s="3"/>
      <c r="O74" s="3"/>
      <c r="P74" s="3"/>
      <c r="Q74" s="3"/>
      <c r="R74" s="1">
        <f t="shared" si="6"/>
        <v>40</v>
      </c>
      <c r="S74" s="1">
        <f t="shared" si="5"/>
        <v>42</v>
      </c>
    </row>
    <row r="75" spans="1:19" x14ac:dyDescent="0.2">
      <c r="A75" s="5">
        <v>41856</v>
      </c>
      <c r="B75" s="6">
        <v>0.28333333333333333</v>
      </c>
      <c r="C75" s="12" t="s">
        <v>200</v>
      </c>
      <c r="D75" s="3"/>
      <c r="E75" s="3" t="s">
        <v>9</v>
      </c>
      <c r="F75" s="3" t="str">
        <f t="shared" si="7"/>
        <v>42-44</v>
      </c>
      <c r="G75" s="12" t="s">
        <v>176</v>
      </c>
      <c r="H75" s="3">
        <v>1</v>
      </c>
      <c r="I75" s="3" t="s">
        <v>0</v>
      </c>
      <c r="J75" s="3"/>
      <c r="K75" s="3"/>
      <c r="L75" s="3"/>
      <c r="M75" s="3"/>
      <c r="N75" s="3"/>
      <c r="O75" s="3"/>
      <c r="P75" s="3"/>
      <c r="Q75" s="3"/>
      <c r="R75" s="1">
        <f t="shared" si="6"/>
        <v>42</v>
      </c>
      <c r="S75" s="1">
        <f t="shared" si="5"/>
        <v>44</v>
      </c>
    </row>
    <row r="76" spans="1:19" x14ac:dyDescent="0.2">
      <c r="A76" s="5">
        <v>41856</v>
      </c>
      <c r="B76" s="6">
        <v>0.28333333333333333</v>
      </c>
      <c r="C76" s="12" t="s">
        <v>201</v>
      </c>
      <c r="D76" s="3"/>
      <c r="E76" s="3" t="s">
        <v>9</v>
      </c>
      <c r="F76" s="3" t="str">
        <f t="shared" si="7"/>
        <v>44-46</v>
      </c>
      <c r="G76" s="12" t="s">
        <v>176</v>
      </c>
      <c r="H76" s="3">
        <v>1</v>
      </c>
      <c r="I76" s="3" t="s">
        <v>0</v>
      </c>
      <c r="J76" s="3"/>
      <c r="K76" s="3"/>
      <c r="L76" s="3"/>
      <c r="M76" s="3"/>
      <c r="N76" s="3"/>
      <c r="O76" s="3"/>
      <c r="P76" s="3"/>
      <c r="Q76" s="3"/>
      <c r="R76" s="1">
        <f t="shared" si="6"/>
        <v>44</v>
      </c>
      <c r="S76" s="1">
        <f t="shared" si="5"/>
        <v>46</v>
      </c>
    </row>
    <row r="77" spans="1:19" x14ac:dyDescent="0.2">
      <c r="A77" s="5">
        <v>41856</v>
      </c>
      <c r="B77" s="6">
        <v>0.28333333333333333</v>
      </c>
      <c r="C77" s="12" t="s">
        <v>202</v>
      </c>
      <c r="D77" s="3"/>
      <c r="E77" s="3" t="s">
        <v>9</v>
      </c>
      <c r="F77" s="3" t="str">
        <f t="shared" si="7"/>
        <v>46-48</v>
      </c>
      <c r="G77" s="12" t="s">
        <v>176</v>
      </c>
      <c r="H77" s="3">
        <v>1</v>
      </c>
      <c r="I77" s="3" t="s">
        <v>0</v>
      </c>
      <c r="J77" s="3"/>
      <c r="K77" s="3"/>
      <c r="L77" s="3"/>
      <c r="M77" s="3"/>
      <c r="N77" s="3"/>
      <c r="O77" s="3"/>
      <c r="P77" s="3"/>
      <c r="Q77" s="3"/>
      <c r="R77" s="1">
        <f t="shared" si="6"/>
        <v>46</v>
      </c>
      <c r="S77" s="1">
        <f t="shared" si="5"/>
        <v>48</v>
      </c>
    </row>
    <row r="78" spans="1:19" x14ac:dyDescent="0.2">
      <c r="A78" s="5">
        <v>41856</v>
      </c>
      <c r="B78" s="6">
        <v>0.28333333333333333</v>
      </c>
      <c r="C78" s="12" t="s">
        <v>203</v>
      </c>
      <c r="D78" s="3"/>
      <c r="E78" s="3" t="s">
        <v>9</v>
      </c>
      <c r="F78" s="3" t="str">
        <f t="shared" si="7"/>
        <v>48-50</v>
      </c>
      <c r="G78" s="12" t="s">
        <v>176</v>
      </c>
      <c r="H78" s="3">
        <v>1</v>
      </c>
      <c r="I78" s="3" t="s">
        <v>0</v>
      </c>
      <c r="J78" s="3"/>
      <c r="K78" s="3"/>
      <c r="L78" s="3"/>
      <c r="M78" s="3"/>
      <c r="N78" s="3"/>
      <c r="O78" s="3"/>
      <c r="P78" s="3"/>
      <c r="Q78" s="3"/>
      <c r="R78" s="1">
        <f t="shared" si="6"/>
        <v>48</v>
      </c>
      <c r="S78" s="1">
        <f t="shared" si="5"/>
        <v>50</v>
      </c>
    </row>
    <row r="79" spans="1:19" x14ac:dyDescent="0.2">
      <c r="A79" s="5">
        <v>41856</v>
      </c>
      <c r="B79" s="6">
        <v>0.28333333333333333</v>
      </c>
      <c r="C79" s="12" t="s">
        <v>204</v>
      </c>
      <c r="D79" s="3"/>
      <c r="E79" s="3" t="s">
        <v>9</v>
      </c>
      <c r="F79" s="3" t="str">
        <f t="shared" si="7"/>
        <v>50-52</v>
      </c>
      <c r="G79" s="12" t="s">
        <v>176</v>
      </c>
      <c r="H79" s="3">
        <v>1</v>
      </c>
      <c r="I79" s="3" t="s">
        <v>0</v>
      </c>
      <c r="J79" s="3"/>
      <c r="K79" s="3"/>
      <c r="L79" s="3"/>
      <c r="M79" s="3"/>
      <c r="N79" s="3"/>
      <c r="O79" s="3"/>
      <c r="P79" s="3"/>
      <c r="Q79" s="3"/>
      <c r="R79" s="1">
        <f t="shared" si="6"/>
        <v>50</v>
      </c>
      <c r="S79" s="1">
        <f t="shared" si="5"/>
        <v>52</v>
      </c>
    </row>
    <row r="80" spans="1:19" x14ac:dyDescent="0.2">
      <c r="A80" s="5">
        <v>41856</v>
      </c>
      <c r="B80" s="6">
        <v>0.28333333333333333</v>
      </c>
      <c r="C80" s="12" t="s">
        <v>205</v>
      </c>
      <c r="D80" s="3"/>
      <c r="E80" s="3" t="s">
        <v>9</v>
      </c>
      <c r="F80" s="3" t="str">
        <f t="shared" si="7"/>
        <v>52-54</v>
      </c>
      <c r="G80" s="12" t="s">
        <v>176</v>
      </c>
      <c r="H80" s="3">
        <v>1</v>
      </c>
      <c r="I80" s="3" t="s">
        <v>0</v>
      </c>
      <c r="J80" s="3"/>
      <c r="K80" s="3"/>
      <c r="L80" s="3"/>
      <c r="M80" s="3"/>
      <c r="N80" s="3"/>
      <c r="O80" s="3"/>
      <c r="P80" s="3"/>
      <c r="Q80" s="3"/>
      <c r="R80" s="1">
        <f t="shared" si="6"/>
        <v>52</v>
      </c>
      <c r="S80" s="1">
        <f t="shared" si="5"/>
        <v>54</v>
      </c>
    </row>
    <row r="81" spans="1:19" x14ac:dyDescent="0.2">
      <c r="A81" s="5">
        <v>41856</v>
      </c>
      <c r="B81" s="6">
        <v>0.28333333333333333</v>
      </c>
      <c r="C81" s="12" t="s">
        <v>206</v>
      </c>
      <c r="D81" s="3"/>
      <c r="E81" s="3" t="s">
        <v>9</v>
      </c>
      <c r="F81" s="3" t="str">
        <f t="shared" si="7"/>
        <v>54-56</v>
      </c>
      <c r="G81" s="12" t="s">
        <v>176</v>
      </c>
      <c r="H81" s="3">
        <v>1</v>
      </c>
      <c r="I81" s="3" t="s">
        <v>0</v>
      </c>
      <c r="J81" s="3"/>
      <c r="K81" s="3"/>
      <c r="L81" s="3"/>
      <c r="M81" s="3"/>
      <c r="N81" s="3"/>
      <c r="O81" s="3"/>
      <c r="P81" s="3"/>
      <c r="Q81" s="3"/>
      <c r="R81" s="1">
        <f t="shared" si="6"/>
        <v>54</v>
      </c>
      <c r="S81" s="1">
        <f t="shared" si="5"/>
        <v>56</v>
      </c>
    </row>
    <row r="82" spans="1:19" x14ac:dyDescent="0.2">
      <c r="A82" s="5">
        <v>41856</v>
      </c>
      <c r="B82" s="6">
        <v>0.28333333333333333</v>
      </c>
      <c r="C82" s="12" t="s">
        <v>207</v>
      </c>
      <c r="D82" s="3"/>
      <c r="E82" s="3" t="s">
        <v>9</v>
      </c>
      <c r="F82" s="3" t="str">
        <f t="shared" si="7"/>
        <v>56-58</v>
      </c>
      <c r="G82" s="12" t="s">
        <v>176</v>
      </c>
      <c r="H82" s="3">
        <v>1</v>
      </c>
      <c r="I82" s="3" t="s">
        <v>0</v>
      </c>
      <c r="J82" s="3"/>
      <c r="K82" s="3"/>
      <c r="L82" s="3"/>
      <c r="M82" s="3"/>
      <c r="N82" s="3"/>
      <c r="O82" s="3"/>
      <c r="P82" s="3"/>
      <c r="Q82" s="3"/>
      <c r="R82" s="1">
        <f t="shared" si="6"/>
        <v>56</v>
      </c>
      <c r="S82" s="1">
        <f t="shared" si="5"/>
        <v>58</v>
      </c>
    </row>
    <row r="83" spans="1:19" x14ac:dyDescent="0.2">
      <c r="A83" s="5">
        <v>41856</v>
      </c>
      <c r="B83" s="6">
        <v>0.44236111111111115</v>
      </c>
      <c r="C83" s="12" t="s">
        <v>208</v>
      </c>
      <c r="D83" s="3"/>
      <c r="E83" s="3" t="s">
        <v>9</v>
      </c>
      <c r="F83" s="3" t="str">
        <f t="shared" si="7"/>
        <v>0-2</v>
      </c>
      <c r="G83" s="12" t="s">
        <v>174</v>
      </c>
      <c r="H83" s="3">
        <v>1</v>
      </c>
      <c r="I83" s="3" t="s">
        <v>0</v>
      </c>
      <c r="J83" s="3"/>
      <c r="K83" s="3"/>
      <c r="L83" s="3"/>
      <c r="M83" s="3"/>
      <c r="N83" s="3"/>
      <c r="O83" s="3"/>
      <c r="P83" s="3"/>
      <c r="Q83" s="3"/>
      <c r="R83" s="1">
        <v>0</v>
      </c>
      <c r="S83" s="1">
        <f t="shared" si="5"/>
        <v>2</v>
      </c>
    </row>
    <row r="84" spans="1:19" x14ac:dyDescent="0.2">
      <c r="A84" s="5">
        <v>41856</v>
      </c>
      <c r="B84" s="6">
        <v>0.44236111111111115</v>
      </c>
      <c r="C84" s="12" t="s">
        <v>209</v>
      </c>
      <c r="D84" s="3"/>
      <c r="E84" s="3" t="s">
        <v>9</v>
      </c>
      <c r="F84" s="3" t="str">
        <f t="shared" si="7"/>
        <v>2-4</v>
      </c>
      <c r="G84" s="12" t="s">
        <v>174</v>
      </c>
      <c r="H84" s="3">
        <v>1</v>
      </c>
      <c r="I84" s="3" t="s">
        <v>0</v>
      </c>
      <c r="J84" s="3"/>
      <c r="K84" s="3"/>
      <c r="L84" s="3"/>
      <c r="M84" s="3"/>
      <c r="N84" s="3"/>
      <c r="O84" s="3"/>
      <c r="P84" s="3"/>
      <c r="Q84" s="3"/>
      <c r="R84" s="1">
        <f t="shared" ref="R84:R106" si="8">S83</f>
        <v>2</v>
      </c>
      <c r="S84" s="1">
        <f t="shared" si="5"/>
        <v>4</v>
      </c>
    </row>
    <row r="85" spans="1:19" x14ac:dyDescent="0.2">
      <c r="A85" s="5">
        <v>41856</v>
      </c>
      <c r="B85" s="6">
        <v>0.44236111111111115</v>
      </c>
      <c r="C85" s="12" t="s">
        <v>210</v>
      </c>
      <c r="D85" s="3"/>
      <c r="E85" s="3" t="s">
        <v>9</v>
      </c>
      <c r="F85" s="3" t="str">
        <f t="shared" si="7"/>
        <v>4-6</v>
      </c>
      <c r="G85" s="12" t="s">
        <v>174</v>
      </c>
      <c r="H85" s="3">
        <v>1</v>
      </c>
      <c r="I85" s="3" t="s">
        <v>0</v>
      </c>
      <c r="J85" s="3"/>
      <c r="K85" s="3"/>
      <c r="L85" s="3"/>
      <c r="M85" s="3"/>
      <c r="N85" s="3"/>
      <c r="O85" s="3"/>
      <c r="P85" s="3"/>
      <c r="Q85" s="3"/>
      <c r="R85" s="1">
        <f t="shared" si="8"/>
        <v>4</v>
      </c>
      <c r="S85" s="1">
        <f t="shared" si="5"/>
        <v>6</v>
      </c>
    </row>
    <row r="86" spans="1:19" x14ac:dyDescent="0.2">
      <c r="A86" s="5">
        <v>41856</v>
      </c>
      <c r="B86" s="6">
        <v>0.44236111111111115</v>
      </c>
      <c r="C86" s="12" t="s">
        <v>211</v>
      </c>
      <c r="D86" s="3"/>
      <c r="E86" s="3" t="s">
        <v>9</v>
      </c>
      <c r="F86" s="3" t="str">
        <f t="shared" si="7"/>
        <v>6-8</v>
      </c>
      <c r="G86" s="12" t="s">
        <v>174</v>
      </c>
      <c r="H86" s="3">
        <v>1</v>
      </c>
      <c r="I86" s="3" t="s">
        <v>0</v>
      </c>
      <c r="J86" s="3"/>
      <c r="K86" s="3"/>
      <c r="L86" s="3"/>
      <c r="M86" s="3"/>
      <c r="N86" s="3"/>
      <c r="O86" s="3"/>
      <c r="P86" s="3"/>
      <c r="Q86" s="3"/>
      <c r="R86" s="1">
        <f t="shared" si="8"/>
        <v>6</v>
      </c>
      <c r="S86" s="1">
        <f t="shared" ref="S86:S106" si="9">R86+2</f>
        <v>8</v>
      </c>
    </row>
    <row r="87" spans="1:19" x14ac:dyDescent="0.2">
      <c r="A87" s="5">
        <v>41856</v>
      </c>
      <c r="B87" s="6">
        <v>0.44236111111111115</v>
      </c>
      <c r="C87" s="12" t="s">
        <v>212</v>
      </c>
      <c r="D87" s="3"/>
      <c r="E87" s="3" t="s">
        <v>9</v>
      </c>
      <c r="F87" s="3" t="str">
        <f t="shared" si="7"/>
        <v>8-10</v>
      </c>
      <c r="G87" s="12" t="s">
        <v>174</v>
      </c>
      <c r="H87" s="3">
        <v>1</v>
      </c>
      <c r="I87" s="3" t="s">
        <v>0</v>
      </c>
      <c r="J87" s="3"/>
      <c r="K87" s="3"/>
      <c r="L87" s="3"/>
      <c r="M87" s="3"/>
      <c r="N87" s="3"/>
      <c r="O87" s="3"/>
      <c r="P87" s="3"/>
      <c r="Q87" s="3"/>
      <c r="R87" s="1">
        <f t="shared" si="8"/>
        <v>8</v>
      </c>
      <c r="S87" s="1">
        <f t="shared" si="9"/>
        <v>10</v>
      </c>
    </row>
    <row r="88" spans="1:19" x14ac:dyDescent="0.2">
      <c r="A88" s="5">
        <v>41856</v>
      </c>
      <c r="B88" s="6">
        <v>0.44236111111111115</v>
      </c>
      <c r="C88" s="12" t="s">
        <v>213</v>
      </c>
      <c r="D88" s="3"/>
      <c r="E88" s="3" t="s">
        <v>9</v>
      </c>
      <c r="F88" s="3" t="str">
        <f t="shared" si="7"/>
        <v>10-12</v>
      </c>
      <c r="G88" s="12" t="s">
        <v>174</v>
      </c>
      <c r="H88" s="3">
        <v>1</v>
      </c>
      <c r="I88" s="3" t="s">
        <v>0</v>
      </c>
      <c r="J88" s="3"/>
      <c r="K88" s="3"/>
      <c r="L88" s="3"/>
      <c r="M88" s="3"/>
      <c r="N88" s="3"/>
      <c r="O88" s="3"/>
      <c r="P88" s="3"/>
      <c r="Q88" s="3"/>
      <c r="R88" s="1">
        <f t="shared" si="8"/>
        <v>10</v>
      </c>
      <c r="S88" s="1">
        <f t="shared" si="9"/>
        <v>12</v>
      </c>
    </row>
    <row r="89" spans="1:19" x14ac:dyDescent="0.2">
      <c r="A89" s="5">
        <v>41856</v>
      </c>
      <c r="B89" s="6">
        <v>0.44236111111111115</v>
      </c>
      <c r="C89" s="12" t="s">
        <v>214</v>
      </c>
      <c r="D89" s="3"/>
      <c r="E89" s="3" t="s">
        <v>9</v>
      </c>
      <c r="F89" s="3" t="str">
        <f t="shared" si="7"/>
        <v>12-14</v>
      </c>
      <c r="G89" s="12" t="s">
        <v>174</v>
      </c>
      <c r="H89" s="3">
        <v>1</v>
      </c>
      <c r="I89" s="3" t="s">
        <v>0</v>
      </c>
      <c r="J89" s="3"/>
      <c r="K89" s="3"/>
      <c r="L89" s="3"/>
      <c r="M89" s="3"/>
      <c r="N89" s="3"/>
      <c r="O89" s="3"/>
      <c r="P89" s="3"/>
      <c r="Q89" s="3"/>
      <c r="R89" s="1">
        <f t="shared" si="8"/>
        <v>12</v>
      </c>
      <c r="S89" s="1">
        <f t="shared" si="9"/>
        <v>14</v>
      </c>
    </row>
    <row r="90" spans="1:19" x14ac:dyDescent="0.2">
      <c r="A90" s="5">
        <v>41856</v>
      </c>
      <c r="B90" s="6">
        <v>0.44236111111111115</v>
      </c>
      <c r="C90" s="12" t="s">
        <v>215</v>
      </c>
      <c r="D90" s="3"/>
      <c r="E90" s="3" t="s">
        <v>9</v>
      </c>
      <c r="F90" s="3" t="str">
        <f t="shared" si="7"/>
        <v>14-16</v>
      </c>
      <c r="G90" s="12" t="s">
        <v>174</v>
      </c>
      <c r="H90" s="3">
        <v>1</v>
      </c>
      <c r="I90" s="3" t="s">
        <v>0</v>
      </c>
      <c r="J90" s="3"/>
      <c r="K90" s="3"/>
      <c r="L90" s="3"/>
      <c r="M90" s="3"/>
      <c r="N90" s="3"/>
      <c r="O90" s="3"/>
      <c r="P90" s="3"/>
      <c r="Q90" s="3"/>
      <c r="R90" s="1">
        <f t="shared" si="8"/>
        <v>14</v>
      </c>
      <c r="S90" s="1">
        <f t="shared" si="9"/>
        <v>16</v>
      </c>
    </row>
    <row r="91" spans="1:19" x14ac:dyDescent="0.2">
      <c r="A91" s="5">
        <v>41856</v>
      </c>
      <c r="B91" s="6">
        <v>0.44236111111111115</v>
      </c>
      <c r="C91" s="12" t="s">
        <v>216</v>
      </c>
      <c r="D91" s="3"/>
      <c r="E91" s="3" t="s">
        <v>9</v>
      </c>
      <c r="F91" s="3" t="str">
        <f t="shared" si="7"/>
        <v>16-18</v>
      </c>
      <c r="G91" s="12" t="s">
        <v>174</v>
      </c>
      <c r="H91" s="3">
        <v>1</v>
      </c>
      <c r="I91" s="3" t="s">
        <v>0</v>
      </c>
      <c r="J91" s="3"/>
      <c r="K91" s="3"/>
      <c r="L91" s="3"/>
      <c r="M91" s="3"/>
      <c r="N91" s="3"/>
      <c r="O91" s="3"/>
      <c r="P91" s="3"/>
      <c r="Q91" s="3"/>
      <c r="R91" s="1">
        <f t="shared" si="8"/>
        <v>16</v>
      </c>
      <c r="S91" s="1">
        <f t="shared" si="9"/>
        <v>18</v>
      </c>
    </row>
    <row r="92" spans="1:19" x14ac:dyDescent="0.2">
      <c r="A92" s="5">
        <v>41856</v>
      </c>
      <c r="B92" s="6">
        <v>0.44236111111111115</v>
      </c>
      <c r="C92" s="12" t="s">
        <v>217</v>
      </c>
      <c r="D92" s="3"/>
      <c r="E92" s="3" t="s">
        <v>9</v>
      </c>
      <c r="F92" s="3" t="str">
        <f t="shared" si="7"/>
        <v>18-20</v>
      </c>
      <c r="G92" s="12" t="s">
        <v>174</v>
      </c>
      <c r="H92" s="3">
        <v>1</v>
      </c>
      <c r="I92" s="3" t="s">
        <v>0</v>
      </c>
      <c r="J92" s="3"/>
      <c r="K92" s="3"/>
      <c r="L92" s="3"/>
      <c r="M92" s="3"/>
      <c r="N92" s="3"/>
      <c r="O92" s="3"/>
      <c r="P92" s="3"/>
      <c r="Q92" s="3"/>
      <c r="R92" s="1">
        <f t="shared" si="8"/>
        <v>18</v>
      </c>
      <c r="S92" s="1">
        <f t="shared" si="9"/>
        <v>20</v>
      </c>
    </row>
    <row r="93" spans="1:19" x14ac:dyDescent="0.2">
      <c r="A93" s="5">
        <v>41856</v>
      </c>
      <c r="B93" s="6">
        <v>0.44236111111111115</v>
      </c>
      <c r="C93" s="12" t="s">
        <v>218</v>
      </c>
      <c r="D93" s="3"/>
      <c r="E93" s="3" t="s">
        <v>9</v>
      </c>
      <c r="F93" s="3" t="str">
        <f t="shared" si="7"/>
        <v>20-22</v>
      </c>
      <c r="G93" s="12" t="s">
        <v>174</v>
      </c>
      <c r="H93" s="3">
        <v>1</v>
      </c>
      <c r="I93" s="3" t="s">
        <v>0</v>
      </c>
      <c r="J93" s="3"/>
      <c r="K93" s="3"/>
      <c r="L93" s="3"/>
      <c r="M93" s="3"/>
      <c r="N93" s="3"/>
      <c r="O93" s="3"/>
      <c r="P93" s="3"/>
      <c r="Q93" s="3"/>
      <c r="R93" s="1">
        <f t="shared" si="8"/>
        <v>20</v>
      </c>
      <c r="S93" s="1">
        <f t="shared" si="9"/>
        <v>22</v>
      </c>
    </row>
    <row r="94" spans="1:19" x14ac:dyDescent="0.2">
      <c r="A94" s="5">
        <v>41856</v>
      </c>
      <c r="B94" s="6">
        <v>0.44236111111111115</v>
      </c>
      <c r="C94" s="12" t="s">
        <v>219</v>
      </c>
      <c r="D94" s="3"/>
      <c r="E94" s="3" t="s">
        <v>9</v>
      </c>
      <c r="F94" s="3" t="str">
        <f t="shared" si="7"/>
        <v>22-24</v>
      </c>
      <c r="G94" s="12" t="s">
        <v>174</v>
      </c>
      <c r="H94" s="3">
        <v>1</v>
      </c>
      <c r="I94" s="3" t="s">
        <v>0</v>
      </c>
      <c r="J94" s="3"/>
      <c r="K94" s="3"/>
      <c r="L94" s="3"/>
      <c r="M94" s="3"/>
      <c r="N94" s="3"/>
      <c r="O94" s="3"/>
      <c r="P94" s="3"/>
      <c r="Q94" s="3"/>
      <c r="R94" s="1">
        <f t="shared" si="8"/>
        <v>22</v>
      </c>
      <c r="S94" s="1">
        <f t="shared" si="9"/>
        <v>24</v>
      </c>
    </row>
    <row r="95" spans="1:19" x14ac:dyDescent="0.2">
      <c r="A95" s="5">
        <v>41856</v>
      </c>
      <c r="B95" s="6">
        <v>0.44236111111111115</v>
      </c>
      <c r="C95" s="12" t="s">
        <v>220</v>
      </c>
      <c r="D95" s="3"/>
      <c r="E95" s="3" t="s">
        <v>9</v>
      </c>
      <c r="F95" s="3" t="str">
        <f t="shared" si="7"/>
        <v>24-26</v>
      </c>
      <c r="G95" s="12" t="s">
        <v>174</v>
      </c>
      <c r="H95" s="3">
        <v>1</v>
      </c>
      <c r="I95" s="3" t="s">
        <v>0</v>
      </c>
      <c r="J95" s="3"/>
      <c r="K95" s="3"/>
      <c r="L95" s="3"/>
      <c r="M95" s="3"/>
      <c r="N95" s="3"/>
      <c r="O95" s="3"/>
      <c r="P95" s="3"/>
      <c r="Q95" s="3"/>
      <c r="R95" s="1">
        <f t="shared" si="8"/>
        <v>24</v>
      </c>
      <c r="S95" s="1">
        <f t="shared" si="9"/>
        <v>26</v>
      </c>
    </row>
    <row r="96" spans="1:19" x14ac:dyDescent="0.2">
      <c r="A96" s="5">
        <v>41856</v>
      </c>
      <c r="B96" s="6">
        <v>0.44236111111111115</v>
      </c>
      <c r="C96" s="12" t="s">
        <v>221</v>
      </c>
      <c r="D96" s="3"/>
      <c r="E96" s="3" t="s">
        <v>9</v>
      </c>
      <c r="F96" s="3" t="str">
        <f t="shared" si="7"/>
        <v>26-28</v>
      </c>
      <c r="G96" s="12" t="s">
        <v>174</v>
      </c>
      <c r="H96" s="3">
        <v>1</v>
      </c>
      <c r="I96" s="3" t="s">
        <v>0</v>
      </c>
      <c r="J96" s="3"/>
      <c r="K96" s="3"/>
      <c r="L96" s="3"/>
      <c r="M96" s="3"/>
      <c r="N96" s="3"/>
      <c r="O96" s="3"/>
      <c r="P96" s="3"/>
      <c r="Q96" s="3"/>
      <c r="R96" s="1">
        <f t="shared" si="8"/>
        <v>26</v>
      </c>
      <c r="S96" s="1">
        <f t="shared" si="9"/>
        <v>28</v>
      </c>
    </row>
    <row r="97" spans="1:19" x14ac:dyDescent="0.2">
      <c r="A97" s="5">
        <v>41856</v>
      </c>
      <c r="B97" s="6">
        <v>0.44236111111111115</v>
      </c>
      <c r="C97" s="12" t="s">
        <v>222</v>
      </c>
      <c r="D97" s="3"/>
      <c r="E97" s="3" t="s">
        <v>9</v>
      </c>
      <c r="F97" s="3" t="str">
        <f t="shared" si="7"/>
        <v>28-30</v>
      </c>
      <c r="G97" s="12" t="s">
        <v>174</v>
      </c>
      <c r="H97" s="3">
        <v>1</v>
      </c>
      <c r="I97" s="3" t="s">
        <v>0</v>
      </c>
      <c r="J97" s="3"/>
      <c r="K97" s="3"/>
      <c r="L97" s="3"/>
      <c r="M97" s="3"/>
      <c r="N97" s="3"/>
      <c r="O97" s="3"/>
      <c r="P97" s="3"/>
      <c r="Q97" s="3"/>
      <c r="R97" s="1">
        <f t="shared" si="8"/>
        <v>28</v>
      </c>
      <c r="S97" s="1">
        <f t="shared" si="9"/>
        <v>30</v>
      </c>
    </row>
    <row r="98" spans="1:19" x14ac:dyDescent="0.2">
      <c r="A98" s="5">
        <v>41856</v>
      </c>
      <c r="B98" s="6">
        <v>0.44236111111111115</v>
      </c>
      <c r="C98" s="12" t="s">
        <v>223</v>
      </c>
      <c r="D98" s="3"/>
      <c r="E98" s="3" t="s">
        <v>9</v>
      </c>
      <c r="F98" s="3" t="str">
        <f t="shared" si="7"/>
        <v>30-32</v>
      </c>
      <c r="G98" s="12" t="s">
        <v>174</v>
      </c>
      <c r="H98" s="3">
        <v>1</v>
      </c>
      <c r="I98" s="3" t="s">
        <v>0</v>
      </c>
      <c r="J98" s="3"/>
      <c r="K98" s="3"/>
      <c r="L98" s="3"/>
      <c r="M98" s="3"/>
      <c r="N98" s="3"/>
      <c r="O98" s="3"/>
      <c r="P98" s="3"/>
      <c r="Q98" s="3"/>
      <c r="R98" s="1">
        <f t="shared" si="8"/>
        <v>30</v>
      </c>
      <c r="S98" s="1">
        <f t="shared" si="9"/>
        <v>32</v>
      </c>
    </row>
    <row r="99" spans="1:19" x14ac:dyDescent="0.2">
      <c r="A99" s="5">
        <v>41856</v>
      </c>
      <c r="B99" s="6">
        <v>0.44236111111111115</v>
      </c>
      <c r="C99" s="12" t="s">
        <v>224</v>
      </c>
      <c r="D99" s="3"/>
      <c r="E99" s="3" t="s">
        <v>9</v>
      </c>
      <c r="F99" s="3" t="str">
        <f t="shared" si="7"/>
        <v>32-34</v>
      </c>
      <c r="G99" s="12" t="s">
        <v>174</v>
      </c>
      <c r="H99" s="3">
        <v>1</v>
      </c>
      <c r="I99" s="3" t="s">
        <v>0</v>
      </c>
      <c r="J99" s="3"/>
      <c r="K99" s="3"/>
      <c r="L99" s="3"/>
      <c r="M99" s="3"/>
      <c r="N99" s="3"/>
      <c r="O99" s="3"/>
      <c r="P99" s="3"/>
      <c r="Q99" s="3"/>
      <c r="R99" s="1">
        <f t="shared" si="8"/>
        <v>32</v>
      </c>
      <c r="S99" s="1">
        <f t="shared" si="9"/>
        <v>34</v>
      </c>
    </row>
    <row r="100" spans="1:19" x14ac:dyDescent="0.2">
      <c r="A100" s="5">
        <v>41856</v>
      </c>
      <c r="B100" s="6">
        <v>0.44236111111111115</v>
      </c>
      <c r="C100" s="12" t="s">
        <v>225</v>
      </c>
      <c r="D100" s="3"/>
      <c r="E100" s="3" t="s">
        <v>9</v>
      </c>
      <c r="F100" s="3" t="str">
        <f t="shared" si="7"/>
        <v>34-36</v>
      </c>
      <c r="G100" s="12" t="s">
        <v>174</v>
      </c>
      <c r="H100" s="3">
        <v>1</v>
      </c>
      <c r="I100" s="3" t="s">
        <v>0</v>
      </c>
      <c r="J100" s="3"/>
      <c r="K100" s="3"/>
      <c r="L100" s="3"/>
      <c r="M100" s="3"/>
      <c r="N100" s="3"/>
      <c r="O100" s="3"/>
      <c r="P100" s="3"/>
      <c r="Q100" s="3"/>
      <c r="R100" s="1">
        <f t="shared" si="8"/>
        <v>34</v>
      </c>
      <c r="S100" s="1">
        <f t="shared" si="9"/>
        <v>36</v>
      </c>
    </row>
    <row r="101" spans="1:19" x14ac:dyDescent="0.2">
      <c r="A101" s="5">
        <v>41856</v>
      </c>
      <c r="B101" s="6">
        <v>0.44236111111111115</v>
      </c>
      <c r="C101" s="12" t="s">
        <v>226</v>
      </c>
      <c r="D101" s="3"/>
      <c r="E101" s="3" t="s">
        <v>9</v>
      </c>
      <c r="F101" s="3" t="str">
        <f t="shared" si="7"/>
        <v>36-38</v>
      </c>
      <c r="G101" s="12" t="s">
        <v>174</v>
      </c>
      <c r="H101" s="3">
        <v>1</v>
      </c>
      <c r="I101" s="3" t="s">
        <v>0</v>
      </c>
      <c r="J101" s="3"/>
      <c r="K101" s="3"/>
      <c r="L101" s="3"/>
      <c r="M101" s="3"/>
      <c r="N101" s="3"/>
      <c r="O101" s="3"/>
      <c r="P101" s="3"/>
      <c r="Q101" s="3"/>
      <c r="R101" s="1">
        <f t="shared" si="8"/>
        <v>36</v>
      </c>
      <c r="S101" s="1">
        <f t="shared" si="9"/>
        <v>38</v>
      </c>
    </row>
    <row r="102" spans="1:19" x14ac:dyDescent="0.2">
      <c r="A102" s="5">
        <v>41856</v>
      </c>
      <c r="B102" s="6">
        <v>0.44236111111111115</v>
      </c>
      <c r="C102" s="12" t="s">
        <v>227</v>
      </c>
      <c r="D102" s="3"/>
      <c r="E102" s="3" t="s">
        <v>9</v>
      </c>
      <c r="F102" s="3" t="str">
        <f t="shared" si="7"/>
        <v>38-40</v>
      </c>
      <c r="G102" s="12" t="s">
        <v>174</v>
      </c>
      <c r="H102" s="3">
        <v>1</v>
      </c>
      <c r="I102" s="3" t="s">
        <v>0</v>
      </c>
      <c r="J102" s="3"/>
      <c r="K102" s="3"/>
      <c r="L102" s="3"/>
      <c r="M102" s="3"/>
      <c r="N102" s="3"/>
      <c r="O102" s="3"/>
      <c r="P102" s="3"/>
      <c r="Q102" s="3"/>
      <c r="R102" s="1">
        <f t="shared" si="8"/>
        <v>38</v>
      </c>
      <c r="S102" s="1">
        <f t="shared" si="9"/>
        <v>40</v>
      </c>
    </row>
    <row r="103" spans="1:19" x14ac:dyDescent="0.2">
      <c r="A103" s="5">
        <v>41856</v>
      </c>
      <c r="B103" s="6">
        <v>0.44236111111111115</v>
      </c>
      <c r="C103" s="12" t="s">
        <v>228</v>
      </c>
      <c r="D103" s="3"/>
      <c r="E103" s="3" t="s">
        <v>9</v>
      </c>
      <c r="F103" s="3" t="str">
        <f t="shared" si="7"/>
        <v>40-42</v>
      </c>
      <c r="G103" s="12" t="s">
        <v>174</v>
      </c>
      <c r="H103" s="3">
        <v>1</v>
      </c>
      <c r="I103" s="3" t="s">
        <v>0</v>
      </c>
      <c r="J103" s="3"/>
      <c r="K103" s="3"/>
      <c r="L103" s="3"/>
      <c r="M103" s="3"/>
      <c r="N103" s="3"/>
      <c r="O103" s="3"/>
      <c r="P103" s="3"/>
      <c r="Q103" s="3"/>
      <c r="R103" s="1">
        <f t="shared" si="8"/>
        <v>40</v>
      </c>
      <c r="S103" s="1">
        <f t="shared" si="9"/>
        <v>42</v>
      </c>
    </row>
    <row r="104" spans="1:19" x14ac:dyDescent="0.2">
      <c r="A104" s="5">
        <v>41856</v>
      </c>
      <c r="B104" s="6">
        <v>0.44236111111111115</v>
      </c>
      <c r="C104" s="12" t="s">
        <v>229</v>
      </c>
      <c r="D104" s="3"/>
      <c r="E104" s="3" t="s">
        <v>9</v>
      </c>
      <c r="F104" s="3" t="str">
        <f t="shared" ref="F104:F135" si="10">R104&amp;"-"&amp;S104</f>
        <v>42-44</v>
      </c>
      <c r="G104" s="12" t="s">
        <v>174</v>
      </c>
      <c r="H104" s="3">
        <v>1</v>
      </c>
      <c r="I104" s="3" t="s">
        <v>0</v>
      </c>
      <c r="J104" s="3"/>
      <c r="K104" s="3"/>
      <c r="L104" s="3"/>
      <c r="M104" s="3"/>
      <c r="N104" s="3"/>
      <c r="O104" s="3"/>
      <c r="P104" s="3"/>
      <c r="Q104" s="3"/>
      <c r="R104" s="1">
        <f t="shared" si="8"/>
        <v>42</v>
      </c>
      <c r="S104" s="1">
        <f t="shared" si="9"/>
        <v>44</v>
      </c>
    </row>
    <row r="105" spans="1:19" x14ac:dyDescent="0.2">
      <c r="A105" s="5">
        <v>41856</v>
      </c>
      <c r="B105" s="6">
        <v>0.44236111111111115</v>
      </c>
      <c r="C105" s="12" t="s">
        <v>230</v>
      </c>
      <c r="D105" s="3"/>
      <c r="E105" s="3" t="s">
        <v>9</v>
      </c>
      <c r="F105" s="3" t="str">
        <f t="shared" si="10"/>
        <v>44-46</v>
      </c>
      <c r="G105" s="12" t="s">
        <v>174</v>
      </c>
      <c r="H105" s="3">
        <v>1</v>
      </c>
      <c r="I105" s="3" t="s">
        <v>0</v>
      </c>
      <c r="J105" s="3"/>
      <c r="K105" s="3"/>
      <c r="L105" s="3"/>
      <c r="M105" s="3"/>
      <c r="N105" s="3"/>
      <c r="O105" s="3"/>
      <c r="P105" s="3"/>
      <c r="Q105" s="3"/>
      <c r="R105" s="1">
        <f t="shared" si="8"/>
        <v>44</v>
      </c>
      <c r="S105" s="1">
        <f t="shared" si="9"/>
        <v>46</v>
      </c>
    </row>
    <row r="106" spans="1:19" x14ac:dyDescent="0.2">
      <c r="A106" s="5">
        <v>41856</v>
      </c>
      <c r="B106" s="6">
        <v>0.44236111111111115</v>
      </c>
      <c r="C106" s="12" t="s">
        <v>231</v>
      </c>
      <c r="D106" s="3"/>
      <c r="E106" s="3" t="s">
        <v>9</v>
      </c>
      <c r="F106" s="3" t="str">
        <f t="shared" si="10"/>
        <v>46-48</v>
      </c>
      <c r="G106" s="12" t="s">
        <v>174</v>
      </c>
      <c r="H106" s="3">
        <v>1</v>
      </c>
      <c r="I106" s="3" t="s">
        <v>0</v>
      </c>
      <c r="J106" s="3"/>
      <c r="K106" s="3"/>
      <c r="L106" s="3"/>
      <c r="M106" s="3"/>
      <c r="N106" s="3"/>
      <c r="O106" s="3"/>
      <c r="P106" s="3"/>
      <c r="Q106" s="3"/>
      <c r="R106" s="1">
        <f t="shared" si="8"/>
        <v>46</v>
      </c>
      <c r="S106" s="1">
        <f t="shared" si="9"/>
        <v>48</v>
      </c>
    </row>
    <row r="107" spans="1:19" x14ac:dyDescent="0.2">
      <c r="A107" s="5">
        <v>41857</v>
      </c>
      <c r="B107" s="6">
        <v>0.50694444444444442</v>
      </c>
      <c r="C107" s="3" t="s">
        <v>246</v>
      </c>
      <c r="D107" s="3"/>
      <c r="E107" s="3" t="s">
        <v>9</v>
      </c>
      <c r="F107" s="3" t="str">
        <f t="shared" si="10"/>
        <v>0-2</v>
      </c>
      <c r="G107" s="3">
        <v>6.1</v>
      </c>
      <c r="H107" s="3">
        <v>1</v>
      </c>
      <c r="I107" s="3" t="s">
        <v>0</v>
      </c>
      <c r="J107" s="3"/>
      <c r="K107" s="3"/>
      <c r="L107" s="3"/>
      <c r="M107" s="3"/>
      <c r="N107" s="3"/>
      <c r="O107" s="3"/>
      <c r="P107" s="3"/>
      <c r="Q107" s="3"/>
      <c r="R107" s="1">
        <v>0</v>
      </c>
      <c r="S107" s="1">
        <v>2</v>
      </c>
    </row>
    <row r="108" spans="1:19" x14ac:dyDescent="0.2">
      <c r="A108" s="5">
        <v>41857</v>
      </c>
      <c r="B108" s="6">
        <v>0.50694444444444442</v>
      </c>
      <c r="C108" s="3" t="s">
        <v>247</v>
      </c>
      <c r="D108" s="3"/>
      <c r="E108" s="3" t="s">
        <v>9</v>
      </c>
      <c r="F108" s="3" t="str">
        <f t="shared" si="10"/>
        <v>2-4</v>
      </c>
      <c r="G108" s="3">
        <v>6.1</v>
      </c>
      <c r="H108" s="3">
        <v>1</v>
      </c>
      <c r="I108" s="3" t="s">
        <v>0</v>
      </c>
      <c r="J108" s="3"/>
      <c r="K108" s="3"/>
      <c r="L108" s="3"/>
      <c r="M108" s="3"/>
      <c r="N108" s="3"/>
      <c r="O108" s="3"/>
      <c r="P108" s="3"/>
      <c r="Q108" s="3"/>
      <c r="R108" s="1">
        <v>2</v>
      </c>
      <c r="S108" s="1">
        <v>4</v>
      </c>
    </row>
    <row r="109" spans="1:19" x14ac:dyDescent="0.2">
      <c r="A109" s="5">
        <v>41857</v>
      </c>
      <c r="B109" s="6">
        <v>0.50694444444444442</v>
      </c>
      <c r="C109" s="3" t="s">
        <v>248</v>
      </c>
      <c r="D109" s="3"/>
      <c r="E109" s="3" t="s">
        <v>9</v>
      </c>
      <c r="F109" s="3" t="str">
        <f t="shared" si="10"/>
        <v>4-6</v>
      </c>
      <c r="G109" s="3">
        <v>6.1</v>
      </c>
      <c r="H109" s="3">
        <v>1</v>
      </c>
      <c r="I109" s="3" t="s">
        <v>0</v>
      </c>
      <c r="J109" s="3"/>
      <c r="K109" s="3"/>
      <c r="L109" s="3"/>
      <c r="M109" s="3"/>
      <c r="N109" s="3"/>
      <c r="O109" s="3"/>
      <c r="P109" s="3"/>
      <c r="Q109" s="3"/>
      <c r="R109" s="1">
        <v>4</v>
      </c>
      <c r="S109" s="1">
        <v>6</v>
      </c>
    </row>
    <row r="110" spans="1:19" x14ac:dyDescent="0.2">
      <c r="A110" s="5">
        <v>41857</v>
      </c>
      <c r="B110" s="6">
        <v>0.50694444444444442</v>
      </c>
      <c r="C110" s="3" t="s">
        <v>249</v>
      </c>
      <c r="D110" s="3"/>
      <c r="E110" s="3" t="s">
        <v>9</v>
      </c>
      <c r="F110" s="3" t="str">
        <f t="shared" si="10"/>
        <v>6-8</v>
      </c>
      <c r="G110" s="3">
        <v>6.1</v>
      </c>
      <c r="H110" s="3">
        <v>1</v>
      </c>
      <c r="I110" s="3" t="s">
        <v>0</v>
      </c>
      <c r="J110" s="3"/>
      <c r="K110" s="3"/>
      <c r="L110" s="3"/>
      <c r="M110" s="3"/>
      <c r="N110" s="3"/>
      <c r="O110" s="3"/>
      <c r="P110" s="3"/>
      <c r="Q110" s="3"/>
      <c r="R110" s="1">
        <v>6</v>
      </c>
      <c r="S110" s="1">
        <v>8</v>
      </c>
    </row>
    <row r="111" spans="1:19" x14ac:dyDescent="0.2">
      <c r="A111" s="5">
        <v>41857</v>
      </c>
      <c r="B111" s="6">
        <v>0.50694444444444442</v>
      </c>
      <c r="C111" s="3" t="s">
        <v>250</v>
      </c>
      <c r="D111" s="3"/>
      <c r="E111" s="3" t="s">
        <v>9</v>
      </c>
      <c r="F111" s="3" t="str">
        <f t="shared" si="10"/>
        <v>8-10</v>
      </c>
      <c r="G111" s="3">
        <v>6.1</v>
      </c>
      <c r="H111" s="3">
        <v>1</v>
      </c>
      <c r="I111" s="3" t="s">
        <v>0</v>
      </c>
      <c r="J111" s="3"/>
      <c r="K111" s="3"/>
      <c r="L111" s="3"/>
      <c r="M111" s="3"/>
      <c r="N111" s="3"/>
      <c r="O111" s="3"/>
      <c r="P111" s="3"/>
      <c r="Q111" s="3"/>
      <c r="R111" s="1">
        <v>8</v>
      </c>
      <c r="S111" s="1">
        <v>10</v>
      </c>
    </row>
    <row r="112" spans="1:19" x14ac:dyDescent="0.2">
      <c r="A112" s="5">
        <v>41857</v>
      </c>
      <c r="B112" s="6">
        <v>0.50694444444444442</v>
      </c>
      <c r="C112" s="3" t="s">
        <v>251</v>
      </c>
      <c r="D112" s="3"/>
      <c r="E112" s="3" t="s">
        <v>9</v>
      </c>
      <c r="F112" s="3" t="str">
        <f t="shared" si="10"/>
        <v>10-12</v>
      </c>
      <c r="G112" s="3">
        <v>6.1</v>
      </c>
      <c r="H112" s="3">
        <v>1</v>
      </c>
      <c r="I112" s="3" t="s">
        <v>0</v>
      </c>
      <c r="J112" s="3"/>
      <c r="K112" s="3"/>
      <c r="L112" s="3"/>
      <c r="M112" s="3"/>
      <c r="N112" s="3"/>
      <c r="O112" s="3"/>
      <c r="P112" s="3"/>
      <c r="Q112" s="3"/>
      <c r="R112" s="1">
        <v>10</v>
      </c>
      <c r="S112" s="1">
        <v>12</v>
      </c>
    </row>
    <row r="113" spans="1:19" x14ac:dyDescent="0.2">
      <c r="A113" s="5">
        <v>41857</v>
      </c>
      <c r="B113" s="6">
        <v>0.50694444444444442</v>
      </c>
      <c r="C113" s="3" t="s">
        <v>252</v>
      </c>
      <c r="D113" s="3"/>
      <c r="E113" s="3" t="s">
        <v>9</v>
      </c>
      <c r="F113" s="3" t="str">
        <f t="shared" si="10"/>
        <v>12-14</v>
      </c>
      <c r="G113" s="3">
        <v>6.1</v>
      </c>
      <c r="H113" s="3">
        <v>1</v>
      </c>
      <c r="I113" s="3" t="s">
        <v>0</v>
      </c>
      <c r="J113" s="3"/>
      <c r="K113" s="3"/>
      <c r="L113" s="3"/>
      <c r="M113" s="3"/>
      <c r="N113" s="3"/>
      <c r="O113" s="3"/>
      <c r="P113" s="3"/>
      <c r="Q113" s="3"/>
      <c r="R113" s="1">
        <v>12</v>
      </c>
      <c r="S113" s="1">
        <v>14</v>
      </c>
    </row>
    <row r="114" spans="1:19" x14ac:dyDescent="0.2">
      <c r="A114" s="5">
        <v>41857</v>
      </c>
      <c r="B114" s="6">
        <v>0.50694444444444442</v>
      </c>
      <c r="C114" s="3" t="s">
        <v>253</v>
      </c>
      <c r="D114" s="3"/>
      <c r="E114" s="3" t="s">
        <v>9</v>
      </c>
      <c r="F114" s="3" t="str">
        <f t="shared" si="10"/>
        <v>14-16</v>
      </c>
      <c r="G114" s="3">
        <v>6.1</v>
      </c>
      <c r="H114" s="3">
        <v>1</v>
      </c>
      <c r="I114" s="3" t="s">
        <v>0</v>
      </c>
      <c r="J114" s="3"/>
      <c r="K114" s="3"/>
      <c r="L114" s="3"/>
      <c r="M114" s="3"/>
      <c r="N114" s="3"/>
      <c r="O114" s="3"/>
      <c r="P114" s="3"/>
      <c r="Q114" s="3"/>
      <c r="R114" s="1">
        <v>14</v>
      </c>
      <c r="S114" s="1">
        <v>16</v>
      </c>
    </row>
    <row r="115" spans="1:19" x14ac:dyDescent="0.2">
      <c r="A115" s="5">
        <v>41857</v>
      </c>
      <c r="B115" s="6">
        <v>0.50694444444444442</v>
      </c>
      <c r="C115" s="3" t="s">
        <v>254</v>
      </c>
      <c r="D115" s="3"/>
      <c r="E115" s="3" t="s">
        <v>9</v>
      </c>
      <c r="F115" s="3" t="str">
        <f t="shared" si="10"/>
        <v>16-18</v>
      </c>
      <c r="G115" s="3">
        <v>6.1</v>
      </c>
      <c r="H115" s="3">
        <v>1</v>
      </c>
      <c r="I115" s="3" t="s">
        <v>0</v>
      </c>
      <c r="J115" s="3"/>
      <c r="K115" s="3"/>
      <c r="L115" s="3"/>
      <c r="M115" s="3"/>
      <c r="N115" s="3"/>
      <c r="O115" s="3"/>
      <c r="P115" s="3"/>
      <c r="Q115" s="3"/>
      <c r="R115" s="1">
        <v>16</v>
      </c>
      <c r="S115" s="1">
        <v>18</v>
      </c>
    </row>
    <row r="116" spans="1:19" x14ac:dyDescent="0.2">
      <c r="A116" s="5">
        <v>41857</v>
      </c>
      <c r="B116" s="6">
        <v>0.50694444444444442</v>
      </c>
      <c r="C116" s="3" t="s">
        <v>255</v>
      </c>
      <c r="D116" s="3"/>
      <c r="E116" s="3" t="s">
        <v>9</v>
      </c>
      <c r="F116" s="3" t="str">
        <f t="shared" si="10"/>
        <v>18-20</v>
      </c>
      <c r="G116" s="3">
        <v>6.1</v>
      </c>
      <c r="H116" s="3">
        <v>1</v>
      </c>
      <c r="I116" s="3" t="s">
        <v>0</v>
      </c>
      <c r="J116" s="3"/>
      <c r="K116" s="3"/>
      <c r="L116" s="3"/>
      <c r="M116" s="3"/>
      <c r="N116" s="3"/>
      <c r="O116" s="3"/>
      <c r="P116" s="3"/>
      <c r="Q116" s="3"/>
      <c r="R116" s="1">
        <v>18</v>
      </c>
      <c r="S116" s="1">
        <v>20</v>
      </c>
    </row>
    <row r="117" spans="1:19" x14ac:dyDescent="0.2">
      <c r="A117" s="5">
        <v>41857</v>
      </c>
      <c r="B117" s="6">
        <v>0.50694444444444442</v>
      </c>
      <c r="C117" s="3" t="s">
        <v>256</v>
      </c>
      <c r="D117" s="3"/>
      <c r="E117" s="3" t="s">
        <v>9</v>
      </c>
      <c r="F117" s="3" t="str">
        <f t="shared" si="10"/>
        <v>20-22</v>
      </c>
      <c r="G117" s="3">
        <v>6.1</v>
      </c>
      <c r="H117" s="3">
        <v>1</v>
      </c>
      <c r="I117" s="3" t="s">
        <v>0</v>
      </c>
      <c r="J117" s="3"/>
      <c r="K117" s="3"/>
      <c r="L117" s="3"/>
      <c r="M117" s="3"/>
      <c r="N117" s="3"/>
      <c r="O117" s="3"/>
      <c r="P117" s="3"/>
      <c r="Q117" s="3"/>
      <c r="R117" s="1">
        <v>20</v>
      </c>
      <c r="S117" s="1">
        <v>22</v>
      </c>
    </row>
    <row r="118" spans="1:19" x14ac:dyDescent="0.2">
      <c r="A118" s="5">
        <v>41857</v>
      </c>
      <c r="B118" s="6">
        <v>0.50694444444444442</v>
      </c>
      <c r="C118" s="3" t="s">
        <v>257</v>
      </c>
      <c r="D118" s="3"/>
      <c r="E118" s="3" t="s">
        <v>9</v>
      </c>
      <c r="F118" s="3" t="str">
        <f t="shared" si="10"/>
        <v>22-24</v>
      </c>
      <c r="G118" s="3">
        <v>6.1</v>
      </c>
      <c r="H118" s="3">
        <v>1</v>
      </c>
      <c r="I118" s="3" t="s">
        <v>0</v>
      </c>
      <c r="J118" s="3"/>
      <c r="K118" s="3"/>
      <c r="L118" s="3"/>
      <c r="M118" s="3"/>
      <c r="N118" s="3"/>
      <c r="O118" s="3"/>
      <c r="P118" s="3"/>
      <c r="Q118" s="3"/>
      <c r="R118" s="1">
        <v>22</v>
      </c>
      <c r="S118" s="1">
        <v>24</v>
      </c>
    </row>
    <row r="119" spans="1:19" x14ac:dyDescent="0.2">
      <c r="A119" s="5">
        <v>41857</v>
      </c>
      <c r="B119" s="6">
        <v>0.50694444444444442</v>
      </c>
      <c r="C119" s="3" t="s">
        <v>258</v>
      </c>
      <c r="D119" s="3"/>
      <c r="E119" s="3" t="s">
        <v>9</v>
      </c>
      <c r="F119" s="3" t="str">
        <f t="shared" si="10"/>
        <v>24-26</v>
      </c>
      <c r="G119" s="3">
        <v>6.1</v>
      </c>
      <c r="H119" s="3">
        <v>1</v>
      </c>
      <c r="I119" s="3" t="s">
        <v>0</v>
      </c>
      <c r="J119" s="3"/>
      <c r="K119" s="3"/>
      <c r="L119" s="3"/>
      <c r="M119" s="3"/>
      <c r="N119" s="3"/>
      <c r="O119" s="3"/>
      <c r="P119" s="3"/>
      <c r="Q119" s="3"/>
      <c r="R119" s="1">
        <v>24</v>
      </c>
      <c r="S119" s="1">
        <v>26</v>
      </c>
    </row>
    <row r="120" spans="1:19" x14ac:dyDescent="0.2">
      <c r="A120" s="5">
        <v>41857</v>
      </c>
      <c r="B120" s="6">
        <v>0.50694444444444442</v>
      </c>
      <c r="C120" s="3" t="s">
        <v>259</v>
      </c>
      <c r="D120" s="3"/>
      <c r="E120" s="3" t="s">
        <v>9</v>
      </c>
      <c r="F120" s="3" t="str">
        <f t="shared" si="10"/>
        <v>26-28</v>
      </c>
      <c r="G120" s="3">
        <v>6.1</v>
      </c>
      <c r="H120" s="3">
        <v>1</v>
      </c>
      <c r="I120" s="3" t="s">
        <v>0</v>
      </c>
      <c r="J120" s="3"/>
      <c r="K120" s="3"/>
      <c r="L120" s="3"/>
      <c r="M120" s="3"/>
      <c r="N120" s="3"/>
      <c r="O120" s="3"/>
      <c r="P120" s="3"/>
      <c r="Q120" s="3"/>
      <c r="R120" s="1">
        <v>26</v>
      </c>
      <c r="S120" s="1">
        <v>28</v>
      </c>
    </row>
    <row r="121" spans="1:19" x14ac:dyDescent="0.2">
      <c r="A121" s="5">
        <v>41857</v>
      </c>
      <c r="B121" s="6">
        <v>0.50694444444444442</v>
      </c>
      <c r="C121" s="3" t="s">
        <v>260</v>
      </c>
      <c r="D121" s="3"/>
      <c r="E121" s="3" t="s">
        <v>9</v>
      </c>
      <c r="F121" s="3" t="str">
        <f t="shared" si="10"/>
        <v>28-30</v>
      </c>
      <c r="G121" s="3">
        <v>6.1</v>
      </c>
      <c r="H121" s="3">
        <v>1</v>
      </c>
      <c r="I121" s="3" t="s">
        <v>0</v>
      </c>
      <c r="J121" s="3"/>
      <c r="K121" s="3"/>
      <c r="L121" s="3"/>
      <c r="M121" s="3"/>
      <c r="N121" s="3"/>
      <c r="O121" s="3"/>
      <c r="P121" s="3"/>
      <c r="Q121" s="3"/>
      <c r="R121" s="1">
        <v>28</v>
      </c>
      <c r="S121" s="1">
        <v>30</v>
      </c>
    </row>
    <row r="122" spans="1:19" x14ac:dyDescent="0.2">
      <c r="A122" s="5">
        <v>41857</v>
      </c>
      <c r="B122" s="6">
        <v>0.50694444444444442</v>
      </c>
      <c r="C122" s="3" t="s">
        <v>261</v>
      </c>
      <c r="D122" s="3"/>
      <c r="E122" s="3" t="s">
        <v>9</v>
      </c>
      <c r="F122" s="3" t="str">
        <f t="shared" si="10"/>
        <v>30-32</v>
      </c>
      <c r="G122" s="3">
        <v>6.1</v>
      </c>
      <c r="H122" s="3">
        <v>1</v>
      </c>
      <c r="I122" s="3" t="s">
        <v>0</v>
      </c>
      <c r="J122" s="3"/>
      <c r="K122" s="3"/>
      <c r="L122" s="3"/>
      <c r="M122" s="3"/>
      <c r="N122" s="3"/>
      <c r="O122" s="3"/>
      <c r="P122" s="3"/>
      <c r="Q122" s="3"/>
      <c r="R122" s="1">
        <v>30</v>
      </c>
      <c r="S122" s="1">
        <v>32</v>
      </c>
    </row>
    <row r="123" spans="1:19" x14ac:dyDescent="0.2">
      <c r="A123" s="5">
        <v>41857</v>
      </c>
      <c r="B123" s="6">
        <v>0.50694444444444442</v>
      </c>
      <c r="C123" s="3" t="s">
        <v>262</v>
      </c>
      <c r="D123" s="3"/>
      <c r="E123" s="3" t="s">
        <v>9</v>
      </c>
      <c r="F123" s="3" t="str">
        <f t="shared" si="10"/>
        <v>32-34</v>
      </c>
      <c r="G123" s="3">
        <v>6.1</v>
      </c>
      <c r="H123" s="3">
        <v>1</v>
      </c>
      <c r="I123" s="3" t="s">
        <v>0</v>
      </c>
      <c r="J123" s="3"/>
      <c r="K123" s="3"/>
      <c r="L123" s="3"/>
      <c r="M123" s="3"/>
      <c r="N123" s="3"/>
      <c r="O123" s="3"/>
      <c r="P123" s="3"/>
      <c r="Q123" s="3"/>
      <c r="R123" s="1">
        <v>32</v>
      </c>
      <c r="S123" s="1">
        <v>34</v>
      </c>
    </row>
    <row r="124" spans="1:19" x14ac:dyDescent="0.2">
      <c r="A124" s="5">
        <v>41857</v>
      </c>
      <c r="B124" s="6">
        <v>0.50694444444444442</v>
      </c>
      <c r="C124" s="3" t="s">
        <v>263</v>
      </c>
      <c r="D124" s="3"/>
      <c r="E124" s="3" t="s">
        <v>9</v>
      </c>
      <c r="F124" s="3" t="str">
        <f t="shared" si="10"/>
        <v>34-36</v>
      </c>
      <c r="G124" s="3">
        <v>6.1</v>
      </c>
      <c r="H124" s="3">
        <v>1</v>
      </c>
      <c r="I124" s="3" t="s">
        <v>0</v>
      </c>
      <c r="J124" s="3"/>
      <c r="K124" s="3"/>
      <c r="L124" s="3"/>
      <c r="M124" s="3"/>
      <c r="N124" s="3"/>
      <c r="O124" s="3"/>
      <c r="P124" s="3"/>
      <c r="Q124" s="3"/>
      <c r="R124" s="1">
        <v>34</v>
      </c>
      <c r="S124" s="1">
        <v>36</v>
      </c>
    </row>
    <row r="125" spans="1:19" x14ac:dyDescent="0.2">
      <c r="A125" s="5">
        <v>41857</v>
      </c>
      <c r="B125" s="6">
        <v>0.50694444444444442</v>
      </c>
      <c r="C125" s="3" t="s">
        <v>264</v>
      </c>
      <c r="D125" s="3"/>
      <c r="E125" s="3" t="s">
        <v>9</v>
      </c>
      <c r="F125" s="3" t="str">
        <f t="shared" si="10"/>
        <v>36-38</v>
      </c>
      <c r="G125" s="3">
        <v>6.1</v>
      </c>
      <c r="H125" s="3">
        <v>1</v>
      </c>
      <c r="I125" s="3" t="s">
        <v>0</v>
      </c>
      <c r="J125" s="3"/>
      <c r="K125" s="3"/>
      <c r="L125" s="3"/>
      <c r="M125" s="3"/>
      <c r="N125" s="3"/>
      <c r="O125" s="3"/>
      <c r="P125" s="3"/>
      <c r="Q125" s="3"/>
      <c r="R125" s="1">
        <v>36</v>
      </c>
      <c r="S125" s="1">
        <v>38</v>
      </c>
    </row>
    <row r="126" spans="1:19" x14ac:dyDescent="0.2">
      <c r="A126" s="5">
        <v>41857</v>
      </c>
      <c r="B126" s="6">
        <v>0.50694444444444442</v>
      </c>
      <c r="C126" s="3" t="s">
        <v>265</v>
      </c>
      <c r="D126" s="3"/>
      <c r="E126" s="3" t="s">
        <v>9</v>
      </c>
      <c r="F126" s="3" t="str">
        <f t="shared" si="10"/>
        <v>38-40</v>
      </c>
      <c r="G126" s="3">
        <v>6.1</v>
      </c>
      <c r="H126" s="3">
        <v>1</v>
      </c>
      <c r="I126" s="3" t="s">
        <v>0</v>
      </c>
      <c r="J126" s="3"/>
      <c r="K126" s="3"/>
      <c r="L126" s="3"/>
      <c r="M126" s="3"/>
      <c r="N126" s="3"/>
      <c r="O126" s="3"/>
      <c r="P126" s="3"/>
      <c r="Q126" s="3"/>
      <c r="R126" s="1">
        <v>38</v>
      </c>
      <c r="S126" s="1">
        <v>40</v>
      </c>
    </row>
    <row r="127" spans="1:19" x14ac:dyDescent="0.2">
      <c r="A127" s="5">
        <v>41857</v>
      </c>
      <c r="B127" s="6">
        <v>0.50694444444444442</v>
      </c>
      <c r="C127" s="3" t="s">
        <v>266</v>
      </c>
      <c r="D127" s="3"/>
      <c r="E127" s="3" t="s">
        <v>9</v>
      </c>
      <c r="F127" s="3" t="str">
        <f t="shared" si="10"/>
        <v>40-42</v>
      </c>
      <c r="G127" s="3">
        <v>6.1</v>
      </c>
      <c r="H127" s="3">
        <v>1</v>
      </c>
      <c r="I127" s="3" t="s">
        <v>0</v>
      </c>
      <c r="J127" s="3"/>
      <c r="K127" s="3"/>
      <c r="L127" s="3"/>
      <c r="M127" s="3"/>
      <c r="N127" s="3"/>
      <c r="O127" s="3"/>
      <c r="P127" s="3"/>
      <c r="Q127" s="3"/>
      <c r="R127" s="1">
        <v>40</v>
      </c>
      <c r="S127" s="1">
        <v>42</v>
      </c>
    </row>
    <row r="128" spans="1:19" x14ac:dyDescent="0.2">
      <c r="A128" s="5">
        <v>41857</v>
      </c>
      <c r="B128" s="6">
        <v>0.50694444444444442</v>
      </c>
      <c r="C128" s="3" t="s">
        <v>267</v>
      </c>
      <c r="D128" s="3"/>
      <c r="E128" s="3" t="s">
        <v>9</v>
      </c>
      <c r="F128" s="3" t="str">
        <f t="shared" si="10"/>
        <v>42-44</v>
      </c>
      <c r="G128" s="3">
        <v>6.1</v>
      </c>
      <c r="H128" s="3">
        <v>1</v>
      </c>
      <c r="I128" s="3" t="s">
        <v>0</v>
      </c>
      <c r="J128" s="3"/>
      <c r="K128" s="3"/>
      <c r="L128" s="3"/>
      <c r="M128" s="3"/>
      <c r="N128" s="3"/>
      <c r="O128" s="3"/>
      <c r="P128" s="3"/>
      <c r="Q128" s="3"/>
      <c r="R128" s="1">
        <v>42</v>
      </c>
      <c r="S128" s="1">
        <v>44</v>
      </c>
    </row>
    <row r="129" spans="1:19" x14ac:dyDescent="0.2">
      <c r="A129" s="5">
        <v>41857</v>
      </c>
      <c r="B129" s="6">
        <v>0.50694444444444442</v>
      </c>
      <c r="C129" s="3" t="s">
        <v>268</v>
      </c>
      <c r="D129" s="3"/>
      <c r="E129" s="3" t="s">
        <v>9</v>
      </c>
      <c r="F129" s="3" t="str">
        <f t="shared" si="10"/>
        <v>44-46</v>
      </c>
      <c r="G129" s="3">
        <v>6.1</v>
      </c>
      <c r="H129" s="3">
        <v>1</v>
      </c>
      <c r="I129" s="3" t="s">
        <v>0</v>
      </c>
      <c r="J129" s="3"/>
      <c r="K129" s="3"/>
      <c r="L129" s="3"/>
      <c r="M129" s="3"/>
      <c r="N129" s="3"/>
      <c r="O129" s="3"/>
      <c r="P129" s="3"/>
      <c r="Q129" s="3"/>
      <c r="R129" s="1">
        <v>44</v>
      </c>
      <c r="S129" s="1">
        <v>46</v>
      </c>
    </row>
    <row r="130" spans="1:19" x14ac:dyDescent="0.2">
      <c r="A130" s="5">
        <v>41857</v>
      </c>
      <c r="B130" s="6">
        <v>0.50694444444444442</v>
      </c>
      <c r="C130" s="3" t="s">
        <v>269</v>
      </c>
      <c r="D130" s="3"/>
      <c r="E130" s="3" t="s">
        <v>9</v>
      </c>
      <c r="F130" s="3" t="str">
        <f t="shared" si="10"/>
        <v>46-48</v>
      </c>
      <c r="G130" s="3">
        <v>6.1</v>
      </c>
      <c r="H130" s="3">
        <v>1</v>
      </c>
      <c r="I130" s="3" t="s">
        <v>0</v>
      </c>
      <c r="J130" s="3"/>
      <c r="K130" s="3"/>
      <c r="L130" s="3"/>
      <c r="M130" s="3"/>
      <c r="N130" s="3"/>
      <c r="O130" s="3"/>
      <c r="P130" s="3"/>
      <c r="Q130" s="3"/>
      <c r="R130" s="1">
        <v>46</v>
      </c>
      <c r="S130" s="1">
        <v>48</v>
      </c>
    </row>
    <row r="131" spans="1:19" x14ac:dyDescent="0.2">
      <c r="A131" s="5">
        <v>41857</v>
      </c>
      <c r="B131" s="6">
        <v>0.50694444444444442</v>
      </c>
      <c r="C131" s="3" t="s">
        <v>270</v>
      </c>
      <c r="D131" s="3"/>
      <c r="E131" s="3" t="s">
        <v>9</v>
      </c>
      <c r="F131" s="3" t="str">
        <f t="shared" si="10"/>
        <v>48-51</v>
      </c>
      <c r="G131" s="3">
        <v>6.1</v>
      </c>
      <c r="H131" s="3">
        <v>1</v>
      </c>
      <c r="I131" s="3" t="s">
        <v>0</v>
      </c>
      <c r="J131" s="3"/>
      <c r="K131" s="3"/>
      <c r="L131" s="3"/>
      <c r="M131" s="3"/>
      <c r="N131" s="3"/>
      <c r="O131" s="3"/>
      <c r="P131" s="3"/>
      <c r="Q131" s="3"/>
      <c r="R131" s="1">
        <v>48</v>
      </c>
      <c r="S131" s="1">
        <v>51</v>
      </c>
    </row>
    <row r="132" spans="1:19" x14ac:dyDescent="0.2">
      <c r="A132" s="5">
        <v>41857</v>
      </c>
      <c r="B132" s="6">
        <v>0.50694444444444442</v>
      </c>
      <c r="C132" s="3" t="s">
        <v>271</v>
      </c>
      <c r="D132" s="3"/>
      <c r="E132" s="3" t="s">
        <v>9</v>
      </c>
      <c r="F132" s="3" t="str">
        <f t="shared" si="10"/>
        <v>51-54</v>
      </c>
      <c r="G132" s="3">
        <v>6.1</v>
      </c>
      <c r="H132" s="3">
        <v>1</v>
      </c>
      <c r="I132" s="3" t="s">
        <v>0</v>
      </c>
      <c r="J132" s="3"/>
      <c r="K132" s="3"/>
      <c r="L132" s="3"/>
      <c r="M132" s="3"/>
      <c r="N132" s="3"/>
      <c r="O132" s="3"/>
      <c r="P132" s="3"/>
      <c r="Q132" s="3"/>
      <c r="R132" s="1">
        <v>51</v>
      </c>
      <c r="S132" s="1">
        <v>54</v>
      </c>
    </row>
    <row r="133" spans="1:19" x14ac:dyDescent="0.2">
      <c r="A133" s="5">
        <v>41857</v>
      </c>
      <c r="B133" s="6">
        <v>0.50694444444444442</v>
      </c>
      <c r="C133" s="3" t="s">
        <v>272</v>
      </c>
      <c r="D133" s="3"/>
      <c r="E133" s="3" t="s">
        <v>9</v>
      </c>
      <c r="F133" s="3" t="str">
        <f t="shared" si="10"/>
        <v>54-57</v>
      </c>
      <c r="G133" s="3">
        <v>6.1</v>
      </c>
      <c r="H133" s="3">
        <v>1</v>
      </c>
      <c r="I133" s="3" t="s">
        <v>0</v>
      </c>
      <c r="J133" s="3"/>
      <c r="K133" s="3"/>
      <c r="L133" s="3"/>
      <c r="M133" s="3"/>
      <c r="N133" s="3"/>
      <c r="O133" s="3"/>
      <c r="P133" s="3"/>
      <c r="Q133" s="3"/>
      <c r="R133" s="1">
        <v>54</v>
      </c>
      <c r="S133" s="1">
        <v>57</v>
      </c>
    </row>
    <row r="134" spans="1:19" x14ac:dyDescent="0.2">
      <c r="A134" s="5">
        <v>41857</v>
      </c>
      <c r="B134" s="6">
        <v>0.50694444444444442</v>
      </c>
      <c r="C134" s="3" t="s">
        <v>273</v>
      </c>
      <c r="D134" s="3"/>
      <c r="E134" s="3" t="s">
        <v>9</v>
      </c>
      <c r="F134" s="3" t="str">
        <f t="shared" si="10"/>
        <v>57-60</v>
      </c>
      <c r="G134" s="3">
        <v>6.1</v>
      </c>
      <c r="H134" s="3">
        <v>1</v>
      </c>
      <c r="I134" s="3" t="s">
        <v>0</v>
      </c>
      <c r="J134" s="3"/>
      <c r="K134" s="3"/>
      <c r="L134" s="3"/>
      <c r="M134" s="3"/>
      <c r="N134" s="3"/>
      <c r="O134" s="3"/>
      <c r="P134" s="3"/>
      <c r="Q134" s="3"/>
      <c r="R134" s="1">
        <v>57</v>
      </c>
      <c r="S134" s="1">
        <v>60</v>
      </c>
    </row>
    <row r="135" spans="1:19" x14ac:dyDescent="0.2">
      <c r="A135" s="5">
        <v>41857</v>
      </c>
      <c r="B135" s="6">
        <v>0.50694444444444442</v>
      </c>
      <c r="C135" s="3" t="s">
        <v>274</v>
      </c>
      <c r="D135" s="3"/>
      <c r="E135" s="3" t="s">
        <v>9</v>
      </c>
      <c r="F135" s="3" t="str">
        <f t="shared" si="10"/>
        <v>60-63</v>
      </c>
      <c r="G135" s="3">
        <v>6.1</v>
      </c>
      <c r="H135" s="3">
        <v>1</v>
      </c>
      <c r="I135" s="3" t="s">
        <v>0</v>
      </c>
      <c r="J135" s="3"/>
      <c r="K135" s="3"/>
      <c r="L135" s="3"/>
      <c r="M135" s="3"/>
      <c r="N135" s="3"/>
      <c r="O135" s="3"/>
      <c r="P135" s="3"/>
      <c r="Q135" s="3"/>
      <c r="R135" s="1">
        <v>60</v>
      </c>
      <c r="S135" s="1">
        <v>63</v>
      </c>
    </row>
    <row r="136" spans="1:19" x14ac:dyDescent="0.2">
      <c r="A136" s="5">
        <v>41857</v>
      </c>
      <c r="B136" s="6">
        <v>0.50694444444444442</v>
      </c>
      <c r="C136" s="3" t="s">
        <v>275</v>
      </c>
      <c r="D136" s="3"/>
      <c r="E136" s="3" t="s">
        <v>9</v>
      </c>
      <c r="F136" s="3" t="str">
        <f t="shared" ref="F136:F167" si="11">R136&amp;"-"&amp;S136</f>
        <v>63-66</v>
      </c>
      <c r="G136" s="3">
        <v>6.1</v>
      </c>
      <c r="H136" s="3">
        <v>1</v>
      </c>
      <c r="I136" s="3" t="s">
        <v>0</v>
      </c>
      <c r="J136" s="3"/>
      <c r="K136" s="3"/>
      <c r="L136" s="3"/>
      <c r="M136" s="3"/>
      <c r="N136" s="3"/>
      <c r="O136" s="3"/>
      <c r="P136" s="3"/>
      <c r="Q136" s="3"/>
      <c r="R136" s="1">
        <v>63</v>
      </c>
      <c r="S136" s="1">
        <v>66</v>
      </c>
    </row>
    <row r="137" spans="1:19" x14ac:dyDescent="0.2">
      <c r="A137" s="5">
        <v>41857</v>
      </c>
      <c r="B137" s="6">
        <v>0.50694444444444442</v>
      </c>
      <c r="C137" s="3" t="s">
        <v>276</v>
      </c>
      <c r="D137" s="3"/>
      <c r="E137" s="3" t="s">
        <v>9</v>
      </c>
      <c r="F137" s="3" t="str">
        <f t="shared" si="11"/>
        <v>66-69</v>
      </c>
      <c r="G137" s="3">
        <v>6.1</v>
      </c>
      <c r="H137" s="3">
        <v>1</v>
      </c>
      <c r="I137" s="3" t="s">
        <v>0</v>
      </c>
      <c r="J137" s="3"/>
      <c r="K137" s="3"/>
      <c r="L137" s="3"/>
      <c r="M137" s="3"/>
      <c r="N137" s="3"/>
      <c r="O137" s="3"/>
      <c r="P137" s="3"/>
      <c r="Q137" s="3"/>
      <c r="R137" s="1">
        <v>66</v>
      </c>
      <c r="S137" s="1">
        <v>69</v>
      </c>
    </row>
    <row r="138" spans="1:19" x14ac:dyDescent="0.2">
      <c r="A138" s="5">
        <v>41857</v>
      </c>
      <c r="B138" s="6">
        <v>0.50694444444444442</v>
      </c>
      <c r="C138" s="3" t="s">
        <v>277</v>
      </c>
      <c r="D138" s="3"/>
      <c r="E138" s="3" t="s">
        <v>9</v>
      </c>
      <c r="F138" s="3" t="str">
        <f t="shared" si="11"/>
        <v>69-72</v>
      </c>
      <c r="G138" s="3">
        <v>6.1</v>
      </c>
      <c r="H138" s="3">
        <v>1</v>
      </c>
      <c r="I138" s="3" t="s">
        <v>0</v>
      </c>
      <c r="J138" s="3"/>
      <c r="K138" s="3"/>
      <c r="L138" s="3"/>
      <c r="M138" s="3"/>
      <c r="N138" s="3"/>
      <c r="O138" s="3"/>
      <c r="P138" s="3"/>
      <c r="Q138" s="3"/>
      <c r="R138" s="1">
        <v>69</v>
      </c>
      <c r="S138" s="1">
        <v>72</v>
      </c>
    </row>
    <row r="139" spans="1:19" x14ac:dyDescent="0.2">
      <c r="A139" s="5">
        <v>41857</v>
      </c>
      <c r="B139" s="6">
        <v>0.50694444444444442</v>
      </c>
      <c r="C139" s="3" t="s">
        <v>278</v>
      </c>
      <c r="D139" s="3"/>
      <c r="E139" s="3" t="s">
        <v>9</v>
      </c>
      <c r="F139" s="3" t="str">
        <f t="shared" si="11"/>
        <v>72-75</v>
      </c>
      <c r="G139" s="3">
        <v>6.1</v>
      </c>
      <c r="H139" s="3">
        <v>1</v>
      </c>
      <c r="I139" s="3" t="s">
        <v>0</v>
      </c>
      <c r="J139" s="3"/>
      <c r="K139" s="3"/>
      <c r="L139" s="3"/>
      <c r="M139" s="3"/>
      <c r="N139" s="3"/>
      <c r="O139" s="3"/>
      <c r="P139" s="3"/>
      <c r="Q139" s="3"/>
      <c r="R139" s="1">
        <v>72</v>
      </c>
      <c r="S139" s="1">
        <v>75</v>
      </c>
    </row>
    <row r="140" spans="1:19" x14ac:dyDescent="0.2">
      <c r="A140" s="5">
        <v>41857</v>
      </c>
      <c r="B140" s="6">
        <v>0.50694444444444442</v>
      </c>
      <c r="C140" s="3" t="s">
        <v>279</v>
      </c>
      <c r="D140" s="3"/>
      <c r="E140" s="3" t="s">
        <v>9</v>
      </c>
      <c r="F140" s="3" t="str">
        <f t="shared" si="11"/>
        <v>75-78</v>
      </c>
      <c r="G140" s="3">
        <v>6.1</v>
      </c>
      <c r="H140" s="3">
        <v>1</v>
      </c>
      <c r="I140" s="3" t="s">
        <v>0</v>
      </c>
      <c r="J140" s="3"/>
      <c r="K140" s="3"/>
      <c r="L140" s="3"/>
      <c r="M140" s="3"/>
      <c r="N140" s="3"/>
      <c r="O140" s="3"/>
      <c r="P140" s="3"/>
      <c r="Q140" s="3"/>
      <c r="R140" s="1">
        <v>75</v>
      </c>
      <c r="S140" s="1">
        <v>78</v>
      </c>
    </row>
    <row r="141" spans="1:19" x14ac:dyDescent="0.2">
      <c r="A141" s="5">
        <v>41857</v>
      </c>
      <c r="B141" s="6">
        <v>0.50694444444444442</v>
      </c>
      <c r="C141" s="3" t="s">
        <v>280</v>
      </c>
      <c r="D141" s="3"/>
      <c r="E141" s="3" t="s">
        <v>9</v>
      </c>
      <c r="F141" s="3" t="str">
        <f t="shared" si="11"/>
        <v>78-81</v>
      </c>
      <c r="G141" s="3">
        <v>6.1</v>
      </c>
      <c r="H141" s="3">
        <v>1</v>
      </c>
      <c r="I141" s="3" t="s">
        <v>0</v>
      </c>
      <c r="J141" s="3"/>
      <c r="K141" s="3"/>
      <c r="L141" s="3"/>
      <c r="M141" s="3"/>
      <c r="N141" s="3"/>
      <c r="O141" s="3"/>
      <c r="P141" s="3"/>
      <c r="Q141" s="3"/>
      <c r="R141" s="1">
        <v>78</v>
      </c>
      <c r="S141" s="1">
        <v>81</v>
      </c>
    </row>
    <row r="142" spans="1:19" x14ac:dyDescent="0.2">
      <c r="A142" s="5">
        <v>41857</v>
      </c>
      <c r="B142" s="6">
        <v>0.50694444444444442</v>
      </c>
      <c r="C142" s="3" t="s">
        <v>281</v>
      </c>
      <c r="D142" s="3"/>
      <c r="E142" s="3" t="s">
        <v>9</v>
      </c>
      <c r="F142" s="3" t="str">
        <f t="shared" si="11"/>
        <v>81-84</v>
      </c>
      <c r="G142" s="3">
        <v>6.1</v>
      </c>
      <c r="H142" s="3">
        <v>1</v>
      </c>
      <c r="I142" s="3" t="s">
        <v>0</v>
      </c>
      <c r="J142" s="3"/>
      <c r="K142" s="3"/>
      <c r="L142" s="3"/>
      <c r="M142" s="3"/>
      <c r="N142" s="3"/>
      <c r="O142" s="3"/>
      <c r="P142" s="3"/>
      <c r="Q142" s="3"/>
      <c r="R142" s="1">
        <v>81</v>
      </c>
      <c r="S142" s="1">
        <v>84</v>
      </c>
    </row>
    <row r="143" spans="1:19" x14ac:dyDescent="0.2">
      <c r="A143" s="5">
        <v>41857</v>
      </c>
      <c r="B143" s="6">
        <v>0.50694444444444442</v>
      </c>
      <c r="C143" s="3" t="s">
        <v>282</v>
      </c>
      <c r="D143" s="3"/>
      <c r="E143" s="3" t="s">
        <v>9</v>
      </c>
      <c r="F143" s="3" t="str">
        <f t="shared" si="11"/>
        <v>84-87</v>
      </c>
      <c r="G143" s="3">
        <v>6.1</v>
      </c>
      <c r="H143" s="3">
        <v>1</v>
      </c>
      <c r="I143" s="3" t="s">
        <v>0</v>
      </c>
      <c r="J143" s="3"/>
      <c r="K143" s="3"/>
      <c r="L143" s="3"/>
      <c r="M143" s="3"/>
      <c r="N143" s="3"/>
      <c r="O143" s="3"/>
      <c r="P143" s="3"/>
      <c r="Q143" s="3"/>
      <c r="R143" s="1">
        <v>84</v>
      </c>
      <c r="S143" s="1">
        <v>87</v>
      </c>
    </row>
    <row r="144" spans="1:19" x14ac:dyDescent="0.2">
      <c r="A144" s="5">
        <v>41857</v>
      </c>
      <c r="B144" s="6">
        <v>0.50694444444444442</v>
      </c>
      <c r="C144" s="3" t="s">
        <v>283</v>
      </c>
      <c r="D144" s="3"/>
      <c r="E144" s="3" t="s">
        <v>9</v>
      </c>
      <c r="F144" s="3" t="str">
        <f t="shared" si="11"/>
        <v>87-90</v>
      </c>
      <c r="G144" s="3">
        <v>6.1</v>
      </c>
      <c r="H144" s="3">
        <v>1</v>
      </c>
      <c r="I144" s="3" t="s">
        <v>0</v>
      </c>
      <c r="J144" s="3"/>
      <c r="K144" s="3"/>
      <c r="L144" s="3"/>
      <c r="M144" s="3"/>
      <c r="N144" s="3"/>
      <c r="O144" s="3"/>
      <c r="P144" s="3"/>
      <c r="Q144" s="3"/>
      <c r="R144" s="1">
        <v>87</v>
      </c>
      <c r="S144" s="1">
        <v>90</v>
      </c>
    </row>
    <row r="145" spans="1:19" x14ac:dyDescent="0.2">
      <c r="A145" s="5">
        <v>41857</v>
      </c>
      <c r="B145" s="6">
        <v>0.59930555555555554</v>
      </c>
      <c r="C145" s="3" t="s">
        <v>331</v>
      </c>
      <c r="D145" s="3"/>
      <c r="E145" s="3" t="s">
        <v>9</v>
      </c>
      <c r="F145" s="3" t="str">
        <f t="shared" si="11"/>
        <v>0-2</v>
      </c>
      <c r="G145" s="3">
        <v>1.2</v>
      </c>
      <c r="H145" s="3">
        <v>1</v>
      </c>
      <c r="I145" s="3" t="s">
        <v>0</v>
      </c>
      <c r="J145" s="3"/>
      <c r="K145" s="3"/>
      <c r="L145" s="3"/>
      <c r="M145" s="3"/>
      <c r="N145" s="3"/>
      <c r="O145" s="3"/>
      <c r="P145" s="3"/>
      <c r="Q145" s="3"/>
      <c r="R145" s="1">
        <v>0</v>
      </c>
      <c r="S145" s="1">
        <v>2</v>
      </c>
    </row>
    <row r="146" spans="1:19" x14ac:dyDescent="0.2">
      <c r="A146" s="5">
        <v>41857</v>
      </c>
      <c r="B146" s="6">
        <v>0.59930555555555554</v>
      </c>
      <c r="C146" s="3" t="s">
        <v>332</v>
      </c>
      <c r="D146" s="3"/>
      <c r="E146" s="3" t="s">
        <v>9</v>
      </c>
      <c r="F146" s="3" t="str">
        <f t="shared" si="11"/>
        <v>2-4</v>
      </c>
      <c r="G146" s="3">
        <v>1.2</v>
      </c>
      <c r="H146" s="3">
        <v>1</v>
      </c>
      <c r="I146" s="3" t="s">
        <v>0</v>
      </c>
      <c r="J146" s="3"/>
      <c r="K146" s="3"/>
      <c r="L146" s="3"/>
      <c r="M146" s="3"/>
      <c r="N146" s="3"/>
      <c r="O146" s="3"/>
      <c r="P146" s="3"/>
      <c r="Q146" s="3"/>
      <c r="R146" s="1">
        <f t="shared" ref="R146:R180" si="12">S145</f>
        <v>2</v>
      </c>
      <c r="S146" s="1">
        <f t="shared" ref="S146:S168" si="13">R146+2</f>
        <v>4</v>
      </c>
    </row>
    <row r="147" spans="1:19" x14ac:dyDescent="0.2">
      <c r="A147" s="5">
        <v>41857</v>
      </c>
      <c r="B147" s="6">
        <v>0.59930555555555554</v>
      </c>
      <c r="C147" s="3" t="s">
        <v>333</v>
      </c>
      <c r="D147" s="3"/>
      <c r="E147" s="3" t="s">
        <v>9</v>
      </c>
      <c r="F147" s="3" t="str">
        <f t="shared" si="11"/>
        <v>4-6</v>
      </c>
      <c r="G147" s="3">
        <v>1.2</v>
      </c>
      <c r="H147" s="3">
        <v>1</v>
      </c>
      <c r="I147" s="3" t="s">
        <v>0</v>
      </c>
      <c r="J147" s="3"/>
      <c r="K147" s="3"/>
      <c r="L147" s="3"/>
      <c r="M147" s="3"/>
      <c r="N147" s="3"/>
      <c r="O147" s="3"/>
      <c r="P147" s="3"/>
      <c r="Q147" s="3"/>
      <c r="R147" s="1">
        <f t="shared" si="12"/>
        <v>4</v>
      </c>
      <c r="S147" s="1">
        <f t="shared" si="13"/>
        <v>6</v>
      </c>
    </row>
    <row r="148" spans="1:19" x14ac:dyDescent="0.2">
      <c r="A148" s="5">
        <v>41857</v>
      </c>
      <c r="B148" s="6">
        <v>0.59930555555555554</v>
      </c>
      <c r="C148" s="3" t="s">
        <v>334</v>
      </c>
      <c r="D148" s="3"/>
      <c r="E148" s="3" t="s">
        <v>9</v>
      </c>
      <c r="F148" s="3" t="str">
        <f t="shared" si="11"/>
        <v>6-8</v>
      </c>
      <c r="G148" s="3">
        <v>1.2</v>
      </c>
      <c r="H148" s="3">
        <v>1</v>
      </c>
      <c r="I148" s="3" t="s">
        <v>0</v>
      </c>
      <c r="J148" s="3"/>
      <c r="K148" s="3"/>
      <c r="L148" s="3"/>
      <c r="M148" s="3"/>
      <c r="N148" s="3"/>
      <c r="O148" s="3"/>
      <c r="P148" s="3"/>
      <c r="Q148" s="3"/>
      <c r="R148" s="1">
        <f t="shared" si="12"/>
        <v>6</v>
      </c>
      <c r="S148" s="1">
        <f t="shared" si="13"/>
        <v>8</v>
      </c>
    </row>
    <row r="149" spans="1:19" x14ac:dyDescent="0.2">
      <c r="A149" s="5">
        <v>41857</v>
      </c>
      <c r="B149" s="6">
        <v>0.59930555555555554</v>
      </c>
      <c r="C149" s="3" t="s">
        <v>335</v>
      </c>
      <c r="D149" s="3"/>
      <c r="E149" s="3" t="s">
        <v>9</v>
      </c>
      <c r="F149" s="3" t="str">
        <f t="shared" si="11"/>
        <v>8-10</v>
      </c>
      <c r="G149" s="3">
        <v>1.2</v>
      </c>
      <c r="H149" s="3">
        <v>1</v>
      </c>
      <c r="I149" s="3" t="s">
        <v>0</v>
      </c>
      <c r="J149" s="3"/>
      <c r="K149" s="3"/>
      <c r="L149" s="3"/>
      <c r="M149" s="3"/>
      <c r="N149" s="3"/>
      <c r="O149" s="3"/>
      <c r="P149" s="3"/>
      <c r="Q149" s="3"/>
      <c r="R149" s="1">
        <f t="shared" si="12"/>
        <v>8</v>
      </c>
      <c r="S149" s="1">
        <f t="shared" si="13"/>
        <v>10</v>
      </c>
    </row>
    <row r="150" spans="1:19" x14ac:dyDescent="0.2">
      <c r="A150" s="5">
        <v>41857</v>
      </c>
      <c r="B150" s="6">
        <v>0.59930555555555554</v>
      </c>
      <c r="C150" s="3" t="s">
        <v>336</v>
      </c>
      <c r="D150" s="3"/>
      <c r="E150" s="3" t="s">
        <v>9</v>
      </c>
      <c r="F150" s="3" t="str">
        <f t="shared" si="11"/>
        <v>10-12</v>
      </c>
      <c r="G150" s="3">
        <v>1.2</v>
      </c>
      <c r="H150" s="3">
        <v>1</v>
      </c>
      <c r="I150" s="3" t="s">
        <v>0</v>
      </c>
      <c r="J150" s="3"/>
      <c r="K150" s="3"/>
      <c r="L150" s="3"/>
      <c r="M150" s="3"/>
      <c r="N150" s="3"/>
      <c r="O150" s="3"/>
      <c r="P150" s="3"/>
      <c r="Q150" s="3"/>
      <c r="R150" s="1">
        <f t="shared" si="12"/>
        <v>10</v>
      </c>
      <c r="S150" s="1">
        <f t="shared" si="13"/>
        <v>12</v>
      </c>
    </row>
    <row r="151" spans="1:19" x14ac:dyDescent="0.2">
      <c r="A151" s="5">
        <v>41857</v>
      </c>
      <c r="B151" s="6">
        <v>0.59930555555555554</v>
      </c>
      <c r="C151" s="3" t="s">
        <v>337</v>
      </c>
      <c r="D151" s="3"/>
      <c r="E151" s="3" t="s">
        <v>9</v>
      </c>
      <c r="F151" s="3" t="str">
        <f t="shared" si="11"/>
        <v>12-14</v>
      </c>
      <c r="G151" s="3">
        <v>1.2</v>
      </c>
      <c r="H151" s="3">
        <v>1</v>
      </c>
      <c r="I151" s="3" t="s">
        <v>0</v>
      </c>
      <c r="J151" s="3"/>
      <c r="K151" s="3"/>
      <c r="L151" s="3"/>
      <c r="M151" s="3"/>
      <c r="N151" s="3"/>
      <c r="O151" s="3"/>
      <c r="P151" s="3"/>
      <c r="Q151" s="3"/>
      <c r="R151" s="1">
        <f t="shared" si="12"/>
        <v>12</v>
      </c>
      <c r="S151" s="1">
        <f t="shared" si="13"/>
        <v>14</v>
      </c>
    </row>
    <row r="152" spans="1:19" x14ac:dyDescent="0.2">
      <c r="A152" s="5">
        <v>41857</v>
      </c>
      <c r="B152" s="6">
        <v>0.59930555555555554</v>
      </c>
      <c r="C152" s="3" t="s">
        <v>338</v>
      </c>
      <c r="D152" s="3"/>
      <c r="E152" s="3" t="s">
        <v>9</v>
      </c>
      <c r="F152" s="3" t="str">
        <f t="shared" si="11"/>
        <v>14-16</v>
      </c>
      <c r="G152" s="3">
        <v>1.2</v>
      </c>
      <c r="H152" s="3">
        <v>1</v>
      </c>
      <c r="I152" s="3" t="s">
        <v>0</v>
      </c>
      <c r="J152" s="3"/>
      <c r="K152" s="3"/>
      <c r="L152" s="3"/>
      <c r="M152" s="3"/>
      <c r="N152" s="3"/>
      <c r="O152" s="3"/>
      <c r="P152" s="3"/>
      <c r="Q152" s="3"/>
      <c r="R152" s="1">
        <f t="shared" si="12"/>
        <v>14</v>
      </c>
      <c r="S152" s="1">
        <f t="shared" si="13"/>
        <v>16</v>
      </c>
    </row>
    <row r="153" spans="1:19" x14ac:dyDescent="0.2">
      <c r="A153" s="5">
        <v>41857</v>
      </c>
      <c r="B153" s="6">
        <v>0.59930555555555554</v>
      </c>
      <c r="C153" s="3" t="s">
        <v>339</v>
      </c>
      <c r="D153" s="3"/>
      <c r="E153" s="3" t="s">
        <v>9</v>
      </c>
      <c r="F153" s="3" t="str">
        <f t="shared" si="11"/>
        <v>16-18</v>
      </c>
      <c r="G153" s="3">
        <v>1.2</v>
      </c>
      <c r="H153" s="3">
        <v>1</v>
      </c>
      <c r="I153" s="3" t="s">
        <v>0</v>
      </c>
      <c r="J153" s="3"/>
      <c r="K153" s="3"/>
      <c r="L153" s="3"/>
      <c r="M153" s="3"/>
      <c r="N153" s="3"/>
      <c r="O153" s="3"/>
      <c r="P153" s="3"/>
      <c r="Q153" s="3"/>
      <c r="R153" s="1">
        <f t="shared" si="12"/>
        <v>16</v>
      </c>
      <c r="S153" s="1">
        <f t="shared" si="13"/>
        <v>18</v>
      </c>
    </row>
    <row r="154" spans="1:19" x14ac:dyDescent="0.2">
      <c r="A154" s="5">
        <v>41857</v>
      </c>
      <c r="B154" s="6">
        <v>0.59930555555555554</v>
      </c>
      <c r="C154" s="3" t="s">
        <v>340</v>
      </c>
      <c r="D154" s="3"/>
      <c r="E154" s="3" t="s">
        <v>9</v>
      </c>
      <c r="F154" s="3" t="str">
        <f t="shared" si="11"/>
        <v>18-20</v>
      </c>
      <c r="G154" s="3">
        <v>1.2</v>
      </c>
      <c r="H154" s="3">
        <v>1</v>
      </c>
      <c r="I154" s="3" t="s">
        <v>0</v>
      </c>
      <c r="J154" s="3"/>
      <c r="K154" s="3"/>
      <c r="L154" s="3"/>
      <c r="M154" s="3"/>
      <c r="N154" s="3"/>
      <c r="O154" s="3"/>
      <c r="P154" s="3"/>
      <c r="Q154" s="3"/>
      <c r="R154" s="1">
        <f t="shared" si="12"/>
        <v>18</v>
      </c>
      <c r="S154" s="1">
        <f t="shared" si="13"/>
        <v>20</v>
      </c>
    </row>
    <row r="155" spans="1:19" x14ac:dyDescent="0.2">
      <c r="A155" s="5">
        <v>41857</v>
      </c>
      <c r="B155" s="6">
        <v>0.59930555555555554</v>
      </c>
      <c r="C155" s="3" t="s">
        <v>341</v>
      </c>
      <c r="D155" s="3"/>
      <c r="E155" s="3" t="s">
        <v>9</v>
      </c>
      <c r="F155" s="3" t="str">
        <f t="shared" si="11"/>
        <v>20-22</v>
      </c>
      <c r="G155" s="3">
        <v>1.2</v>
      </c>
      <c r="H155" s="3">
        <v>1</v>
      </c>
      <c r="I155" s="3" t="s">
        <v>0</v>
      </c>
      <c r="J155" s="3"/>
      <c r="K155" s="3"/>
      <c r="L155" s="3"/>
      <c r="M155" s="3"/>
      <c r="N155" s="3"/>
      <c r="O155" s="3"/>
      <c r="P155" s="3"/>
      <c r="Q155" s="3"/>
      <c r="R155" s="1">
        <f t="shared" si="12"/>
        <v>20</v>
      </c>
      <c r="S155" s="1">
        <f t="shared" si="13"/>
        <v>22</v>
      </c>
    </row>
    <row r="156" spans="1:19" x14ac:dyDescent="0.2">
      <c r="A156" s="5">
        <v>41857</v>
      </c>
      <c r="B156" s="6">
        <v>0.59930555555555554</v>
      </c>
      <c r="C156" s="3" t="s">
        <v>342</v>
      </c>
      <c r="D156" s="3"/>
      <c r="E156" s="3" t="s">
        <v>9</v>
      </c>
      <c r="F156" s="3" t="str">
        <f t="shared" si="11"/>
        <v>22-24</v>
      </c>
      <c r="G156" s="3">
        <v>1.2</v>
      </c>
      <c r="H156" s="3">
        <v>1</v>
      </c>
      <c r="I156" s="3" t="s">
        <v>0</v>
      </c>
      <c r="J156" s="3"/>
      <c r="K156" s="3"/>
      <c r="L156" s="3"/>
      <c r="M156" s="3"/>
      <c r="N156" s="3"/>
      <c r="O156" s="3"/>
      <c r="P156" s="3"/>
      <c r="Q156" s="3"/>
      <c r="R156" s="1">
        <f t="shared" si="12"/>
        <v>22</v>
      </c>
      <c r="S156" s="1">
        <f t="shared" si="13"/>
        <v>24</v>
      </c>
    </row>
    <row r="157" spans="1:19" x14ac:dyDescent="0.2">
      <c r="A157" s="5">
        <v>41857</v>
      </c>
      <c r="B157" s="6">
        <v>0.59930555555555554</v>
      </c>
      <c r="C157" s="3" t="s">
        <v>343</v>
      </c>
      <c r="D157" s="3"/>
      <c r="E157" s="3" t="s">
        <v>9</v>
      </c>
      <c r="F157" s="3" t="str">
        <f t="shared" si="11"/>
        <v>24-26</v>
      </c>
      <c r="G157" s="3">
        <v>1.2</v>
      </c>
      <c r="H157" s="3">
        <v>1</v>
      </c>
      <c r="I157" s="3" t="s">
        <v>0</v>
      </c>
      <c r="J157" s="3"/>
      <c r="K157" s="3"/>
      <c r="L157" s="3"/>
      <c r="M157" s="3"/>
      <c r="N157" s="3"/>
      <c r="O157" s="3"/>
      <c r="P157" s="3"/>
      <c r="Q157" s="3"/>
      <c r="R157" s="1">
        <f t="shared" si="12"/>
        <v>24</v>
      </c>
      <c r="S157" s="1">
        <f t="shared" si="13"/>
        <v>26</v>
      </c>
    </row>
    <row r="158" spans="1:19" x14ac:dyDescent="0.2">
      <c r="A158" s="5">
        <v>41857</v>
      </c>
      <c r="B158" s="6">
        <v>0.59930555555555554</v>
      </c>
      <c r="C158" s="3" t="s">
        <v>344</v>
      </c>
      <c r="D158" s="3"/>
      <c r="E158" s="3" t="s">
        <v>9</v>
      </c>
      <c r="F158" s="3" t="str">
        <f t="shared" si="11"/>
        <v>26-28</v>
      </c>
      <c r="G158" s="3">
        <v>1.2</v>
      </c>
      <c r="H158" s="3">
        <v>1</v>
      </c>
      <c r="I158" s="3" t="s">
        <v>0</v>
      </c>
      <c r="J158" s="3"/>
      <c r="K158" s="3"/>
      <c r="L158" s="3"/>
      <c r="M158" s="3"/>
      <c r="N158" s="3"/>
      <c r="O158" s="3"/>
      <c r="P158" s="3"/>
      <c r="Q158" s="3"/>
      <c r="R158" s="1">
        <f t="shared" si="12"/>
        <v>26</v>
      </c>
      <c r="S158" s="1">
        <f t="shared" si="13"/>
        <v>28</v>
      </c>
    </row>
    <row r="159" spans="1:19" x14ac:dyDescent="0.2">
      <c r="A159" s="5">
        <v>41857</v>
      </c>
      <c r="B159" s="6">
        <v>0.59930555555555554</v>
      </c>
      <c r="C159" s="3" t="s">
        <v>345</v>
      </c>
      <c r="D159" s="3"/>
      <c r="E159" s="3" t="s">
        <v>9</v>
      </c>
      <c r="F159" s="3" t="str">
        <f t="shared" si="11"/>
        <v>28-30</v>
      </c>
      <c r="G159" s="3">
        <v>1.2</v>
      </c>
      <c r="H159" s="3">
        <v>1</v>
      </c>
      <c r="I159" s="3" t="s">
        <v>0</v>
      </c>
      <c r="J159" s="3"/>
      <c r="K159" s="3"/>
      <c r="L159" s="3"/>
      <c r="M159" s="3"/>
      <c r="N159" s="3"/>
      <c r="O159" s="3"/>
      <c r="P159" s="3"/>
      <c r="Q159" s="3"/>
      <c r="R159" s="1">
        <f t="shared" si="12"/>
        <v>28</v>
      </c>
      <c r="S159" s="1">
        <f t="shared" si="13"/>
        <v>30</v>
      </c>
    </row>
    <row r="160" spans="1:19" x14ac:dyDescent="0.2">
      <c r="A160" s="5">
        <v>41857</v>
      </c>
      <c r="B160" s="6">
        <v>0.59930555555555554</v>
      </c>
      <c r="C160" s="3" t="s">
        <v>346</v>
      </c>
      <c r="D160" s="3"/>
      <c r="E160" s="3" t="s">
        <v>9</v>
      </c>
      <c r="F160" s="3" t="str">
        <f t="shared" si="11"/>
        <v>30-32</v>
      </c>
      <c r="G160" s="3">
        <v>1.2</v>
      </c>
      <c r="H160" s="3">
        <v>1</v>
      </c>
      <c r="I160" s="3" t="s">
        <v>0</v>
      </c>
      <c r="J160" s="3"/>
      <c r="K160" s="3"/>
      <c r="L160" s="3"/>
      <c r="M160" s="3"/>
      <c r="N160" s="3"/>
      <c r="O160" s="3"/>
      <c r="P160" s="3"/>
      <c r="Q160" s="3"/>
      <c r="R160" s="1">
        <f t="shared" si="12"/>
        <v>30</v>
      </c>
      <c r="S160" s="1">
        <f t="shared" si="13"/>
        <v>32</v>
      </c>
    </row>
    <row r="161" spans="1:19" x14ac:dyDescent="0.2">
      <c r="A161" s="5">
        <v>41857</v>
      </c>
      <c r="B161" s="6">
        <v>0.59930555555555554</v>
      </c>
      <c r="C161" s="3" t="s">
        <v>347</v>
      </c>
      <c r="D161" s="3"/>
      <c r="E161" s="3" t="s">
        <v>9</v>
      </c>
      <c r="F161" s="3" t="str">
        <f t="shared" si="11"/>
        <v>32-34</v>
      </c>
      <c r="G161" s="3">
        <v>1.2</v>
      </c>
      <c r="H161" s="3">
        <v>1</v>
      </c>
      <c r="I161" s="3" t="s">
        <v>0</v>
      </c>
      <c r="J161" s="3"/>
      <c r="K161" s="3"/>
      <c r="L161" s="3"/>
      <c r="M161" s="3"/>
      <c r="N161" s="3"/>
      <c r="O161" s="3"/>
      <c r="P161" s="3"/>
      <c r="Q161" s="3"/>
      <c r="R161" s="1">
        <f t="shared" si="12"/>
        <v>32</v>
      </c>
      <c r="S161" s="1">
        <f t="shared" si="13"/>
        <v>34</v>
      </c>
    </row>
    <row r="162" spans="1:19" x14ac:dyDescent="0.2">
      <c r="A162" s="5">
        <v>41857</v>
      </c>
      <c r="B162" s="6">
        <v>0.59930555555555554</v>
      </c>
      <c r="C162" s="3" t="s">
        <v>348</v>
      </c>
      <c r="D162" s="3"/>
      <c r="E162" s="3" t="s">
        <v>9</v>
      </c>
      <c r="F162" s="3" t="str">
        <f t="shared" si="11"/>
        <v>34-36</v>
      </c>
      <c r="G162" s="3">
        <v>1.2</v>
      </c>
      <c r="H162" s="3">
        <v>1</v>
      </c>
      <c r="I162" s="3" t="s">
        <v>0</v>
      </c>
      <c r="J162" s="3"/>
      <c r="K162" s="3"/>
      <c r="L162" s="3"/>
      <c r="M162" s="3"/>
      <c r="N162" s="3"/>
      <c r="O162" s="3"/>
      <c r="P162" s="3"/>
      <c r="Q162" s="3"/>
      <c r="R162" s="1">
        <f t="shared" si="12"/>
        <v>34</v>
      </c>
      <c r="S162" s="1">
        <f t="shared" si="13"/>
        <v>36</v>
      </c>
    </row>
    <row r="163" spans="1:19" x14ac:dyDescent="0.2">
      <c r="A163" s="5">
        <v>41857</v>
      </c>
      <c r="B163" s="6">
        <v>0.59930555555555554</v>
      </c>
      <c r="C163" s="3" t="s">
        <v>349</v>
      </c>
      <c r="D163" s="3"/>
      <c r="E163" s="3" t="s">
        <v>9</v>
      </c>
      <c r="F163" s="3" t="str">
        <f t="shared" si="11"/>
        <v>36-38</v>
      </c>
      <c r="G163" s="3">
        <v>1.2</v>
      </c>
      <c r="H163" s="3">
        <v>1</v>
      </c>
      <c r="I163" s="3" t="s">
        <v>0</v>
      </c>
      <c r="J163" s="3"/>
      <c r="K163" s="3"/>
      <c r="L163" s="3"/>
      <c r="M163" s="3"/>
      <c r="N163" s="3"/>
      <c r="O163" s="3"/>
      <c r="P163" s="3"/>
      <c r="Q163" s="3"/>
      <c r="R163" s="1">
        <f t="shared" si="12"/>
        <v>36</v>
      </c>
      <c r="S163" s="1">
        <f t="shared" si="13"/>
        <v>38</v>
      </c>
    </row>
    <row r="164" spans="1:19" x14ac:dyDescent="0.2">
      <c r="A164" s="5">
        <v>41857</v>
      </c>
      <c r="B164" s="6">
        <v>0.59930555555555554</v>
      </c>
      <c r="C164" s="3" t="s">
        <v>350</v>
      </c>
      <c r="D164" s="3"/>
      <c r="E164" s="3" t="s">
        <v>9</v>
      </c>
      <c r="F164" s="3" t="str">
        <f t="shared" si="11"/>
        <v>38-40</v>
      </c>
      <c r="G164" s="3">
        <v>1.2</v>
      </c>
      <c r="H164" s="3">
        <v>1</v>
      </c>
      <c r="I164" s="3" t="s">
        <v>0</v>
      </c>
      <c r="J164" s="3"/>
      <c r="K164" s="3"/>
      <c r="L164" s="3"/>
      <c r="M164" s="3"/>
      <c r="N164" s="3"/>
      <c r="O164" s="3"/>
      <c r="P164" s="3"/>
      <c r="Q164" s="3"/>
      <c r="R164" s="1">
        <f t="shared" si="12"/>
        <v>38</v>
      </c>
      <c r="S164" s="1">
        <f t="shared" si="13"/>
        <v>40</v>
      </c>
    </row>
    <row r="165" spans="1:19" x14ac:dyDescent="0.2">
      <c r="A165" s="5">
        <v>41857</v>
      </c>
      <c r="B165" s="6">
        <v>0.59930555555555554</v>
      </c>
      <c r="C165" s="3" t="s">
        <v>351</v>
      </c>
      <c r="D165" s="3"/>
      <c r="E165" s="3" t="s">
        <v>9</v>
      </c>
      <c r="F165" s="3" t="str">
        <f t="shared" si="11"/>
        <v>40-42</v>
      </c>
      <c r="G165" s="3">
        <v>1.2</v>
      </c>
      <c r="H165" s="3">
        <v>1</v>
      </c>
      <c r="I165" s="3" t="s">
        <v>0</v>
      </c>
      <c r="J165" s="3"/>
      <c r="K165" s="3"/>
      <c r="L165" s="3"/>
      <c r="M165" s="3"/>
      <c r="N165" s="3"/>
      <c r="O165" s="3"/>
      <c r="P165" s="3"/>
      <c r="Q165" s="3"/>
      <c r="R165" s="1">
        <f t="shared" si="12"/>
        <v>40</v>
      </c>
      <c r="S165" s="1">
        <f t="shared" si="13"/>
        <v>42</v>
      </c>
    </row>
    <row r="166" spans="1:19" x14ac:dyDescent="0.2">
      <c r="A166" s="5">
        <v>41857</v>
      </c>
      <c r="B166" s="6">
        <v>0.59930555555555554</v>
      </c>
      <c r="C166" s="3" t="s">
        <v>352</v>
      </c>
      <c r="D166" s="3"/>
      <c r="E166" s="3" t="s">
        <v>9</v>
      </c>
      <c r="F166" s="3" t="str">
        <f t="shared" si="11"/>
        <v>42-44</v>
      </c>
      <c r="G166" s="3">
        <v>1.2</v>
      </c>
      <c r="H166" s="3">
        <v>1</v>
      </c>
      <c r="I166" s="3" t="s">
        <v>0</v>
      </c>
      <c r="J166" s="3"/>
      <c r="K166" s="3"/>
      <c r="L166" s="3"/>
      <c r="M166" s="3"/>
      <c r="N166" s="3"/>
      <c r="O166" s="3"/>
      <c r="P166" s="3"/>
      <c r="Q166" s="3"/>
      <c r="R166" s="1">
        <f t="shared" si="12"/>
        <v>42</v>
      </c>
      <c r="S166" s="1">
        <f t="shared" si="13"/>
        <v>44</v>
      </c>
    </row>
    <row r="167" spans="1:19" x14ac:dyDescent="0.2">
      <c r="A167" s="5">
        <v>41857</v>
      </c>
      <c r="B167" s="6">
        <v>0.59930555555555554</v>
      </c>
      <c r="C167" s="3" t="s">
        <v>353</v>
      </c>
      <c r="D167" s="3"/>
      <c r="E167" s="3" t="s">
        <v>9</v>
      </c>
      <c r="F167" s="3" t="str">
        <f t="shared" si="11"/>
        <v>44-46</v>
      </c>
      <c r="G167" s="3">
        <v>1.2</v>
      </c>
      <c r="H167" s="3">
        <v>1</v>
      </c>
      <c r="I167" s="3" t="s">
        <v>0</v>
      </c>
      <c r="J167" s="3"/>
      <c r="K167" s="3"/>
      <c r="L167" s="3"/>
      <c r="M167" s="3"/>
      <c r="N167" s="3"/>
      <c r="O167" s="3"/>
      <c r="P167" s="3"/>
      <c r="Q167" s="3"/>
      <c r="R167" s="1">
        <f t="shared" si="12"/>
        <v>44</v>
      </c>
      <c r="S167" s="1">
        <f t="shared" si="13"/>
        <v>46</v>
      </c>
    </row>
    <row r="168" spans="1:19" x14ac:dyDescent="0.2">
      <c r="A168" s="5">
        <v>41857</v>
      </c>
      <c r="B168" s="6">
        <v>0.59930555555555554</v>
      </c>
      <c r="C168" s="3" t="s">
        <v>354</v>
      </c>
      <c r="D168" s="3"/>
      <c r="E168" s="3" t="s">
        <v>9</v>
      </c>
      <c r="F168" s="3" t="str">
        <f t="shared" ref="F168:F180" si="14">R168&amp;"-"&amp;S168</f>
        <v>46-48</v>
      </c>
      <c r="G168" s="3">
        <v>1.2</v>
      </c>
      <c r="H168" s="3">
        <v>1</v>
      </c>
      <c r="I168" s="3" t="s">
        <v>0</v>
      </c>
      <c r="J168" s="3"/>
      <c r="K168" s="3"/>
      <c r="L168" s="3"/>
      <c r="M168" s="3"/>
      <c r="N168" s="3"/>
      <c r="O168" s="3"/>
      <c r="P168" s="3"/>
      <c r="Q168" s="3"/>
      <c r="R168" s="1">
        <f t="shared" si="12"/>
        <v>46</v>
      </c>
      <c r="S168" s="1">
        <f t="shared" si="13"/>
        <v>48</v>
      </c>
    </row>
    <row r="169" spans="1:19" x14ac:dyDescent="0.2">
      <c r="A169" s="5">
        <v>41857</v>
      </c>
      <c r="B169" s="6">
        <v>0.59930555555555554</v>
      </c>
      <c r="C169" s="3" t="s">
        <v>355</v>
      </c>
      <c r="D169" s="3"/>
      <c r="E169" s="3" t="s">
        <v>9</v>
      </c>
      <c r="F169" s="3" t="str">
        <f t="shared" si="14"/>
        <v>48-51</v>
      </c>
      <c r="G169" s="3">
        <v>1.2</v>
      </c>
      <c r="H169" s="3">
        <v>1</v>
      </c>
      <c r="I169" s="3" t="s">
        <v>0</v>
      </c>
      <c r="J169" s="3"/>
      <c r="K169" s="3"/>
      <c r="L169" s="3"/>
      <c r="M169" s="3"/>
      <c r="N169" s="3"/>
      <c r="O169" s="3"/>
      <c r="P169" s="3"/>
      <c r="Q169" s="3"/>
      <c r="R169" s="1">
        <f t="shared" si="12"/>
        <v>48</v>
      </c>
      <c r="S169" s="1">
        <f t="shared" ref="S169:S180" si="15">R169+3</f>
        <v>51</v>
      </c>
    </row>
    <row r="170" spans="1:19" x14ac:dyDescent="0.2">
      <c r="A170" s="5">
        <v>41857</v>
      </c>
      <c r="B170" s="6">
        <v>0.59930555555555554</v>
      </c>
      <c r="C170" s="3" t="s">
        <v>356</v>
      </c>
      <c r="D170" s="3"/>
      <c r="E170" s="3" t="s">
        <v>9</v>
      </c>
      <c r="F170" s="3" t="str">
        <f t="shared" si="14"/>
        <v>51-54</v>
      </c>
      <c r="G170" s="3">
        <v>1.2</v>
      </c>
      <c r="H170" s="3">
        <v>1</v>
      </c>
      <c r="I170" s="3" t="s">
        <v>0</v>
      </c>
      <c r="J170" s="3"/>
      <c r="K170" s="3"/>
      <c r="L170" s="3"/>
      <c r="M170" s="3"/>
      <c r="N170" s="3"/>
      <c r="O170" s="3"/>
      <c r="P170" s="3"/>
      <c r="Q170" s="3"/>
      <c r="R170" s="1">
        <f t="shared" si="12"/>
        <v>51</v>
      </c>
      <c r="S170" s="1">
        <f t="shared" si="15"/>
        <v>54</v>
      </c>
    </row>
    <row r="171" spans="1:19" x14ac:dyDescent="0.2">
      <c r="A171" s="5">
        <v>41857</v>
      </c>
      <c r="B171" s="6">
        <v>0.59930555555555554</v>
      </c>
      <c r="C171" s="3" t="s">
        <v>357</v>
      </c>
      <c r="D171" s="3"/>
      <c r="E171" s="3" t="s">
        <v>9</v>
      </c>
      <c r="F171" s="3" t="str">
        <f t="shared" si="14"/>
        <v>54-57</v>
      </c>
      <c r="G171" s="3">
        <v>1.2</v>
      </c>
      <c r="H171" s="3">
        <v>1</v>
      </c>
      <c r="I171" s="3" t="s">
        <v>0</v>
      </c>
      <c r="J171" s="3"/>
      <c r="K171" s="3"/>
      <c r="L171" s="3"/>
      <c r="M171" s="3"/>
      <c r="N171" s="3"/>
      <c r="O171" s="3"/>
      <c r="P171" s="3"/>
      <c r="Q171" s="3"/>
      <c r="R171" s="1">
        <f t="shared" si="12"/>
        <v>54</v>
      </c>
      <c r="S171" s="1">
        <f t="shared" si="15"/>
        <v>57</v>
      </c>
    </row>
    <row r="172" spans="1:19" x14ac:dyDescent="0.2">
      <c r="A172" s="5">
        <v>41857</v>
      </c>
      <c r="B172" s="6">
        <v>0.59930555555555554</v>
      </c>
      <c r="C172" s="3" t="s">
        <v>358</v>
      </c>
      <c r="D172" s="3"/>
      <c r="E172" s="3" t="s">
        <v>9</v>
      </c>
      <c r="F172" s="3" t="str">
        <f t="shared" si="14"/>
        <v>57-60</v>
      </c>
      <c r="G172" s="3">
        <v>1.2</v>
      </c>
      <c r="H172" s="3">
        <v>1</v>
      </c>
      <c r="I172" s="3" t="s">
        <v>0</v>
      </c>
      <c r="J172" s="3"/>
      <c r="K172" s="3"/>
      <c r="L172" s="3"/>
      <c r="M172" s="3"/>
      <c r="N172" s="3"/>
      <c r="O172" s="3"/>
      <c r="P172" s="3"/>
      <c r="Q172" s="3"/>
      <c r="R172" s="1">
        <f t="shared" si="12"/>
        <v>57</v>
      </c>
      <c r="S172" s="1">
        <f t="shared" si="15"/>
        <v>60</v>
      </c>
    </row>
    <row r="173" spans="1:19" x14ac:dyDescent="0.2">
      <c r="A173" s="5">
        <v>41857</v>
      </c>
      <c r="B173" s="6">
        <v>0.59930555555555554</v>
      </c>
      <c r="C173" s="3" t="s">
        <v>359</v>
      </c>
      <c r="D173" s="3"/>
      <c r="E173" s="3" t="s">
        <v>9</v>
      </c>
      <c r="F173" s="3" t="str">
        <f t="shared" si="14"/>
        <v>60-63</v>
      </c>
      <c r="G173" s="3">
        <v>1.2</v>
      </c>
      <c r="H173" s="3">
        <v>1</v>
      </c>
      <c r="I173" s="3" t="s">
        <v>0</v>
      </c>
      <c r="J173" s="3"/>
      <c r="K173" s="3"/>
      <c r="L173" s="3"/>
      <c r="M173" s="3"/>
      <c r="N173" s="3"/>
      <c r="O173" s="3"/>
      <c r="P173" s="3"/>
      <c r="Q173" s="3"/>
      <c r="R173" s="1">
        <f t="shared" si="12"/>
        <v>60</v>
      </c>
      <c r="S173" s="1">
        <f t="shared" si="15"/>
        <v>63</v>
      </c>
    </row>
    <row r="174" spans="1:19" x14ac:dyDescent="0.2">
      <c r="A174" s="5">
        <v>41857</v>
      </c>
      <c r="B174" s="6">
        <v>0.59930555555555554</v>
      </c>
      <c r="C174" s="3" t="s">
        <v>360</v>
      </c>
      <c r="D174" s="3"/>
      <c r="E174" s="3" t="s">
        <v>9</v>
      </c>
      <c r="F174" s="3" t="str">
        <f t="shared" si="14"/>
        <v>63-66</v>
      </c>
      <c r="G174" s="3">
        <v>1.2</v>
      </c>
      <c r="H174" s="3">
        <v>1</v>
      </c>
      <c r="I174" s="3" t="s">
        <v>0</v>
      </c>
      <c r="J174" s="3"/>
      <c r="K174" s="3"/>
      <c r="L174" s="3"/>
      <c r="M174" s="3"/>
      <c r="N174" s="3"/>
      <c r="O174" s="3"/>
      <c r="P174" s="3"/>
      <c r="Q174" s="3"/>
      <c r="R174" s="1">
        <f t="shared" si="12"/>
        <v>63</v>
      </c>
      <c r="S174" s="1">
        <f t="shared" si="15"/>
        <v>66</v>
      </c>
    </row>
    <row r="175" spans="1:19" x14ac:dyDescent="0.2">
      <c r="A175" s="5">
        <v>41857</v>
      </c>
      <c r="B175" s="6">
        <v>0.59930555555555554</v>
      </c>
      <c r="C175" s="3" t="s">
        <v>361</v>
      </c>
      <c r="D175" s="3"/>
      <c r="E175" s="3" t="s">
        <v>9</v>
      </c>
      <c r="F175" s="3" t="str">
        <f t="shared" si="14"/>
        <v>66-69</v>
      </c>
      <c r="G175" s="3">
        <v>1.2</v>
      </c>
      <c r="H175" s="3">
        <v>1</v>
      </c>
      <c r="I175" s="3" t="s">
        <v>0</v>
      </c>
      <c r="J175" s="3"/>
      <c r="K175" s="3"/>
      <c r="L175" s="3"/>
      <c r="M175" s="3"/>
      <c r="N175" s="3"/>
      <c r="O175" s="3"/>
      <c r="P175" s="3"/>
      <c r="Q175" s="3"/>
      <c r="R175" s="1">
        <f t="shared" si="12"/>
        <v>66</v>
      </c>
      <c r="S175" s="1">
        <f t="shared" si="15"/>
        <v>69</v>
      </c>
    </row>
    <row r="176" spans="1:19" x14ac:dyDescent="0.2">
      <c r="A176" s="5">
        <v>41857</v>
      </c>
      <c r="B176" s="6">
        <v>0.59930555555555554</v>
      </c>
      <c r="C176" s="3" t="s">
        <v>362</v>
      </c>
      <c r="D176" s="3"/>
      <c r="E176" s="3" t="s">
        <v>9</v>
      </c>
      <c r="F176" s="3" t="str">
        <f t="shared" si="14"/>
        <v>69-72</v>
      </c>
      <c r="G176" s="3">
        <v>1.2</v>
      </c>
      <c r="H176" s="3">
        <v>1</v>
      </c>
      <c r="I176" s="3" t="s">
        <v>0</v>
      </c>
      <c r="J176" s="3"/>
      <c r="K176" s="3"/>
      <c r="L176" s="3"/>
      <c r="M176" s="3"/>
      <c r="N176" s="3"/>
      <c r="O176" s="3"/>
      <c r="P176" s="3"/>
      <c r="Q176" s="3"/>
      <c r="R176" s="1">
        <f t="shared" si="12"/>
        <v>69</v>
      </c>
      <c r="S176" s="1">
        <f t="shared" si="15"/>
        <v>72</v>
      </c>
    </row>
    <row r="177" spans="1:19" x14ac:dyDescent="0.2">
      <c r="A177" s="5">
        <v>41857</v>
      </c>
      <c r="B177" s="6">
        <v>0.59930555555555554</v>
      </c>
      <c r="C177" s="3" t="s">
        <v>363</v>
      </c>
      <c r="D177" s="3"/>
      <c r="E177" s="3" t="s">
        <v>9</v>
      </c>
      <c r="F177" s="3" t="str">
        <f t="shared" si="14"/>
        <v>72-75</v>
      </c>
      <c r="G177" s="3">
        <v>1.2</v>
      </c>
      <c r="H177" s="3">
        <v>1</v>
      </c>
      <c r="I177" s="3" t="s">
        <v>0</v>
      </c>
      <c r="J177" s="3"/>
      <c r="K177" s="3"/>
      <c r="L177" s="3"/>
      <c r="M177" s="3"/>
      <c r="N177" s="3"/>
      <c r="O177" s="3"/>
      <c r="P177" s="3"/>
      <c r="Q177" s="3"/>
      <c r="R177" s="1">
        <f t="shared" si="12"/>
        <v>72</v>
      </c>
      <c r="S177" s="1">
        <f t="shared" si="15"/>
        <v>75</v>
      </c>
    </row>
    <row r="178" spans="1:19" x14ac:dyDescent="0.2">
      <c r="A178" s="5">
        <v>41857</v>
      </c>
      <c r="B178" s="6">
        <v>0.59930555555555554</v>
      </c>
      <c r="C178" s="3" t="s">
        <v>364</v>
      </c>
      <c r="D178" s="3"/>
      <c r="E178" s="3" t="s">
        <v>9</v>
      </c>
      <c r="F178" s="3" t="str">
        <f t="shared" si="14"/>
        <v>75-78</v>
      </c>
      <c r="G178" s="3">
        <v>1.2</v>
      </c>
      <c r="H178" s="3">
        <v>1</v>
      </c>
      <c r="I178" s="3" t="s">
        <v>0</v>
      </c>
      <c r="J178" s="3"/>
      <c r="K178" s="3"/>
      <c r="L178" s="3"/>
      <c r="M178" s="3"/>
      <c r="N178" s="3"/>
      <c r="O178" s="3"/>
      <c r="P178" s="3"/>
      <c r="Q178" s="3"/>
      <c r="R178" s="1">
        <f t="shared" si="12"/>
        <v>75</v>
      </c>
      <c r="S178" s="1">
        <f t="shared" si="15"/>
        <v>78</v>
      </c>
    </row>
    <row r="179" spans="1:19" x14ac:dyDescent="0.2">
      <c r="A179" s="5">
        <v>41857</v>
      </c>
      <c r="B179" s="6">
        <v>0.59930555555555554</v>
      </c>
      <c r="C179" s="3" t="s">
        <v>365</v>
      </c>
      <c r="D179" s="3"/>
      <c r="E179" s="3" t="s">
        <v>9</v>
      </c>
      <c r="F179" s="3" t="str">
        <f t="shared" si="14"/>
        <v>78-81</v>
      </c>
      <c r="G179" s="3">
        <v>1.2</v>
      </c>
      <c r="H179" s="3">
        <v>1</v>
      </c>
      <c r="I179" s="3" t="s">
        <v>0</v>
      </c>
      <c r="J179" s="3"/>
      <c r="K179" s="3"/>
      <c r="L179" s="3"/>
      <c r="M179" s="3"/>
      <c r="N179" s="3"/>
      <c r="O179" s="3"/>
      <c r="P179" s="3"/>
      <c r="Q179" s="3"/>
      <c r="R179" s="1">
        <f t="shared" si="12"/>
        <v>78</v>
      </c>
      <c r="S179" s="1">
        <f t="shared" si="15"/>
        <v>81</v>
      </c>
    </row>
    <row r="180" spans="1:19" x14ac:dyDescent="0.2">
      <c r="A180" s="5">
        <v>41857</v>
      </c>
      <c r="B180" s="6">
        <v>0.59930555555555554</v>
      </c>
      <c r="C180" s="3" t="s">
        <v>366</v>
      </c>
      <c r="D180" s="3"/>
      <c r="E180" s="3" t="s">
        <v>9</v>
      </c>
      <c r="F180" s="3" t="str">
        <f t="shared" si="14"/>
        <v>81-84</v>
      </c>
      <c r="G180" s="3">
        <v>1.2</v>
      </c>
      <c r="H180" s="3">
        <v>1</v>
      </c>
      <c r="I180" s="3" t="s">
        <v>0</v>
      </c>
      <c r="J180" s="3"/>
      <c r="K180" s="3"/>
      <c r="L180" s="3"/>
      <c r="M180" s="3"/>
      <c r="N180" s="3"/>
      <c r="O180" s="3"/>
      <c r="P180" s="3"/>
      <c r="Q180" s="3"/>
      <c r="R180" s="1">
        <f t="shared" si="12"/>
        <v>81</v>
      </c>
      <c r="S180" s="1">
        <f t="shared" si="15"/>
        <v>84</v>
      </c>
    </row>
  </sheetData>
  <autoFilter ref="A7:R9"/>
  <sortState ref="A12:S180">
    <sortCondition ref="A8:A180"/>
    <sortCondition ref="B8:B180"/>
    <sortCondition ref="R8:R180"/>
  </sortState>
  <mergeCells count="12">
    <mergeCell ref="G3:G7"/>
    <mergeCell ref="H3:Q6"/>
    <mergeCell ref="A1:G1"/>
    <mergeCell ref="H1:Q1"/>
    <mergeCell ref="A2:C2"/>
    <mergeCell ref="D2:G2"/>
    <mergeCell ref="H2:Q2"/>
    <mergeCell ref="A3:A7"/>
    <mergeCell ref="B3:B7"/>
    <mergeCell ref="C3:C7"/>
    <mergeCell ref="D3:D7"/>
    <mergeCell ref="E3:E7"/>
  </mergeCells>
  <printOptions horizontalCentered="1"/>
  <pageMargins left="0.45" right="0.45" top="0.75" bottom="0.5" header="0.3" footer="0.05"/>
  <pageSetup scale="70" fitToHeight="4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selection activeCell="P31" sqref="A1:P31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21" style="1" bestFit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98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41853</v>
      </c>
      <c r="B8" s="6">
        <v>0.54097222222222219</v>
      </c>
      <c r="C8" s="11" t="s">
        <v>75</v>
      </c>
      <c r="D8" s="7"/>
      <c r="E8" s="3" t="s">
        <v>97</v>
      </c>
      <c r="F8" s="12">
        <v>20</v>
      </c>
      <c r="G8" s="8">
        <v>1</v>
      </c>
      <c r="H8" s="8" t="s">
        <v>0</v>
      </c>
      <c r="I8" s="9"/>
      <c r="J8" s="8"/>
      <c r="K8" s="9"/>
      <c r="L8" s="8"/>
      <c r="M8" s="8"/>
      <c r="N8" s="8"/>
      <c r="O8" s="3"/>
      <c r="P8" s="12"/>
    </row>
    <row r="9" spans="1:16" x14ac:dyDescent="0.2">
      <c r="A9" s="5">
        <v>41857</v>
      </c>
      <c r="B9" s="6">
        <v>0.22916666666666666</v>
      </c>
      <c r="C9" s="11" t="s">
        <v>293</v>
      </c>
      <c r="D9" s="7"/>
      <c r="E9" s="3" t="s">
        <v>97</v>
      </c>
      <c r="F9" s="12">
        <v>5</v>
      </c>
      <c r="G9" s="8">
        <v>1</v>
      </c>
      <c r="H9" s="8" t="s">
        <v>0</v>
      </c>
      <c r="I9" s="9"/>
      <c r="J9" s="8"/>
      <c r="K9" s="8"/>
      <c r="L9" s="8"/>
      <c r="M9" s="8"/>
      <c r="N9" s="8"/>
      <c r="O9" s="8"/>
      <c r="P9" s="8"/>
    </row>
    <row r="10" spans="1:16" x14ac:dyDescent="0.2">
      <c r="A10" s="5">
        <v>41857</v>
      </c>
      <c r="B10" s="6">
        <v>0.41944444444444445</v>
      </c>
      <c r="C10" s="11" t="s">
        <v>295</v>
      </c>
      <c r="D10" s="7"/>
      <c r="E10" s="3" t="s">
        <v>296</v>
      </c>
      <c r="F10" s="12">
        <v>6</v>
      </c>
      <c r="G10" s="8">
        <v>1</v>
      </c>
      <c r="H10" s="8" t="s">
        <v>131</v>
      </c>
      <c r="I10" s="8"/>
      <c r="J10" s="8"/>
      <c r="K10" s="8"/>
      <c r="L10" s="8"/>
      <c r="M10" s="8"/>
      <c r="N10" s="8"/>
      <c r="O10" s="8"/>
      <c r="P10" s="8"/>
    </row>
    <row r="11" spans="1:16" x14ac:dyDescent="0.2">
      <c r="A11" s="5">
        <v>41857</v>
      </c>
      <c r="B11" s="6">
        <v>0.70763888888888893</v>
      </c>
      <c r="C11" s="11" t="s">
        <v>299</v>
      </c>
      <c r="D11" s="7"/>
      <c r="E11" s="3" t="s">
        <v>97</v>
      </c>
      <c r="F11" s="12">
        <v>1</v>
      </c>
      <c r="G11" s="8">
        <v>1</v>
      </c>
      <c r="H11" s="8" t="s">
        <v>0</v>
      </c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5">
        <v>41857</v>
      </c>
      <c r="B12" s="6">
        <v>0.70763888888888893</v>
      </c>
      <c r="C12" s="11" t="s">
        <v>300</v>
      </c>
      <c r="D12" s="7"/>
      <c r="E12" s="3" t="s">
        <v>296</v>
      </c>
      <c r="F12" s="12">
        <v>1</v>
      </c>
      <c r="G12" s="8">
        <v>1</v>
      </c>
      <c r="H12" s="8" t="s">
        <v>0</v>
      </c>
      <c r="I12" s="9"/>
      <c r="J12" s="8"/>
      <c r="K12" s="8"/>
      <c r="L12" s="8"/>
      <c r="M12" s="8"/>
      <c r="N12" s="8"/>
      <c r="O12" s="8"/>
      <c r="P12" s="8"/>
    </row>
    <row r="13" spans="1:16" x14ac:dyDescent="0.2">
      <c r="A13" s="5"/>
      <c r="B13" s="6"/>
      <c r="C13" s="11"/>
      <c r="D13" s="7"/>
      <c r="E13" s="3"/>
      <c r="F13" s="12"/>
      <c r="G13" s="8"/>
      <c r="H13" s="8"/>
      <c r="I13" s="9"/>
      <c r="J13" s="8"/>
      <c r="K13" s="8"/>
      <c r="L13" s="8"/>
      <c r="M13" s="8"/>
      <c r="N13" s="8"/>
      <c r="O13" s="8"/>
      <c r="P13" s="8"/>
    </row>
    <row r="14" spans="1:16" x14ac:dyDescent="0.2">
      <c r="A14" s="5"/>
      <c r="B14" s="6"/>
      <c r="C14" s="11"/>
      <c r="D14" s="7"/>
      <c r="E14" s="3"/>
      <c r="F14" s="12"/>
      <c r="G14" s="8"/>
      <c r="H14" s="8"/>
      <c r="I14" s="9"/>
      <c r="J14" s="8"/>
      <c r="K14" s="8"/>
      <c r="L14" s="8"/>
      <c r="M14" s="8"/>
      <c r="N14" s="8"/>
      <c r="O14" s="8"/>
      <c r="P14" s="8"/>
    </row>
    <row r="15" spans="1:16" x14ac:dyDescent="0.2">
      <c r="A15" s="5"/>
      <c r="B15" s="6"/>
      <c r="C15" s="11"/>
      <c r="D15" s="7"/>
      <c r="E15" s="3"/>
      <c r="F15" s="12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1:16" x14ac:dyDescent="0.2">
      <c r="A16" s="5"/>
      <c r="B16" s="6"/>
      <c r="C16" s="11"/>
      <c r="D16" s="7"/>
      <c r="E16" s="3"/>
      <c r="F16" s="12"/>
      <c r="G16" s="8"/>
      <c r="H16" s="8"/>
      <c r="I16" s="9"/>
      <c r="J16" s="8"/>
      <c r="K16" s="8"/>
      <c r="L16" s="8"/>
      <c r="M16" s="8"/>
      <c r="N16" s="8"/>
      <c r="O16" s="8"/>
      <c r="P16" s="8"/>
    </row>
    <row r="17" spans="1:16" x14ac:dyDescent="0.2">
      <c r="A17" s="5"/>
      <c r="B17" s="6"/>
      <c r="C17" s="11"/>
      <c r="D17" s="7"/>
      <c r="E17" s="3"/>
      <c r="F17" s="12"/>
      <c r="G17" s="8"/>
      <c r="H17" s="8"/>
      <c r="I17" s="9"/>
      <c r="J17" s="8"/>
      <c r="K17" s="8"/>
      <c r="L17" s="8"/>
      <c r="M17" s="8"/>
      <c r="N17" s="8"/>
      <c r="O17" s="8"/>
      <c r="P17" s="8"/>
    </row>
    <row r="18" spans="1:16" x14ac:dyDescent="0.2">
      <c r="A18" s="5"/>
      <c r="B18" s="6"/>
      <c r="C18" s="11"/>
      <c r="D18" s="7"/>
      <c r="E18" s="3"/>
      <c r="F18" s="12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1:16" x14ac:dyDescent="0.2">
      <c r="A19" s="5"/>
      <c r="B19" s="6"/>
      <c r="C19" s="11"/>
      <c r="D19" s="7"/>
      <c r="E19" s="3"/>
      <c r="F19" s="12"/>
      <c r="G19" s="8"/>
      <c r="H19" s="8"/>
      <c r="I19" s="9"/>
      <c r="J19" s="8"/>
      <c r="K19" s="8"/>
      <c r="L19" s="8"/>
      <c r="M19" s="8"/>
      <c r="N19" s="8"/>
      <c r="O19" s="8"/>
      <c r="P19" s="8"/>
    </row>
    <row r="20" spans="1:16" x14ac:dyDescent="0.2">
      <c r="A20" s="5"/>
      <c r="B20" s="6"/>
      <c r="C20" s="11"/>
      <c r="D20" s="7"/>
      <c r="E20" s="3"/>
      <c r="F20" s="12"/>
      <c r="G20" s="8"/>
      <c r="H20" s="8"/>
      <c r="I20" s="9"/>
      <c r="J20" s="8"/>
      <c r="K20" s="8"/>
      <c r="L20" s="8"/>
      <c r="M20" s="8"/>
      <c r="N20" s="8"/>
      <c r="O20" s="8"/>
      <c r="P20" s="8"/>
    </row>
    <row r="21" spans="1:16" x14ac:dyDescent="0.2">
      <c r="A21" s="5"/>
      <c r="B21" s="6"/>
      <c r="C21" s="11"/>
      <c r="D21" s="7"/>
      <c r="E21" s="3"/>
      <c r="F21" s="12"/>
      <c r="G21" s="8"/>
      <c r="H21" s="8"/>
      <c r="I21" s="9"/>
      <c r="J21" s="8"/>
      <c r="K21" s="8"/>
      <c r="L21" s="8"/>
      <c r="M21" s="8"/>
      <c r="N21" s="8"/>
      <c r="O21" s="8"/>
      <c r="P21" s="8"/>
    </row>
    <row r="22" spans="1:16" x14ac:dyDescent="0.2">
      <c r="A22" s="5"/>
      <c r="B22" s="6"/>
      <c r="C22" s="11"/>
      <c r="D22" s="7"/>
      <c r="E22" s="12"/>
      <c r="F22" s="12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5"/>
      <c r="B23" s="6"/>
      <c r="C23" s="11"/>
      <c r="D23" s="7"/>
      <c r="E23" s="12"/>
      <c r="F23" s="12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5"/>
      <c r="B24" s="6"/>
      <c r="C24" s="11"/>
      <c r="D24" s="7"/>
      <c r="E24" s="12"/>
      <c r="F24" s="12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5"/>
      <c r="B25" s="6"/>
      <c r="C25" s="11"/>
      <c r="D25" s="7"/>
      <c r="E25" s="12"/>
      <c r="F25" s="12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">
      <c r="A26" s="5"/>
      <c r="B26" s="6"/>
      <c r="C26" s="11"/>
      <c r="D26" s="7"/>
      <c r="E26" s="12"/>
      <c r="F26" s="12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">
      <c r="A27" s="5"/>
      <c r="B27" s="6"/>
      <c r="C27" s="11"/>
      <c r="D27" s="7"/>
      <c r="E27" s="12"/>
      <c r="F27" s="12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">
      <c r="A28" s="5"/>
      <c r="B28" s="6"/>
      <c r="C28" s="11"/>
      <c r="D28" s="7"/>
      <c r="E28" s="12"/>
      <c r="F28" s="12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">
      <c r="A29" s="5"/>
      <c r="B29" s="6"/>
      <c r="C29" s="11"/>
      <c r="D29" s="7"/>
      <c r="E29" s="12"/>
      <c r="F29" s="12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">
      <c r="A30" s="5"/>
      <c r="B30" s="6"/>
      <c r="C30" s="11"/>
      <c r="D30" s="7"/>
      <c r="E30" s="12"/>
      <c r="F30" s="12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">
      <c r="A31" s="5"/>
      <c r="B31" s="6"/>
      <c r="C31" s="11"/>
      <c r="D31" s="7"/>
      <c r="E31" s="12"/>
      <c r="F31" s="12"/>
      <c r="G31" s="8"/>
      <c r="H31" s="8"/>
      <c r="I31" s="8"/>
      <c r="J31" s="8"/>
      <c r="K31" s="8"/>
      <c r="L31" s="8"/>
      <c r="M31" s="8"/>
      <c r="N31" s="8"/>
      <c r="O31" s="8"/>
      <c r="P31" s="8"/>
    </row>
  </sheetData>
  <autoFilter ref="A7:Q9"/>
  <sortState ref="A8:P31">
    <sortCondition ref="A8:A31"/>
    <sortCondition ref="B8:B31"/>
    <sortCondition ref="C8:C31"/>
  </sortState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78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P21" sqref="A1:P21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98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41851</v>
      </c>
      <c r="B8" s="6">
        <v>0.93819444444444444</v>
      </c>
      <c r="C8" s="41" t="s">
        <v>74</v>
      </c>
      <c r="D8" s="7"/>
      <c r="E8" s="3" t="s">
        <v>73</v>
      </c>
      <c r="F8" s="12" t="s">
        <v>17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x14ac:dyDescent="0.2">
      <c r="A9" s="5">
        <v>41852</v>
      </c>
      <c r="B9" s="6">
        <v>0.54097222222222219</v>
      </c>
      <c r="C9" s="41" t="s">
        <v>76</v>
      </c>
      <c r="D9" s="7"/>
      <c r="E9" s="3" t="s">
        <v>73</v>
      </c>
      <c r="F9" s="12" t="s">
        <v>26</v>
      </c>
      <c r="G9" s="8">
        <v>3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x14ac:dyDescent="0.2">
      <c r="A10" s="5">
        <v>41852</v>
      </c>
      <c r="B10" s="6">
        <v>0.83888888888888891</v>
      </c>
      <c r="C10" s="41" t="s">
        <v>77</v>
      </c>
      <c r="D10" s="7"/>
      <c r="E10" s="3" t="s">
        <v>73</v>
      </c>
      <c r="F10" s="12" t="s">
        <v>29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5">
        <v>41853</v>
      </c>
      <c r="B11" s="6">
        <v>8.6111111111111124E-2</v>
      </c>
      <c r="C11" s="41" t="s">
        <v>370</v>
      </c>
      <c r="D11" s="7"/>
      <c r="E11" s="3" t="s">
        <v>73</v>
      </c>
      <c r="F11" s="12" t="s">
        <v>38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5">
        <v>41853</v>
      </c>
      <c r="B12" s="6">
        <v>0.54097222222222219</v>
      </c>
      <c r="C12" s="41" t="s">
        <v>75</v>
      </c>
      <c r="D12" s="7"/>
      <c r="E12" s="3" t="s">
        <v>73</v>
      </c>
      <c r="F12" s="12">
        <v>20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5">
        <v>41854</v>
      </c>
      <c r="B13" s="6">
        <v>0.40972222222222227</v>
      </c>
      <c r="C13" s="41" t="s">
        <v>96</v>
      </c>
      <c r="D13" s="7"/>
      <c r="E13" s="3" t="s">
        <v>73</v>
      </c>
      <c r="F13" s="12">
        <v>25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5">
        <v>41855</v>
      </c>
      <c r="B14" s="6">
        <v>0.85277777777777775</v>
      </c>
      <c r="C14" s="22" t="s">
        <v>128</v>
      </c>
      <c r="D14" s="3"/>
      <c r="E14" s="3" t="s">
        <v>73</v>
      </c>
      <c r="F14" s="3">
        <v>15</v>
      </c>
      <c r="G14" s="3">
        <v>1</v>
      </c>
      <c r="H14" s="3" t="s">
        <v>0</v>
      </c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5">
        <v>41856</v>
      </c>
      <c r="B15" s="6">
        <v>2.361111111111111E-2</v>
      </c>
      <c r="C15" s="22" t="s">
        <v>169</v>
      </c>
      <c r="D15" s="3"/>
      <c r="E15" s="3" t="s">
        <v>73</v>
      </c>
      <c r="F15" s="3">
        <v>12</v>
      </c>
      <c r="G15" s="3">
        <v>1</v>
      </c>
      <c r="H15" s="3" t="s">
        <v>0</v>
      </c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5">
        <v>41856</v>
      </c>
      <c r="B16" s="6">
        <v>0.57638888888888895</v>
      </c>
      <c r="C16" s="22" t="s">
        <v>291</v>
      </c>
      <c r="D16" s="3"/>
      <c r="E16" s="3" t="s">
        <v>73</v>
      </c>
      <c r="F16" s="3">
        <v>9</v>
      </c>
      <c r="G16" s="3">
        <v>1</v>
      </c>
      <c r="H16" s="3" t="s">
        <v>0</v>
      </c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5">
        <v>41857</v>
      </c>
      <c r="B17" s="6">
        <v>7.9861111111111105E-2</v>
      </c>
      <c r="C17" s="22" t="s">
        <v>292</v>
      </c>
      <c r="D17" s="3"/>
      <c r="E17" s="3" t="s">
        <v>73</v>
      </c>
      <c r="F17" s="3" t="s">
        <v>238</v>
      </c>
      <c r="G17" s="3">
        <v>1</v>
      </c>
      <c r="H17" s="3" t="s">
        <v>0</v>
      </c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5">
        <v>41857</v>
      </c>
      <c r="B18" s="6">
        <v>0.20555555555555557</v>
      </c>
      <c r="C18" s="22" t="s">
        <v>294</v>
      </c>
      <c r="D18" s="3"/>
      <c r="E18" s="3" t="s">
        <v>73</v>
      </c>
      <c r="F18" s="3">
        <v>5</v>
      </c>
      <c r="G18" s="3">
        <v>1</v>
      </c>
      <c r="H18" s="3" t="s">
        <v>0</v>
      </c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5">
        <v>41857</v>
      </c>
      <c r="B19" s="6">
        <v>0.41944444444444445</v>
      </c>
      <c r="C19" s="22" t="s">
        <v>297</v>
      </c>
      <c r="D19" s="3"/>
      <c r="E19" s="3" t="s">
        <v>73</v>
      </c>
      <c r="F19" s="3">
        <v>6</v>
      </c>
      <c r="G19" s="3">
        <v>1</v>
      </c>
      <c r="H19" s="3" t="s">
        <v>0</v>
      </c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5">
        <v>41857</v>
      </c>
      <c r="B20" s="6">
        <v>0.70763888888888893</v>
      </c>
      <c r="C20" s="22" t="s">
        <v>298</v>
      </c>
      <c r="D20" s="3"/>
      <c r="E20" s="3" t="s">
        <v>73</v>
      </c>
      <c r="F20" s="3">
        <v>1</v>
      </c>
      <c r="G20" s="3">
        <v>1</v>
      </c>
      <c r="H20" s="3" t="s">
        <v>0</v>
      </c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5">
        <v>41857</v>
      </c>
      <c r="B21" s="6">
        <v>0.87708333333333333</v>
      </c>
      <c r="C21" s="22" t="s">
        <v>301</v>
      </c>
      <c r="D21" s="3"/>
      <c r="E21" s="3" t="s">
        <v>73</v>
      </c>
      <c r="F21" s="3">
        <v>1.05</v>
      </c>
      <c r="G21" s="3">
        <v>1</v>
      </c>
      <c r="H21" s="3" t="s">
        <v>0</v>
      </c>
      <c r="I21" s="3"/>
      <c r="J21" s="3"/>
      <c r="K21" s="3"/>
      <c r="L21" s="3"/>
      <c r="M21" s="3"/>
      <c r="N21" s="3"/>
      <c r="O21" s="3"/>
      <c r="P21" s="3"/>
    </row>
    <row r="24" spans="1:16" x14ac:dyDescent="0.2">
      <c r="C24" s="25"/>
    </row>
  </sheetData>
  <autoFilter ref="A7:Q8"/>
  <sortState ref="A12:P13">
    <sortCondition ref="C8:C13"/>
  </sortState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workbookViewId="0">
      <selection activeCell="P18" sqref="A1:P18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21.140625" style="1" bestFit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98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41851</v>
      </c>
      <c r="B8" s="6">
        <v>0.4381944444444445</v>
      </c>
      <c r="C8" s="11" t="s">
        <v>69</v>
      </c>
      <c r="D8" s="7"/>
      <c r="E8" s="3" t="s">
        <v>72</v>
      </c>
      <c r="F8" s="12" t="s">
        <v>17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x14ac:dyDescent="0.2">
      <c r="A9" s="5">
        <v>41851</v>
      </c>
      <c r="B9" s="6">
        <v>0.64930555555555558</v>
      </c>
      <c r="C9" s="11" t="s">
        <v>70</v>
      </c>
      <c r="D9" s="7"/>
      <c r="E9" s="3" t="s">
        <v>72</v>
      </c>
      <c r="F9" s="12">
        <v>7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x14ac:dyDescent="0.2">
      <c r="A10" s="5">
        <v>41853</v>
      </c>
      <c r="B10" s="6">
        <v>0.54097222222222219</v>
      </c>
      <c r="C10" s="11" t="s">
        <v>71</v>
      </c>
      <c r="D10" s="7"/>
      <c r="E10" s="3" t="s">
        <v>72</v>
      </c>
      <c r="F10" s="12">
        <v>20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5">
        <v>41853</v>
      </c>
      <c r="B11" s="6">
        <v>8.6111111111111124E-2</v>
      </c>
      <c r="C11" s="11" t="s">
        <v>78</v>
      </c>
      <c r="D11" s="7"/>
      <c r="E11" s="3" t="s">
        <v>80</v>
      </c>
      <c r="F11" s="12" t="s">
        <v>38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5">
        <v>41853</v>
      </c>
      <c r="B12" s="6">
        <v>8.6111111111111124E-2</v>
      </c>
      <c r="C12" s="11" t="s">
        <v>79</v>
      </c>
      <c r="D12" s="7"/>
      <c r="E12" s="3" t="s">
        <v>129</v>
      </c>
      <c r="F12" s="12" t="s">
        <v>38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5">
        <v>41853</v>
      </c>
      <c r="B13" s="6">
        <v>0.86041666666666661</v>
      </c>
      <c r="C13" s="11" t="s">
        <v>93</v>
      </c>
      <c r="D13" s="7"/>
      <c r="E13" s="3" t="s">
        <v>72</v>
      </c>
      <c r="F13" s="12">
        <v>22</v>
      </c>
      <c r="G13" s="8">
        <v>2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5">
        <v>41854</v>
      </c>
      <c r="B14" s="6">
        <v>0.26597222222222222</v>
      </c>
      <c r="C14" s="11" t="s">
        <v>94</v>
      </c>
      <c r="D14" s="7"/>
      <c r="E14" s="3" t="s">
        <v>72</v>
      </c>
      <c r="F14" s="12">
        <v>23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5">
        <v>41854</v>
      </c>
      <c r="B15" s="6">
        <v>0.43472222222222223</v>
      </c>
      <c r="C15" s="11" t="s">
        <v>95</v>
      </c>
      <c r="D15" s="7"/>
      <c r="E15" s="3" t="s">
        <v>72</v>
      </c>
      <c r="F15" s="12">
        <v>25</v>
      </c>
      <c r="G15" s="8">
        <v>1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5">
        <v>41855</v>
      </c>
      <c r="B16" s="6">
        <v>0.71805555555555556</v>
      </c>
      <c r="C16" s="3" t="s">
        <v>130</v>
      </c>
      <c r="D16" s="3"/>
      <c r="E16" s="12" t="s">
        <v>129</v>
      </c>
      <c r="F16" s="3">
        <v>16</v>
      </c>
      <c r="G16" s="3">
        <v>1</v>
      </c>
      <c r="H16" s="3" t="s">
        <v>131</v>
      </c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5">
        <v>41856</v>
      </c>
      <c r="B17" s="6">
        <v>2.9861111111111113E-2</v>
      </c>
      <c r="C17" s="12" t="s">
        <v>233</v>
      </c>
      <c r="D17" s="3"/>
      <c r="E17" s="12" t="s">
        <v>234</v>
      </c>
      <c r="F17" s="3">
        <v>12</v>
      </c>
      <c r="G17" s="3">
        <v>1</v>
      </c>
      <c r="H17" s="3" t="s">
        <v>131</v>
      </c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5">
        <v>41858</v>
      </c>
      <c r="B18" s="6">
        <v>0.58124999999999993</v>
      </c>
      <c r="C18" s="12" t="s">
        <v>308</v>
      </c>
      <c r="D18" s="3"/>
      <c r="E18" s="12" t="s">
        <v>72</v>
      </c>
      <c r="F18" s="12" t="s">
        <v>305</v>
      </c>
      <c r="G18" s="3">
        <v>1</v>
      </c>
      <c r="H18" s="12" t="s">
        <v>131</v>
      </c>
      <c r="I18" s="3"/>
      <c r="J18" s="3"/>
      <c r="K18" s="3"/>
      <c r="L18" s="3"/>
      <c r="M18" s="3"/>
      <c r="N18" s="3"/>
      <c r="O18" s="3"/>
      <c r="P18" s="3"/>
    </row>
  </sheetData>
  <autoFilter ref="A7:Q9"/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78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opLeftCell="A2" workbookViewId="0">
      <selection activeCell="P31" sqref="A2:P31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98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41851</v>
      </c>
      <c r="B8" s="6">
        <v>0.4548611111111111</v>
      </c>
      <c r="C8" s="11" t="s">
        <v>60</v>
      </c>
      <c r="D8" s="7"/>
      <c r="E8" s="3" t="s">
        <v>59</v>
      </c>
      <c r="F8" s="12" t="s">
        <v>17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x14ac:dyDescent="0.2">
      <c r="A9" s="5">
        <v>41851</v>
      </c>
      <c r="B9" s="6">
        <v>0.66388888888888886</v>
      </c>
      <c r="C9" s="11" t="s">
        <v>61</v>
      </c>
      <c r="D9" s="7"/>
      <c r="E9" s="3" t="s">
        <v>59</v>
      </c>
      <c r="F9" s="12">
        <v>7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x14ac:dyDescent="0.2">
      <c r="A10" s="5">
        <v>41851</v>
      </c>
      <c r="B10" s="6">
        <v>0.89583333333333337</v>
      </c>
      <c r="C10" s="11" t="s">
        <v>62</v>
      </c>
      <c r="D10" s="7"/>
      <c r="E10" s="3" t="s">
        <v>59</v>
      </c>
      <c r="F10" s="12">
        <v>8</v>
      </c>
      <c r="G10" s="8">
        <v>2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5">
        <v>41851</v>
      </c>
      <c r="B11" s="6">
        <v>0.90208333333333324</v>
      </c>
      <c r="C11" s="11" t="s">
        <v>67</v>
      </c>
      <c r="D11" s="7"/>
      <c r="E11" s="3" t="s">
        <v>59</v>
      </c>
      <c r="F11" s="12">
        <v>8</v>
      </c>
      <c r="G11" s="8">
        <v>2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5">
        <v>41852</v>
      </c>
      <c r="B12" s="6">
        <v>9.375E-2</v>
      </c>
      <c r="C12" s="11" t="s">
        <v>63</v>
      </c>
      <c r="D12" s="7"/>
      <c r="E12" s="3" t="s">
        <v>59</v>
      </c>
      <c r="F12" s="12">
        <v>10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5">
        <v>41852</v>
      </c>
      <c r="B13" s="6">
        <v>0.54097222222222219</v>
      </c>
      <c r="C13" s="11" t="s">
        <v>127</v>
      </c>
      <c r="D13" s="7"/>
      <c r="E13" s="3" t="s">
        <v>59</v>
      </c>
      <c r="F13" s="12" t="s">
        <v>26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5">
        <v>41853</v>
      </c>
      <c r="B14" s="6">
        <v>9.5138888888888884E-2</v>
      </c>
      <c r="C14" s="11" t="s">
        <v>64</v>
      </c>
      <c r="D14" s="7"/>
      <c r="E14" s="3" t="s">
        <v>59</v>
      </c>
      <c r="F14" s="12" t="s">
        <v>38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5">
        <v>41853</v>
      </c>
      <c r="B15" s="6">
        <v>0.10208333333333335</v>
      </c>
      <c r="C15" s="11" t="s">
        <v>68</v>
      </c>
      <c r="D15" s="7"/>
      <c r="E15" s="3" t="s">
        <v>59</v>
      </c>
      <c r="F15" s="12" t="s">
        <v>38</v>
      </c>
      <c r="G15" s="8">
        <v>1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5">
        <v>41853</v>
      </c>
      <c r="B16" s="6">
        <v>0.46388888888888885</v>
      </c>
      <c r="C16" s="11" t="s">
        <v>65</v>
      </c>
      <c r="D16" s="7"/>
      <c r="E16" s="3" t="s">
        <v>59</v>
      </c>
      <c r="F16" s="12">
        <v>20</v>
      </c>
      <c r="G16" s="8">
        <v>1</v>
      </c>
      <c r="H16" s="8" t="s">
        <v>0</v>
      </c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5">
        <v>41853</v>
      </c>
      <c r="B17" s="6">
        <v>0.6875</v>
      </c>
      <c r="C17" s="11" t="s">
        <v>66</v>
      </c>
      <c r="D17" s="7"/>
      <c r="E17" s="3" t="s">
        <v>59</v>
      </c>
      <c r="F17" s="12">
        <v>21</v>
      </c>
      <c r="G17" s="8">
        <v>1</v>
      </c>
      <c r="H17" s="8" t="s">
        <v>0</v>
      </c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5">
        <v>41853</v>
      </c>
      <c r="B18" s="6">
        <v>0.91041666666666676</v>
      </c>
      <c r="C18" s="11" t="s">
        <v>89</v>
      </c>
      <c r="D18" s="7"/>
      <c r="E18" s="3" t="s">
        <v>59</v>
      </c>
      <c r="F18" s="12">
        <v>22</v>
      </c>
      <c r="G18" s="8">
        <v>1</v>
      </c>
      <c r="H18" s="8" t="s">
        <v>0</v>
      </c>
      <c r="I18" s="9"/>
      <c r="J18" s="8"/>
      <c r="K18" s="9"/>
      <c r="L18" s="8"/>
      <c r="M18" s="8"/>
      <c r="N18" s="8"/>
      <c r="O18" s="3"/>
      <c r="P18" s="12"/>
    </row>
    <row r="19" spans="1:16" x14ac:dyDescent="0.2">
      <c r="A19" s="5">
        <v>41854</v>
      </c>
      <c r="B19" s="6">
        <v>0.11875000000000001</v>
      </c>
      <c r="C19" s="11" t="s">
        <v>90</v>
      </c>
      <c r="D19" s="7"/>
      <c r="E19" s="3" t="s">
        <v>59</v>
      </c>
      <c r="F19" s="12">
        <v>24</v>
      </c>
      <c r="G19" s="8">
        <v>1</v>
      </c>
      <c r="H19" s="8" t="s">
        <v>0</v>
      </c>
      <c r="I19" s="9"/>
      <c r="J19" s="8"/>
      <c r="K19" s="9"/>
      <c r="L19" s="8"/>
      <c r="M19" s="8"/>
      <c r="N19" s="8"/>
      <c r="O19" s="3"/>
      <c r="P19" s="12"/>
    </row>
    <row r="20" spans="1:16" x14ac:dyDescent="0.2">
      <c r="A20" s="5">
        <v>41854</v>
      </c>
      <c r="B20" s="6">
        <v>0.11319444444444444</v>
      </c>
      <c r="C20" s="11" t="s">
        <v>321</v>
      </c>
      <c r="D20" s="7"/>
      <c r="E20" s="3" t="s">
        <v>59</v>
      </c>
      <c r="F20" s="12">
        <v>24</v>
      </c>
      <c r="G20" s="8">
        <v>1</v>
      </c>
      <c r="H20" s="8" t="s">
        <v>0</v>
      </c>
      <c r="I20" s="9"/>
      <c r="J20" s="8"/>
      <c r="K20" s="9"/>
      <c r="L20" s="8"/>
      <c r="M20" s="8"/>
      <c r="N20" s="8"/>
      <c r="O20" s="3"/>
      <c r="P20" s="12"/>
    </row>
    <row r="21" spans="1:16" x14ac:dyDescent="0.2">
      <c r="A21" s="5">
        <v>41854</v>
      </c>
      <c r="B21" s="6">
        <v>0.28055555555555556</v>
      </c>
      <c r="C21" s="11" t="s">
        <v>91</v>
      </c>
      <c r="D21" s="7"/>
      <c r="E21" s="3" t="s">
        <v>59</v>
      </c>
      <c r="F21" s="12">
        <v>23</v>
      </c>
      <c r="G21" s="8">
        <v>1</v>
      </c>
      <c r="H21" s="8" t="s">
        <v>0</v>
      </c>
      <c r="I21" s="9"/>
      <c r="J21" s="8"/>
      <c r="K21" s="9"/>
      <c r="L21" s="8"/>
      <c r="M21" s="8"/>
      <c r="N21" s="8"/>
      <c r="O21" s="3"/>
      <c r="P21" s="12"/>
    </row>
    <row r="22" spans="1:16" x14ac:dyDescent="0.2">
      <c r="A22" s="5">
        <v>41854</v>
      </c>
      <c r="B22" s="6">
        <v>0.4458333333333333</v>
      </c>
      <c r="C22" s="11" t="s">
        <v>92</v>
      </c>
      <c r="D22" s="7"/>
      <c r="E22" s="3" t="s">
        <v>59</v>
      </c>
      <c r="F22" s="12">
        <v>25</v>
      </c>
      <c r="G22" s="8">
        <v>1</v>
      </c>
      <c r="H22" s="8" t="s">
        <v>0</v>
      </c>
      <c r="I22" s="9"/>
      <c r="J22" s="8"/>
      <c r="K22" s="9"/>
      <c r="L22" s="8"/>
      <c r="M22" s="8"/>
      <c r="N22" s="8"/>
      <c r="O22" s="3"/>
      <c r="P22" s="12"/>
    </row>
    <row r="23" spans="1:16" x14ac:dyDescent="0.2">
      <c r="A23" s="5">
        <v>41855</v>
      </c>
      <c r="B23" s="6">
        <v>0.73125000000000007</v>
      </c>
      <c r="C23" s="3" t="s">
        <v>132</v>
      </c>
      <c r="D23" s="3"/>
      <c r="E23" s="3" t="s">
        <v>59</v>
      </c>
      <c r="F23" s="3">
        <v>16</v>
      </c>
      <c r="G23" s="3">
        <v>1</v>
      </c>
      <c r="H23" s="3" t="s">
        <v>131</v>
      </c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5">
        <v>41855</v>
      </c>
      <c r="B24" s="6">
        <v>0.875</v>
      </c>
      <c r="C24" s="3" t="s">
        <v>133</v>
      </c>
      <c r="D24" s="3"/>
      <c r="E24" s="3" t="s">
        <v>59</v>
      </c>
      <c r="F24" s="3">
        <v>15</v>
      </c>
      <c r="G24" s="3">
        <v>1</v>
      </c>
      <c r="H24" s="3" t="s">
        <v>131</v>
      </c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5">
        <v>41856</v>
      </c>
      <c r="B25" s="6">
        <v>4.0972222222222222E-2</v>
      </c>
      <c r="C25" s="3" t="s">
        <v>232</v>
      </c>
      <c r="D25" s="3"/>
      <c r="E25" s="3" t="s">
        <v>59</v>
      </c>
      <c r="F25" s="3">
        <v>12</v>
      </c>
      <c r="G25" s="3">
        <v>1</v>
      </c>
      <c r="H25" s="3" t="s">
        <v>131</v>
      </c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5">
        <v>41857</v>
      </c>
      <c r="B26" s="6">
        <v>9.4444444444444442E-2</v>
      </c>
      <c r="C26" s="3" t="s">
        <v>239</v>
      </c>
      <c r="D26" s="3"/>
      <c r="E26" s="3" t="s">
        <v>59</v>
      </c>
      <c r="F26" s="3" t="s">
        <v>238</v>
      </c>
      <c r="G26" s="3">
        <v>1</v>
      </c>
      <c r="H26" s="3" t="s">
        <v>131</v>
      </c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5">
        <v>41857</v>
      </c>
      <c r="B27" s="6">
        <v>0.23819444444444446</v>
      </c>
      <c r="C27" s="3" t="s">
        <v>288</v>
      </c>
      <c r="D27" s="3"/>
      <c r="E27" s="3" t="s">
        <v>59</v>
      </c>
      <c r="F27" s="3">
        <v>5</v>
      </c>
      <c r="G27" s="3">
        <v>1</v>
      </c>
      <c r="H27" s="3" t="s">
        <v>0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5">
        <v>41857</v>
      </c>
      <c r="B28" s="6">
        <v>0.43958333333333338</v>
      </c>
      <c r="C28" s="3" t="s">
        <v>289</v>
      </c>
      <c r="D28" s="3"/>
      <c r="E28" s="3" t="s">
        <v>59</v>
      </c>
      <c r="F28" s="3">
        <v>6</v>
      </c>
      <c r="G28" s="3">
        <v>1</v>
      </c>
      <c r="H28" s="3" t="s">
        <v>0</v>
      </c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5">
        <v>41857</v>
      </c>
      <c r="B29" s="6">
        <v>0.90833333333333333</v>
      </c>
      <c r="C29" s="3" t="s">
        <v>290</v>
      </c>
      <c r="D29" s="3"/>
      <c r="E29" s="3" t="s">
        <v>59</v>
      </c>
      <c r="F29" s="3">
        <v>1.05</v>
      </c>
      <c r="G29" s="3">
        <v>1</v>
      </c>
      <c r="H29" s="3" t="s">
        <v>0</v>
      </c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5">
        <v>41858</v>
      </c>
      <c r="B30" s="6">
        <v>0.47986111111111113</v>
      </c>
      <c r="C30" s="12" t="s">
        <v>306</v>
      </c>
      <c r="D30" s="3"/>
      <c r="E30" s="12" t="s">
        <v>59</v>
      </c>
      <c r="F30" s="12" t="s">
        <v>303</v>
      </c>
      <c r="G30" s="3">
        <v>1</v>
      </c>
      <c r="H30" s="12" t="s">
        <v>0</v>
      </c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5">
        <v>41858</v>
      </c>
      <c r="B31" s="6">
        <v>0.59375</v>
      </c>
      <c r="C31" s="12" t="s">
        <v>307</v>
      </c>
      <c r="D31" s="3"/>
      <c r="E31" s="12" t="s">
        <v>59</v>
      </c>
      <c r="F31" s="12" t="s">
        <v>305</v>
      </c>
      <c r="G31" s="3">
        <v>1</v>
      </c>
      <c r="H31" s="12" t="s">
        <v>0</v>
      </c>
      <c r="I31" s="3"/>
      <c r="J31" s="3"/>
      <c r="K31" s="3"/>
      <c r="L31" s="3"/>
      <c r="M31" s="3"/>
      <c r="N31" s="3"/>
      <c r="O31" s="3"/>
      <c r="P31" s="3"/>
    </row>
  </sheetData>
  <autoFilter ref="A7:Q9"/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selection sqref="A1:P32"/>
    </sheetView>
  </sheetViews>
  <sheetFormatPr defaultColWidth="9.140625" defaultRowHeight="12.75" x14ac:dyDescent="0.2"/>
  <cols>
    <col min="1" max="1" width="10.7109375" style="1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48" t="s">
        <v>8</v>
      </c>
      <c r="B1" s="48"/>
      <c r="C1" s="48"/>
      <c r="D1" s="48"/>
      <c r="E1" s="48"/>
      <c r="F1" s="48"/>
      <c r="G1" s="48" t="s">
        <v>46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ht="54" customHeight="1" x14ac:dyDescent="0.2">
      <c r="A2" s="49" t="s">
        <v>48</v>
      </c>
      <c r="B2" s="49"/>
      <c r="C2" s="49"/>
      <c r="D2" s="49" t="s">
        <v>10</v>
      </c>
      <c r="E2" s="49"/>
      <c r="F2" s="49"/>
      <c r="G2" s="48" t="s">
        <v>47</v>
      </c>
      <c r="H2" s="48"/>
      <c r="I2" s="48"/>
      <c r="J2" s="48"/>
      <c r="K2" s="48"/>
      <c r="L2" s="48"/>
      <c r="M2" s="48"/>
      <c r="N2" s="48"/>
      <c r="O2" s="48"/>
      <c r="P2" s="48"/>
    </row>
    <row r="3" spans="1:16" ht="19.5" customHeight="1" x14ac:dyDescent="0.2">
      <c r="A3" s="50" t="s">
        <v>1</v>
      </c>
      <c r="B3" s="51" t="s">
        <v>2</v>
      </c>
      <c r="C3" s="50" t="s">
        <v>3</v>
      </c>
      <c r="D3" s="50" t="s">
        <v>4</v>
      </c>
      <c r="E3" s="50" t="s">
        <v>5</v>
      </c>
      <c r="F3" s="50" t="s">
        <v>7</v>
      </c>
      <c r="G3" s="47" t="s">
        <v>6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ht="12.75" hidden="1" customHeight="1" x14ac:dyDescent="0.2">
      <c r="A4" s="50"/>
      <c r="B4" s="51"/>
      <c r="C4" s="50"/>
      <c r="D4" s="50"/>
      <c r="E4" s="50"/>
      <c r="F4" s="50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2.75" hidden="1" customHeight="1" x14ac:dyDescent="0.2">
      <c r="A5" s="50"/>
      <c r="B5" s="51"/>
      <c r="C5" s="50"/>
      <c r="D5" s="50"/>
      <c r="E5" s="50"/>
      <c r="F5" s="50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3.5" hidden="1" customHeight="1" thickBot="1" x14ac:dyDescent="0.25">
      <c r="A6" s="50"/>
      <c r="B6" s="51"/>
      <c r="C6" s="50"/>
      <c r="D6" s="50"/>
      <c r="E6" s="50"/>
      <c r="F6" s="50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62.25" x14ac:dyDescent="0.2">
      <c r="A7" s="50"/>
      <c r="B7" s="51"/>
      <c r="C7" s="50"/>
      <c r="D7" s="50"/>
      <c r="E7" s="50"/>
      <c r="F7" s="50"/>
      <c r="G7" s="4" t="s">
        <v>99</v>
      </c>
      <c r="H7" s="10" t="s">
        <v>124</v>
      </c>
      <c r="I7" s="4" t="s">
        <v>12</v>
      </c>
      <c r="J7" s="10" t="s">
        <v>11</v>
      </c>
      <c r="K7" s="4" t="s">
        <v>13</v>
      </c>
      <c r="L7" s="10" t="s">
        <v>11</v>
      </c>
      <c r="M7" s="4" t="s">
        <v>14</v>
      </c>
      <c r="N7" s="10" t="s">
        <v>11</v>
      </c>
      <c r="O7" s="4" t="s">
        <v>15</v>
      </c>
      <c r="P7" s="10" t="s">
        <v>11</v>
      </c>
    </row>
    <row r="8" spans="1:16" x14ac:dyDescent="0.2">
      <c r="A8" s="5">
        <v>41851</v>
      </c>
      <c r="B8" s="6">
        <v>0.39444444444444443</v>
      </c>
      <c r="C8" s="11" t="s">
        <v>318</v>
      </c>
      <c r="D8" s="7"/>
      <c r="E8" s="3" t="s">
        <v>9</v>
      </c>
      <c r="F8" s="12" t="s">
        <v>17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x14ac:dyDescent="0.2">
      <c r="A9" s="5">
        <v>41851</v>
      </c>
      <c r="B9" s="6">
        <v>0.59583333333333333</v>
      </c>
      <c r="C9" s="11" t="s">
        <v>319</v>
      </c>
      <c r="D9" s="7"/>
      <c r="E9" s="3" t="s">
        <v>9</v>
      </c>
      <c r="F9" s="12">
        <v>7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x14ac:dyDescent="0.2">
      <c r="A10" s="5">
        <v>41851</v>
      </c>
      <c r="B10" s="6">
        <v>0.78819444444444453</v>
      </c>
      <c r="C10" s="11" t="s">
        <v>49</v>
      </c>
      <c r="D10" s="7"/>
      <c r="E10" s="3" t="s">
        <v>9</v>
      </c>
      <c r="F10" s="12">
        <v>8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5">
        <v>41851</v>
      </c>
      <c r="B11" s="6">
        <v>0.78819444444444453</v>
      </c>
      <c r="C11" s="11" t="s">
        <v>50</v>
      </c>
      <c r="D11" s="7"/>
      <c r="E11" s="3" t="s">
        <v>9</v>
      </c>
      <c r="F11" s="12">
        <v>8</v>
      </c>
      <c r="G11" s="8">
        <v>3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5">
        <v>41852</v>
      </c>
      <c r="B12" s="6">
        <v>3.888888888888889E-2</v>
      </c>
      <c r="C12" s="11" t="s">
        <v>51</v>
      </c>
      <c r="D12" s="7"/>
      <c r="E12" s="3" t="s">
        <v>9</v>
      </c>
      <c r="F12" s="12">
        <v>10</v>
      </c>
      <c r="G12" s="8">
        <v>3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5">
        <v>41852</v>
      </c>
      <c r="B13" s="6">
        <v>0.52222222222222225</v>
      </c>
      <c r="C13" s="11" t="s">
        <v>52</v>
      </c>
      <c r="D13" s="7"/>
      <c r="E13" s="3" t="s">
        <v>9</v>
      </c>
      <c r="F13" s="12" t="s">
        <v>26</v>
      </c>
      <c r="G13" s="8">
        <v>3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5">
        <v>41852</v>
      </c>
      <c r="B14" s="6">
        <v>0.79861111111111116</v>
      </c>
      <c r="C14" s="11" t="s">
        <v>53</v>
      </c>
      <c r="D14" s="7"/>
      <c r="E14" s="3" t="s">
        <v>9</v>
      </c>
      <c r="F14" s="12" t="s">
        <v>29</v>
      </c>
      <c r="G14" s="8">
        <v>3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5">
        <v>41853</v>
      </c>
      <c r="B15" s="6">
        <v>5.7638888888888885E-2</v>
      </c>
      <c r="C15" s="11" t="s">
        <v>54</v>
      </c>
      <c r="D15" s="7"/>
      <c r="E15" s="3" t="s">
        <v>9</v>
      </c>
      <c r="F15" s="12" t="s">
        <v>38</v>
      </c>
      <c r="G15" s="8">
        <v>3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5">
        <v>41853</v>
      </c>
      <c r="B16" s="6">
        <v>0.49236111111111108</v>
      </c>
      <c r="C16" s="11" t="s">
        <v>55</v>
      </c>
      <c r="D16" s="7"/>
      <c r="E16" s="3" t="s">
        <v>9</v>
      </c>
      <c r="F16" s="12">
        <v>20</v>
      </c>
      <c r="G16" s="8">
        <v>3</v>
      </c>
      <c r="H16" s="8" t="s">
        <v>0</v>
      </c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5">
        <v>41853</v>
      </c>
      <c r="B17" s="6">
        <v>0.63402777777777775</v>
      </c>
      <c r="C17" s="11" t="s">
        <v>56</v>
      </c>
      <c r="D17" s="7"/>
      <c r="E17" s="3" t="s">
        <v>9</v>
      </c>
      <c r="F17" s="12">
        <v>21</v>
      </c>
      <c r="G17" s="8">
        <v>3</v>
      </c>
      <c r="H17" s="8" t="s">
        <v>0</v>
      </c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5">
        <v>41853</v>
      </c>
      <c r="B18" s="6">
        <v>0.79513888888888884</v>
      </c>
      <c r="C18" s="11" t="s">
        <v>85</v>
      </c>
      <c r="D18" s="7"/>
      <c r="E18" s="3" t="s">
        <v>9</v>
      </c>
      <c r="F18" s="12">
        <v>22</v>
      </c>
      <c r="G18" s="8">
        <v>3</v>
      </c>
      <c r="H18" s="8" t="s">
        <v>0</v>
      </c>
      <c r="I18" s="9"/>
      <c r="J18" s="8"/>
      <c r="K18" s="9"/>
      <c r="L18" s="8"/>
      <c r="M18" s="8"/>
      <c r="N18" s="8"/>
      <c r="O18" s="3"/>
      <c r="P18" s="12"/>
    </row>
    <row r="19" spans="1:16" x14ac:dyDescent="0.2">
      <c r="A19" s="5">
        <v>41854</v>
      </c>
      <c r="B19" s="6">
        <v>7.7777777777777779E-2</v>
      </c>
      <c r="C19" s="11" t="s">
        <v>86</v>
      </c>
      <c r="D19" s="7"/>
      <c r="E19" s="3" t="s">
        <v>9</v>
      </c>
      <c r="F19" s="12">
        <v>24</v>
      </c>
      <c r="G19" s="8">
        <v>3</v>
      </c>
      <c r="H19" s="8" t="s">
        <v>0</v>
      </c>
      <c r="I19" s="9"/>
      <c r="J19" s="8"/>
      <c r="K19" s="9"/>
      <c r="L19" s="8"/>
      <c r="M19" s="8"/>
      <c r="N19" s="8"/>
      <c r="O19" s="3"/>
      <c r="P19" s="12"/>
    </row>
    <row r="20" spans="1:16" x14ac:dyDescent="0.2">
      <c r="A20" s="5">
        <v>41854</v>
      </c>
      <c r="B20" s="6">
        <v>0.23402777777777781</v>
      </c>
      <c r="C20" s="11" t="s">
        <v>87</v>
      </c>
      <c r="D20" s="7"/>
      <c r="E20" s="3" t="s">
        <v>9</v>
      </c>
      <c r="F20" s="12">
        <v>23</v>
      </c>
      <c r="G20" s="8">
        <v>3</v>
      </c>
      <c r="H20" s="8" t="s">
        <v>0</v>
      </c>
      <c r="I20" s="9"/>
      <c r="J20" s="8"/>
      <c r="K20" s="9"/>
      <c r="L20" s="8"/>
      <c r="M20" s="8"/>
      <c r="N20" s="8"/>
      <c r="O20" s="3"/>
      <c r="P20" s="12"/>
    </row>
    <row r="21" spans="1:16" x14ac:dyDescent="0.2">
      <c r="A21" s="5">
        <v>41854</v>
      </c>
      <c r="B21" s="6">
        <v>0.38958333333333334</v>
      </c>
      <c r="C21" s="11" t="s">
        <v>88</v>
      </c>
      <c r="D21" s="7"/>
      <c r="E21" s="3" t="s">
        <v>9</v>
      </c>
      <c r="F21" s="12">
        <v>25</v>
      </c>
      <c r="G21" s="8">
        <v>3</v>
      </c>
      <c r="H21" s="8" t="s">
        <v>0</v>
      </c>
      <c r="I21" s="9"/>
      <c r="J21" s="8"/>
      <c r="K21" s="9"/>
      <c r="L21" s="8"/>
      <c r="M21" s="8"/>
      <c r="N21" s="8"/>
      <c r="O21" s="3"/>
      <c r="P21" s="12"/>
    </row>
    <row r="22" spans="1:16" x14ac:dyDescent="0.2">
      <c r="A22" s="5">
        <v>41855</v>
      </c>
      <c r="B22" s="6">
        <v>1.1805555555555555E-2</v>
      </c>
      <c r="C22" s="3" t="s">
        <v>136</v>
      </c>
      <c r="D22" s="3"/>
      <c r="E22" s="3" t="s">
        <v>9</v>
      </c>
      <c r="F22" s="12" t="s">
        <v>140</v>
      </c>
      <c r="G22" s="3">
        <v>3</v>
      </c>
      <c r="H22" s="3" t="s">
        <v>131</v>
      </c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5">
        <v>41855</v>
      </c>
      <c r="B23" s="6">
        <v>0.68055555555555547</v>
      </c>
      <c r="C23" s="3" t="s">
        <v>137</v>
      </c>
      <c r="D23" s="3"/>
      <c r="E23" s="3" t="s">
        <v>9</v>
      </c>
      <c r="F23" s="3">
        <v>16</v>
      </c>
      <c r="G23" s="3">
        <v>3</v>
      </c>
      <c r="H23" s="3" t="s">
        <v>131</v>
      </c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5">
        <v>41855</v>
      </c>
      <c r="B24" s="6">
        <v>0.83194444444444438</v>
      </c>
      <c r="C24" s="3" t="s">
        <v>138</v>
      </c>
      <c r="D24" s="3"/>
      <c r="E24" s="3" t="s">
        <v>9</v>
      </c>
      <c r="F24" s="3">
        <v>15</v>
      </c>
      <c r="G24" s="3">
        <v>3</v>
      </c>
      <c r="H24" s="3" t="s">
        <v>131</v>
      </c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5">
        <v>41855</v>
      </c>
      <c r="B25" s="6">
        <v>0.9868055555555556</v>
      </c>
      <c r="C25" s="3" t="s">
        <v>170</v>
      </c>
      <c r="D25" s="3"/>
      <c r="E25" s="3" t="s">
        <v>9</v>
      </c>
      <c r="F25" s="3">
        <v>12</v>
      </c>
      <c r="G25" s="3">
        <v>3</v>
      </c>
      <c r="H25" s="3" t="s">
        <v>131</v>
      </c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5">
        <v>41856</v>
      </c>
      <c r="B26" s="6">
        <v>0.14097222222222222</v>
      </c>
      <c r="C26" s="3" t="s">
        <v>172</v>
      </c>
      <c r="D26" s="3"/>
      <c r="E26" s="3" t="s">
        <v>9</v>
      </c>
      <c r="F26" s="3">
        <v>11</v>
      </c>
      <c r="G26" s="3">
        <v>3</v>
      </c>
      <c r="H26" s="3" t="s">
        <v>131</v>
      </c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5">
        <v>41856</v>
      </c>
      <c r="B27" s="6">
        <v>0.55486111111111114</v>
      </c>
      <c r="C27" s="3" t="s">
        <v>284</v>
      </c>
      <c r="D27" s="3"/>
      <c r="E27" s="3" t="s">
        <v>9</v>
      </c>
      <c r="F27" s="3">
        <v>9</v>
      </c>
      <c r="G27" s="3">
        <v>3</v>
      </c>
      <c r="H27" s="3" t="s">
        <v>131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5">
        <v>41857</v>
      </c>
      <c r="B28" s="6">
        <v>0.39374999999999999</v>
      </c>
      <c r="C28" s="3" t="s">
        <v>285</v>
      </c>
      <c r="D28" s="3"/>
      <c r="E28" s="3" t="s">
        <v>9</v>
      </c>
      <c r="F28" s="3">
        <v>6</v>
      </c>
      <c r="G28" s="3">
        <v>3</v>
      </c>
      <c r="H28" s="3" t="s">
        <v>0</v>
      </c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5">
        <v>41857</v>
      </c>
      <c r="B29" s="6">
        <v>0.40625</v>
      </c>
      <c r="C29" s="3" t="s">
        <v>286</v>
      </c>
      <c r="D29" s="3"/>
      <c r="E29" s="3" t="s">
        <v>9</v>
      </c>
      <c r="F29" s="3">
        <v>6</v>
      </c>
      <c r="G29" s="3">
        <v>2</v>
      </c>
      <c r="H29" s="3" t="s">
        <v>0</v>
      </c>
      <c r="I29" s="3"/>
      <c r="J29" s="3"/>
      <c r="K29" s="3"/>
      <c r="L29" s="3"/>
      <c r="M29" s="3"/>
      <c r="N29" s="3"/>
      <c r="O29" s="3"/>
      <c r="P29" s="3"/>
    </row>
    <row r="31" spans="1:16" x14ac:dyDescent="0.2">
      <c r="G31" s="1">
        <f>SUM(G8:G30)</f>
        <v>59</v>
      </c>
      <c r="H31" s="16" t="s">
        <v>287</v>
      </c>
    </row>
  </sheetData>
  <autoFilter ref="A7:Q8"/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S17" sqref="S17"/>
    </sheetView>
  </sheetViews>
  <sheetFormatPr defaultRowHeight="12.75" x14ac:dyDescent="0.2"/>
  <cols>
    <col min="9" max="9" width="15" customWidth="1"/>
    <col min="11" max="11" width="21.140625" customWidth="1"/>
    <col min="13" max="13" width="9.5703125" style="36" bestFit="1" customWidth="1"/>
    <col min="14" max="14" width="10.5703125" style="36" bestFit="1" customWidth="1"/>
  </cols>
  <sheetData>
    <row r="1" spans="1:14" ht="63" customHeight="1" x14ac:dyDescent="0.2">
      <c r="A1" s="33" t="s">
        <v>1</v>
      </c>
      <c r="B1" s="34" t="s">
        <v>2</v>
      </c>
      <c r="C1" s="33" t="s">
        <v>7</v>
      </c>
      <c r="D1" s="33" t="s">
        <v>314</v>
      </c>
      <c r="E1" s="33" t="s">
        <v>317</v>
      </c>
      <c r="F1" s="33" t="s">
        <v>315</v>
      </c>
      <c r="G1" s="33" t="s">
        <v>316</v>
      </c>
      <c r="H1" s="33" t="s">
        <v>329</v>
      </c>
      <c r="I1" s="33" t="s">
        <v>3</v>
      </c>
      <c r="J1" s="33" t="s">
        <v>309</v>
      </c>
      <c r="K1" s="33" t="s">
        <v>5</v>
      </c>
      <c r="L1" s="33" t="s">
        <v>320</v>
      </c>
      <c r="M1" s="35" t="s">
        <v>367</v>
      </c>
      <c r="N1" s="36" t="s">
        <v>368</v>
      </c>
    </row>
    <row r="2" spans="1:14" x14ac:dyDescent="0.2">
      <c r="A2" s="5">
        <v>41851</v>
      </c>
      <c r="B2" s="6">
        <v>0.38541666666666669</v>
      </c>
      <c r="C2" s="12" t="s">
        <v>17</v>
      </c>
      <c r="D2" s="12">
        <v>70</v>
      </c>
      <c r="E2" s="12">
        <v>44.9</v>
      </c>
      <c r="F2" s="12">
        <v>150</v>
      </c>
      <c r="G2" s="12">
        <v>28.306999999999999</v>
      </c>
      <c r="H2" s="12">
        <v>18.899999999999999</v>
      </c>
      <c r="I2" s="11" t="s">
        <v>16</v>
      </c>
      <c r="J2" s="7" t="s">
        <v>310</v>
      </c>
      <c r="K2" s="3" t="s">
        <v>9</v>
      </c>
      <c r="L2" s="8">
        <v>1</v>
      </c>
      <c r="M2" s="36">
        <f>D2+E2/60</f>
        <v>70.748333333333335</v>
      </c>
      <c r="N2" s="36">
        <f>F2+G2/60</f>
        <v>150.47178333333332</v>
      </c>
    </row>
    <row r="3" spans="1:14" x14ac:dyDescent="0.2">
      <c r="A3" s="5">
        <v>41851</v>
      </c>
      <c r="B3" s="6">
        <v>0.39444444444444443</v>
      </c>
      <c r="C3" s="12" t="s">
        <v>17</v>
      </c>
      <c r="D3" s="12">
        <v>70</v>
      </c>
      <c r="E3" s="12">
        <v>44.963999999999999</v>
      </c>
      <c r="F3" s="12">
        <v>150</v>
      </c>
      <c r="G3" s="12">
        <v>28.798999999999999</v>
      </c>
      <c r="H3" s="12">
        <v>18.899999999999999</v>
      </c>
      <c r="I3" s="11" t="s">
        <v>318</v>
      </c>
      <c r="J3" s="7" t="s">
        <v>310</v>
      </c>
      <c r="K3" s="3" t="s">
        <v>9</v>
      </c>
      <c r="L3" s="8">
        <v>1</v>
      </c>
      <c r="M3" s="36">
        <f t="shared" ref="M3:M67" si="0">D3+E3/60</f>
        <v>70.749399999999994</v>
      </c>
      <c r="N3" s="36">
        <f t="shared" ref="N3:N67" si="1">F3+G3/60</f>
        <v>150.47998333333334</v>
      </c>
    </row>
    <row r="4" spans="1:14" x14ac:dyDescent="0.2">
      <c r="A4" s="5">
        <v>41851</v>
      </c>
      <c r="B4" s="6">
        <v>0.4381944444444445</v>
      </c>
      <c r="C4" s="12" t="s">
        <v>17</v>
      </c>
      <c r="D4">
        <v>70</v>
      </c>
      <c r="E4">
        <v>45.075000000000003</v>
      </c>
      <c r="F4">
        <v>150</v>
      </c>
      <c r="G4">
        <v>29.052</v>
      </c>
      <c r="H4" s="12">
        <v>18.899999999999999</v>
      </c>
      <c r="I4" s="11" t="s">
        <v>69</v>
      </c>
      <c r="J4" s="7" t="s">
        <v>312</v>
      </c>
      <c r="K4" s="3" t="s">
        <v>72</v>
      </c>
      <c r="L4" s="8">
        <v>1</v>
      </c>
      <c r="M4" s="36">
        <f t="shared" si="0"/>
        <v>70.751249999999999</v>
      </c>
      <c r="N4" s="36">
        <f t="shared" si="1"/>
        <v>150.48419999999999</v>
      </c>
    </row>
    <row r="5" spans="1:14" x14ac:dyDescent="0.2">
      <c r="A5" s="5">
        <v>41851</v>
      </c>
      <c r="B5" s="6">
        <v>0.4381944444444445</v>
      </c>
      <c r="C5" s="12" t="s">
        <v>17</v>
      </c>
      <c r="D5">
        <v>70</v>
      </c>
      <c r="E5">
        <v>45.075000000000003</v>
      </c>
      <c r="F5">
        <v>150</v>
      </c>
      <c r="G5">
        <v>29.052</v>
      </c>
      <c r="H5" s="12">
        <v>18.899999999999999</v>
      </c>
      <c r="I5" s="11" t="s">
        <v>74</v>
      </c>
      <c r="J5" s="7" t="s">
        <v>312</v>
      </c>
      <c r="K5" s="3" t="s">
        <v>73</v>
      </c>
      <c r="L5" s="8">
        <v>1</v>
      </c>
      <c r="M5" s="36">
        <f t="shared" si="0"/>
        <v>70.751249999999999</v>
      </c>
      <c r="N5" s="36">
        <f t="shared" si="1"/>
        <v>150.48419999999999</v>
      </c>
    </row>
    <row r="6" spans="1:14" x14ac:dyDescent="0.2">
      <c r="A6" s="5">
        <v>41851</v>
      </c>
      <c r="B6" s="6">
        <v>0.4548611111111111</v>
      </c>
      <c r="C6" s="12" t="s">
        <v>17</v>
      </c>
      <c r="D6" s="12">
        <v>70</v>
      </c>
      <c r="E6" s="12">
        <v>44.941000000000003</v>
      </c>
      <c r="F6" s="12">
        <v>150</v>
      </c>
      <c r="G6" s="12">
        <v>27.038</v>
      </c>
      <c r="H6" s="12">
        <v>18.899999999999999</v>
      </c>
      <c r="I6" s="11" t="s">
        <v>60</v>
      </c>
      <c r="J6" s="7" t="s">
        <v>311</v>
      </c>
      <c r="K6" s="3" t="s">
        <v>59</v>
      </c>
      <c r="L6" s="8">
        <v>1</v>
      </c>
      <c r="M6" s="36">
        <f t="shared" si="0"/>
        <v>70.749016666666662</v>
      </c>
      <c r="N6" s="36">
        <f t="shared" si="1"/>
        <v>150.45063333333334</v>
      </c>
    </row>
    <row r="7" spans="1:14" x14ac:dyDescent="0.2">
      <c r="A7" s="5">
        <v>41851</v>
      </c>
      <c r="B7" s="6">
        <v>0.51666666666666672</v>
      </c>
      <c r="C7" s="12">
        <v>4</v>
      </c>
      <c r="D7" s="12">
        <v>70</v>
      </c>
      <c r="E7" s="12">
        <v>40.165999999999997</v>
      </c>
      <c r="F7" s="12">
        <v>150</v>
      </c>
      <c r="G7" s="12">
        <v>8.923</v>
      </c>
      <c r="H7" s="12">
        <v>16.2</v>
      </c>
      <c r="I7" s="11" t="s">
        <v>18</v>
      </c>
      <c r="J7" s="7" t="s">
        <v>310</v>
      </c>
      <c r="K7" s="3" t="s">
        <v>9</v>
      </c>
      <c r="L7" s="8">
        <v>1</v>
      </c>
      <c r="M7" s="36">
        <f t="shared" si="0"/>
        <v>70.66943333333333</v>
      </c>
      <c r="N7" s="36">
        <f t="shared" si="1"/>
        <v>150.14871666666667</v>
      </c>
    </row>
    <row r="8" spans="1:14" x14ac:dyDescent="0.2">
      <c r="A8" s="5">
        <v>41851</v>
      </c>
      <c r="B8" s="6">
        <v>0.59583333333333333</v>
      </c>
      <c r="C8" s="12">
        <v>7</v>
      </c>
      <c r="D8" s="12">
        <v>70</v>
      </c>
      <c r="E8" s="12">
        <v>50.912999999999997</v>
      </c>
      <c r="F8" s="12">
        <v>150</v>
      </c>
      <c r="G8" s="12">
        <v>3.8130000000000002</v>
      </c>
      <c r="H8" s="12">
        <v>26</v>
      </c>
      <c r="I8" s="11" t="s">
        <v>19</v>
      </c>
      <c r="J8" s="7" t="s">
        <v>310</v>
      </c>
      <c r="K8" s="3" t="s">
        <v>9</v>
      </c>
      <c r="L8" s="8">
        <v>1</v>
      </c>
      <c r="M8" s="36">
        <f t="shared" si="0"/>
        <v>70.848550000000003</v>
      </c>
      <c r="N8" s="36">
        <f t="shared" si="1"/>
        <v>150.06354999999999</v>
      </c>
    </row>
    <row r="9" spans="1:14" x14ac:dyDescent="0.2">
      <c r="A9" s="5">
        <v>41851</v>
      </c>
      <c r="B9" s="6">
        <v>0.59583333333333333</v>
      </c>
      <c r="C9" s="12">
        <v>7</v>
      </c>
      <c r="D9" s="12">
        <v>70</v>
      </c>
      <c r="E9" s="12">
        <v>50.936999999999998</v>
      </c>
      <c r="F9" s="12">
        <v>150</v>
      </c>
      <c r="G9" s="12">
        <v>4.2169999999999996</v>
      </c>
      <c r="H9" s="12">
        <v>26</v>
      </c>
      <c r="I9" s="11" t="s">
        <v>319</v>
      </c>
      <c r="J9" s="7" t="s">
        <v>310</v>
      </c>
      <c r="K9" s="3" t="s">
        <v>9</v>
      </c>
      <c r="L9" s="8">
        <v>1</v>
      </c>
      <c r="M9" s="36">
        <f t="shared" si="0"/>
        <v>70.848950000000002</v>
      </c>
      <c r="N9" s="36">
        <f t="shared" si="1"/>
        <v>150.07028333333332</v>
      </c>
    </row>
    <row r="10" spans="1:14" x14ac:dyDescent="0.2">
      <c r="A10" s="5">
        <v>41851</v>
      </c>
      <c r="B10" s="6">
        <v>0.64930555555555558</v>
      </c>
      <c r="C10" s="12">
        <v>7</v>
      </c>
      <c r="D10" s="12"/>
      <c r="E10" s="12"/>
      <c r="F10" s="12"/>
      <c r="G10" s="12"/>
      <c r="H10" s="12"/>
      <c r="I10" s="11" t="s">
        <v>70</v>
      </c>
      <c r="J10" s="7" t="s">
        <v>313</v>
      </c>
      <c r="K10" s="3" t="s">
        <v>72</v>
      </c>
      <c r="L10" s="8">
        <v>1</v>
      </c>
      <c r="M10" s="36">
        <f t="shared" si="0"/>
        <v>0</v>
      </c>
      <c r="N10" s="36">
        <f t="shared" si="1"/>
        <v>0</v>
      </c>
    </row>
    <row r="11" spans="1:14" x14ac:dyDescent="0.2">
      <c r="A11" s="5">
        <v>41851</v>
      </c>
      <c r="B11" s="6">
        <v>0.66388888888888886</v>
      </c>
      <c r="C11" s="12">
        <v>7</v>
      </c>
      <c r="D11" s="12">
        <v>70</v>
      </c>
      <c r="E11" s="12">
        <v>50.445999999999998</v>
      </c>
      <c r="F11" s="12">
        <v>150</v>
      </c>
      <c r="G11" s="12">
        <v>4.8410000000000002</v>
      </c>
      <c r="H11" s="12">
        <v>25.2</v>
      </c>
      <c r="I11" s="11" t="s">
        <v>61</v>
      </c>
      <c r="J11" s="7" t="s">
        <v>311</v>
      </c>
      <c r="K11" s="3" t="s">
        <v>59</v>
      </c>
      <c r="L11" s="8">
        <v>1</v>
      </c>
      <c r="M11" s="36">
        <f t="shared" si="0"/>
        <v>70.840766666666667</v>
      </c>
      <c r="N11" s="36">
        <f t="shared" si="1"/>
        <v>150.08068333333333</v>
      </c>
    </row>
    <row r="12" spans="1:14" x14ac:dyDescent="0.2">
      <c r="A12" s="5">
        <v>41851</v>
      </c>
      <c r="B12" s="6">
        <v>0.78055555555555556</v>
      </c>
      <c r="C12" s="12">
        <v>8</v>
      </c>
      <c r="D12" s="12">
        <v>70</v>
      </c>
      <c r="E12" s="12">
        <v>45.360999999999997</v>
      </c>
      <c r="F12" s="12">
        <v>149</v>
      </c>
      <c r="G12" s="12">
        <v>27.047000000000001</v>
      </c>
      <c r="H12" s="12">
        <v>18.5</v>
      </c>
      <c r="I12" s="11" t="s">
        <v>20</v>
      </c>
      <c r="J12" s="7" t="s">
        <v>310</v>
      </c>
      <c r="K12" s="3" t="s">
        <v>9</v>
      </c>
      <c r="L12" s="8">
        <v>1</v>
      </c>
      <c r="M12" s="36">
        <f t="shared" si="0"/>
        <v>70.756016666666667</v>
      </c>
      <c r="N12" s="36">
        <f t="shared" si="1"/>
        <v>149.45078333333333</v>
      </c>
    </row>
    <row r="13" spans="1:14" x14ac:dyDescent="0.2">
      <c r="A13" s="5">
        <v>41851</v>
      </c>
      <c r="B13" s="6">
        <v>0.78819444444444453</v>
      </c>
      <c r="C13" s="12">
        <v>8</v>
      </c>
      <c r="D13" s="12">
        <v>70</v>
      </c>
      <c r="E13" s="12">
        <v>45.082999999999998</v>
      </c>
      <c r="F13" s="12">
        <v>149</v>
      </c>
      <c r="G13" s="12">
        <v>26.463000000000001</v>
      </c>
      <c r="H13" s="12">
        <v>18.5</v>
      </c>
      <c r="I13" s="11" t="s">
        <v>49</v>
      </c>
      <c r="J13" s="7" t="s">
        <v>310</v>
      </c>
      <c r="K13" s="3" t="s">
        <v>9</v>
      </c>
      <c r="L13" s="8">
        <v>1</v>
      </c>
      <c r="M13" s="36">
        <f t="shared" si="0"/>
        <v>70.751383333333337</v>
      </c>
      <c r="N13" s="36">
        <f t="shared" si="1"/>
        <v>149.44104999999999</v>
      </c>
    </row>
    <row r="14" spans="1:14" x14ac:dyDescent="0.2">
      <c r="A14" s="5">
        <v>41851</v>
      </c>
      <c r="B14" s="6">
        <v>0.78819444444444453</v>
      </c>
      <c r="C14" s="12">
        <v>8</v>
      </c>
      <c r="D14" s="12">
        <v>70</v>
      </c>
      <c r="E14" s="12">
        <v>45.098999999999997</v>
      </c>
      <c r="F14" s="12">
        <v>149</v>
      </c>
      <c r="G14" s="12">
        <v>26.510999999999999</v>
      </c>
      <c r="H14" s="12">
        <v>18.5</v>
      </c>
      <c r="I14" s="11" t="s">
        <v>50</v>
      </c>
      <c r="J14" s="7" t="s">
        <v>310</v>
      </c>
      <c r="K14" s="3" t="s">
        <v>9</v>
      </c>
      <c r="L14" s="8">
        <v>3</v>
      </c>
      <c r="M14" s="36">
        <f t="shared" si="0"/>
        <v>70.751649999999998</v>
      </c>
      <c r="N14" s="36">
        <f t="shared" si="1"/>
        <v>149.44184999999999</v>
      </c>
    </row>
    <row r="15" spans="1:14" s="46" customFormat="1" x14ac:dyDescent="0.2">
      <c r="A15" s="42">
        <v>41851</v>
      </c>
      <c r="B15" s="43">
        <v>0.89583333333333337</v>
      </c>
      <c r="C15" s="27">
        <v>8</v>
      </c>
      <c r="D15" s="27">
        <v>70</v>
      </c>
      <c r="E15" s="27">
        <v>45.465000000000003</v>
      </c>
      <c r="F15" s="27">
        <v>149</v>
      </c>
      <c r="G15" s="27">
        <v>27.256</v>
      </c>
      <c r="H15" s="27">
        <v>17.399999999999999</v>
      </c>
      <c r="I15" s="41" t="s">
        <v>62</v>
      </c>
      <c r="J15" s="7" t="s">
        <v>311</v>
      </c>
      <c r="K15" s="22" t="s">
        <v>59</v>
      </c>
      <c r="L15" s="44">
        <v>2</v>
      </c>
      <c r="M15" s="45">
        <f t="shared" si="0"/>
        <v>70.757750000000001</v>
      </c>
      <c r="N15" s="45">
        <f t="shared" si="1"/>
        <v>149.45426666666665</v>
      </c>
    </row>
    <row r="16" spans="1:14" x14ac:dyDescent="0.2">
      <c r="A16" s="5">
        <v>41851</v>
      </c>
      <c r="B16" s="6">
        <v>0.90208333333333324</v>
      </c>
      <c r="C16" s="12">
        <v>8</v>
      </c>
      <c r="D16" s="12">
        <v>70</v>
      </c>
      <c r="E16" s="12">
        <v>45.573999999999998</v>
      </c>
      <c r="F16" s="12">
        <v>149</v>
      </c>
      <c r="G16" s="12">
        <v>27.067</v>
      </c>
      <c r="H16" s="12">
        <v>17.5</v>
      </c>
      <c r="I16" s="11" t="s">
        <v>67</v>
      </c>
      <c r="J16" s="7" t="s">
        <v>311</v>
      </c>
      <c r="K16" s="3" t="s">
        <v>59</v>
      </c>
      <c r="L16" s="8">
        <v>2</v>
      </c>
      <c r="M16" s="36">
        <f t="shared" si="0"/>
        <v>70.759566666666672</v>
      </c>
      <c r="N16" s="36">
        <f t="shared" si="1"/>
        <v>149.45111666666668</v>
      </c>
    </row>
    <row r="17" spans="1:14" x14ac:dyDescent="0.2">
      <c r="A17" s="5">
        <v>41852</v>
      </c>
      <c r="B17" s="6">
        <v>2.013888888888889E-2</v>
      </c>
      <c r="C17" s="12">
        <v>10</v>
      </c>
      <c r="D17" s="12">
        <v>70</v>
      </c>
      <c r="E17" s="12">
        <v>42.573999999999998</v>
      </c>
      <c r="F17" s="12">
        <v>148</v>
      </c>
      <c r="G17" s="12">
        <v>46.332999999999998</v>
      </c>
      <c r="H17" s="12">
        <v>25</v>
      </c>
      <c r="I17" s="11" t="s">
        <v>21</v>
      </c>
      <c r="J17" s="7" t="s">
        <v>310</v>
      </c>
      <c r="K17" s="3" t="s">
        <v>9</v>
      </c>
      <c r="L17" s="8">
        <v>1</v>
      </c>
      <c r="M17" s="36">
        <f t="shared" si="0"/>
        <v>70.70956666666666</v>
      </c>
      <c r="N17" s="36">
        <f t="shared" si="1"/>
        <v>148.77221666666668</v>
      </c>
    </row>
    <row r="18" spans="1:14" x14ac:dyDescent="0.2">
      <c r="A18" s="5">
        <v>41852</v>
      </c>
      <c r="B18" s="6">
        <v>3.888888888888889E-2</v>
      </c>
      <c r="C18" s="12">
        <v>10</v>
      </c>
      <c r="D18" s="12">
        <v>70</v>
      </c>
      <c r="E18" s="12">
        <v>42.716999999999999</v>
      </c>
      <c r="F18" s="12">
        <v>148</v>
      </c>
      <c r="G18" s="12">
        <v>46.457000000000001</v>
      </c>
      <c r="H18" s="12">
        <v>25</v>
      </c>
      <c r="I18" s="11" t="s">
        <v>51</v>
      </c>
      <c r="J18" s="7" t="s">
        <v>310</v>
      </c>
      <c r="K18" s="3" t="s">
        <v>9</v>
      </c>
      <c r="L18" s="8">
        <v>3</v>
      </c>
      <c r="M18" s="36">
        <f t="shared" si="0"/>
        <v>70.711950000000002</v>
      </c>
      <c r="N18" s="36">
        <f t="shared" si="1"/>
        <v>148.77428333333333</v>
      </c>
    </row>
    <row r="19" spans="1:14" x14ac:dyDescent="0.2">
      <c r="A19" s="5">
        <v>41852</v>
      </c>
      <c r="B19" s="6">
        <v>9.375E-2</v>
      </c>
      <c r="C19" s="12">
        <v>10</v>
      </c>
      <c r="D19" s="12">
        <v>70</v>
      </c>
      <c r="E19" s="12">
        <v>42.835000000000001</v>
      </c>
      <c r="F19" s="12">
        <v>148</v>
      </c>
      <c r="G19" s="12">
        <v>46.055</v>
      </c>
      <c r="H19" s="12">
        <v>24.7</v>
      </c>
      <c r="I19" s="11" t="s">
        <v>63</v>
      </c>
      <c r="J19" s="7" t="s">
        <v>311</v>
      </c>
      <c r="K19" s="3" t="s">
        <v>59</v>
      </c>
      <c r="L19" s="8">
        <v>1</v>
      </c>
      <c r="M19" s="36">
        <f t="shared" si="0"/>
        <v>70.713916666666663</v>
      </c>
      <c r="N19" s="36">
        <f t="shared" si="1"/>
        <v>148.76758333333333</v>
      </c>
    </row>
    <row r="20" spans="1:14" x14ac:dyDescent="0.2">
      <c r="A20" s="5">
        <v>41852</v>
      </c>
      <c r="B20" s="6">
        <v>0.17986111111111111</v>
      </c>
      <c r="C20" s="12" t="s">
        <v>22</v>
      </c>
      <c r="D20" s="12">
        <v>70</v>
      </c>
      <c r="E20" s="12">
        <v>38.186999999999998</v>
      </c>
      <c r="F20" s="12">
        <v>149</v>
      </c>
      <c r="G20" s="12">
        <v>16.242000000000001</v>
      </c>
      <c r="H20" s="12">
        <v>18.3</v>
      </c>
      <c r="I20" s="11" t="s">
        <v>23</v>
      </c>
      <c r="J20" s="7" t="s">
        <v>310</v>
      </c>
      <c r="K20" s="3" t="s">
        <v>9</v>
      </c>
      <c r="L20" s="8">
        <v>1</v>
      </c>
      <c r="M20" s="36">
        <f t="shared" si="0"/>
        <v>70.636449999999996</v>
      </c>
      <c r="N20" s="36">
        <f t="shared" si="1"/>
        <v>149.27070000000001</v>
      </c>
    </row>
    <row r="21" spans="1:14" x14ac:dyDescent="0.2">
      <c r="A21" s="5">
        <v>41852</v>
      </c>
      <c r="B21" s="6">
        <v>0.51597222222222217</v>
      </c>
      <c r="C21" s="12" t="s">
        <v>26</v>
      </c>
      <c r="D21" s="12">
        <v>70</v>
      </c>
      <c r="E21" s="12">
        <v>26.239000000000001</v>
      </c>
      <c r="F21" s="12">
        <v>147</v>
      </c>
      <c r="G21" s="12">
        <v>20.567</v>
      </c>
      <c r="H21" s="12">
        <v>19.899999999999999</v>
      </c>
      <c r="I21" s="11" t="s">
        <v>24</v>
      </c>
      <c r="J21" s="7" t="s">
        <v>310</v>
      </c>
      <c r="K21" s="3" t="s">
        <v>9</v>
      </c>
      <c r="L21" s="8">
        <v>1</v>
      </c>
      <c r="M21" s="36">
        <f t="shared" si="0"/>
        <v>70.437316666666661</v>
      </c>
      <c r="N21" s="36">
        <f t="shared" si="1"/>
        <v>147.34278333333333</v>
      </c>
    </row>
    <row r="22" spans="1:14" x14ac:dyDescent="0.2">
      <c r="A22" s="5">
        <v>41852</v>
      </c>
      <c r="B22" s="6">
        <v>0.52222222222222225</v>
      </c>
      <c r="C22" s="12" t="s">
        <v>26</v>
      </c>
      <c r="D22" s="12">
        <v>70</v>
      </c>
      <c r="E22" s="12">
        <v>26.263999999999999</v>
      </c>
      <c r="F22" s="12">
        <v>147</v>
      </c>
      <c r="G22" s="12">
        <v>20.611999999999998</v>
      </c>
      <c r="H22" s="12">
        <v>20.2</v>
      </c>
      <c r="I22" s="11" t="s">
        <v>52</v>
      </c>
      <c r="J22" s="7" t="s">
        <v>310</v>
      </c>
      <c r="K22" s="3" t="s">
        <v>9</v>
      </c>
      <c r="L22" s="8">
        <v>3</v>
      </c>
      <c r="M22" s="36">
        <f t="shared" si="0"/>
        <v>70.437733333333327</v>
      </c>
      <c r="N22" s="36">
        <f t="shared" si="1"/>
        <v>147.34353333333334</v>
      </c>
    </row>
    <row r="23" spans="1:14" x14ac:dyDescent="0.2">
      <c r="A23" s="5">
        <v>41852</v>
      </c>
      <c r="B23" s="6">
        <v>0.54097222222222219</v>
      </c>
      <c r="C23" s="12" t="s">
        <v>26</v>
      </c>
      <c r="D23" s="12"/>
      <c r="E23" s="12"/>
      <c r="F23" s="12"/>
      <c r="G23" s="12"/>
      <c r="H23" s="12"/>
      <c r="I23" s="11" t="s">
        <v>127</v>
      </c>
      <c r="J23" s="7" t="s">
        <v>313</v>
      </c>
      <c r="K23" s="3" t="s">
        <v>59</v>
      </c>
      <c r="L23" s="8">
        <v>1</v>
      </c>
      <c r="M23" s="36">
        <f t="shared" si="0"/>
        <v>0</v>
      </c>
      <c r="N23" s="36">
        <f t="shared" si="1"/>
        <v>0</v>
      </c>
    </row>
    <row r="24" spans="1:14" x14ac:dyDescent="0.2">
      <c r="A24" s="5">
        <v>41852</v>
      </c>
      <c r="B24" s="6">
        <v>0.54097222222222219</v>
      </c>
      <c r="C24" s="12" t="s">
        <v>26</v>
      </c>
      <c r="D24" s="12"/>
      <c r="E24" s="12"/>
      <c r="F24" s="12"/>
      <c r="G24" s="12"/>
      <c r="H24" s="12"/>
      <c r="I24" s="11" t="s">
        <v>76</v>
      </c>
      <c r="J24" s="7" t="s">
        <v>313</v>
      </c>
      <c r="K24" s="3" t="s">
        <v>73</v>
      </c>
      <c r="L24" s="8">
        <v>3</v>
      </c>
      <c r="M24" s="36">
        <f t="shared" si="0"/>
        <v>0</v>
      </c>
      <c r="N24" s="36">
        <f t="shared" si="1"/>
        <v>0</v>
      </c>
    </row>
    <row r="25" spans="1:14" x14ac:dyDescent="0.2">
      <c r="A25" s="5">
        <v>41852</v>
      </c>
      <c r="B25" s="6">
        <v>0.7368055555555556</v>
      </c>
      <c r="C25" s="12" t="s">
        <v>27</v>
      </c>
      <c r="D25" s="12">
        <v>70</v>
      </c>
      <c r="E25" s="12">
        <v>25.317</v>
      </c>
      <c r="F25" s="12">
        <v>146</v>
      </c>
      <c r="G25" s="12">
        <v>10.865399999999999</v>
      </c>
      <c r="H25" s="12">
        <v>35.5</v>
      </c>
      <c r="I25" s="11" t="s">
        <v>57</v>
      </c>
      <c r="J25" s="7" t="s">
        <v>310</v>
      </c>
      <c r="K25" s="3" t="s">
        <v>9</v>
      </c>
      <c r="L25" s="8">
        <v>1</v>
      </c>
      <c r="M25" s="36">
        <f t="shared" si="0"/>
        <v>70.421949999999995</v>
      </c>
      <c r="N25" s="36">
        <f t="shared" si="1"/>
        <v>146.18109000000001</v>
      </c>
    </row>
    <row r="26" spans="1:14" x14ac:dyDescent="0.2">
      <c r="A26" s="5">
        <v>41852</v>
      </c>
      <c r="B26" s="6">
        <v>0.74791666666666667</v>
      </c>
      <c r="C26" s="12" t="s">
        <v>27</v>
      </c>
      <c r="D26" s="28">
        <v>70</v>
      </c>
      <c r="E26" s="28">
        <v>25.309000000000001</v>
      </c>
      <c r="F26" s="3">
        <v>146</v>
      </c>
      <c r="G26" s="28">
        <v>10.786</v>
      </c>
      <c r="H26" s="28">
        <v>35.1</v>
      </c>
      <c r="I26" s="11" t="s">
        <v>323</v>
      </c>
      <c r="J26" s="7" t="s">
        <v>322</v>
      </c>
      <c r="K26" s="3" t="s">
        <v>9</v>
      </c>
      <c r="L26" s="22">
        <v>11</v>
      </c>
      <c r="M26" s="36">
        <f t="shared" si="0"/>
        <v>70.421816666666672</v>
      </c>
      <c r="N26" s="36">
        <f t="shared" si="1"/>
        <v>146.17976666666667</v>
      </c>
    </row>
    <row r="27" spans="1:14" x14ac:dyDescent="0.2">
      <c r="A27" s="5">
        <v>41852</v>
      </c>
      <c r="B27" s="6">
        <v>0.79861111111111116</v>
      </c>
      <c r="C27" s="12" t="s">
        <v>29</v>
      </c>
      <c r="D27" s="12">
        <v>70</v>
      </c>
      <c r="E27" s="12">
        <v>21.664999999999999</v>
      </c>
      <c r="F27" s="12">
        <v>146</v>
      </c>
      <c r="G27" s="12">
        <v>6.827</v>
      </c>
      <c r="H27" s="12">
        <v>29.3</v>
      </c>
      <c r="I27" s="11" t="s">
        <v>53</v>
      </c>
      <c r="J27" s="7" t="s">
        <v>310</v>
      </c>
      <c r="K27" s="3" t="s">
        <v>9</v>
      </c>
      <c r="L27" s="8">
        <v>3</v>
      </c>
      <c r="M27" s="36">
        <f t="shared" si="0"/>
        <v>70.36108333333334</v>
      </c>
      <c r="N27" s="36">
        <f t="shared" si="1"/>
        <v>146.11378333333334</v>
      </c>
    </row>
    <row r="28" spans="1:14" x14ac:dyDescent="0.2">
      <c r="A28" s="5">
        <v>41852</v>
      </c>
      <c r="B28" s="6">
        <v>0.80902777777777779</v>
      </c>
      <c r="C28" s="12" t="s">
        <v>29</v>
      </c>
      <c r="D28" s="12">
        <v>70</v>
      </c>
      <c r="E28" s="12">
        <v>21.661000000000001</v>
      </c>
      <c r="F28" s="12">
        <v>146</v>
      </c>
      <c r="G28" s="12">
        <v>6.71</v>
      </c>
      <c r="H28" s="12">
        <v>29.3</v>
      </c>
      <c r="I28" s="11" t="s">
        <v>25</v>
      </c>
      <c r="J28" s="7" t="s">
        <v>310</v>
      </c>
      <c r="K28" s="3" t="s">
        <v>9</v>
      </c>
      <c r="L28" s="8">
        <v>1</v>
      </c>
      <c r="M28" s="36">
        <f t="shared" si="0"/>
        <v>70.361016666666671</v>
      </c>
      <c r="N28" s="36">
        <f t="shared" si="1"/>
        <v>146.11183333333332</v>
      </c>
    </row>
    <row r="29" spans="1:14" x14ac:dyDescent="0.2">
      <c r="A29" s="5">
        <v>41852</v>
      </c>
      <c r="B29" s="6">
        <v>0.81736111111111109</v>
      </c>
      <c r="C29" s="12" t="s">
        <v>29</v>
      </c>
      <c r="D29" s="12">
        <v>70</v>
      </c>
      <c r="E29" s="12">
        <v>21.664000000000001</v>
      </c>
      <c r="F29" s="12">
        <v>146</v>
      </c>
      <c r="G29" s="12">
        <v>6.585</v>
      </c>
      <c r="H29" s="12">
        <v>29.3</v>
      </c>
      <c r="I29" s="11" t="s">
        <v>28</v>
      </c>
      <c r="J29" s="7" t="s">
        <v>310</v>
      </c>
      <c r="K29" s="3" t="s">
        <v>9</v>
      </c>
      <c r="L29" s="8">
        <v>1</v>
      </c>
      <c r="M29" s="36">
        <f t="shared" si="0"/>
        <v>70.361066666666673</v>
      </c>
      <c r="N29" s="36">
        <f t="shared" si="1"/>
        <v>146.10974999999999</v>
      </c>
    </row>
    <row r="30" spans="1:14" x14ac:dyDescent="0.2">
      <c r="A30" s="5">
        <v>41852</v>
      </c>
      <c r="B30" s="6">
        <v>0.83888888888888891</v>
      </c>
      <c r="C30" s="12" t="s">
        <v>29</v>
      </c>
      <c r="D30" s="12"/>
      <c r="E30" s="12"/>
      <c r="F30" s="12"/>
      <c r="G30" s="12"/>
      <c r="H30" s="12"/>
      <c r="I30" s="11" t="s">
        <v>77</v>
      </c>
      <c r="J30" s="7" t="s">
        <v>313</v>
      </c>
      <c r="K30" s="3" t="s">
        <v>73</v>
      </c>
      <c r="L30" s="8">
        <v>1</v>
      </c>
      <c r="M30" s="36">
        <f t="shared" si="0"/>
        <v>0</v>
      </c>
      <c r="N30" s="36">
        <f t="shared" si="1"/>
        <v>0</v>
      </c>
    </row>
    <row r="31" spans="1:14" x14ac:dyDescent="0.2">
      <c r="A31" s="5">
        <v>41852</v>
      </c>
      <c r="B31" s="6">
        <v>0.89583333333333337</v>
      </c>
      <c r="C31" s="12" t="s">
        <v>31</v>
      </c>
      <c r="D31" s="12">
        <v>70</v>
      </c>
      <c r="E31" s="12">
        <v>18.853999999999999</v>
      </c>
      <c r="F31" s="12">
        <v>146</v>
      </c>
      <c r="G31" s="12">
        <v>4.9089999999999998</v>
      </c>
      <c r="H31" s="12">
        <v>28.8</v>
      </c>
      <c r="I31" s="11" t="s">
        <v>30</v>
      </c>
      <c r="J31" s="7" t="s">
        <v>310</v>
      </c>
      <c r="K31" s="3" t="s">
        <v>9</v>
      </c>
      <c r="L31" s="8">
        <v>1</v>
      </c>
      <c r="M31" s="36">
        <f t="shared" si="0"/>
        <v>70.314233333333334</v>
      </c>
      <c r="N31" s="36">
        <f t="shared" si="1"/>
        <v>146.08181666666667</v>
      </c>
    </row>
    <row r="32" spans="1:14" x14ac:dyDescent="0.2">
      <c r="A32" s="5">
        <v>41852</v>
      </c>
      <c r="B32" s="6">
        <v>0.92986111111111114</v>
      </c>
      <c r="C32" s="12" t="s">
        <v>33</v>
      </c>
      <c r="D32" s="12">
        <v>70</v>
      </c>
      <c r="E32" s="12">
        <v>21.56</v>
      </c>
      <c r="F32" s="12">
        <v>145</v>
      </c>
      <c r="G32" s="12">
        <v>54.335999999999999</v>
      </c>
      <c r="H32" s="12">
        <v>32</v>
      </c>
      <c r="I32" s="11" t="s">
        <v>32</v>
      </c>
      <c r="J32" s="7" t="s">
        <v>310</v>
      </c>
      <c r="K32" s="3" t="s">
        <v>9</v>
      </c>
      <c r="L32" s="8">
        <v>1</v>
      </c>
      <c r="M32" s="36">
        <f t="shared" si="0"/>
        <v>70.359333333333339</v>
      </c>
      <c r="N32" s="36">
        <f t="shared" si="1"/>
        <v>145.90559999999999</v>
      </c>
    </row>
    <row r="33" spans="1:14" x14ac:dyDescent="0.2">
      <c r="A33" s="5">
        <v>41852</v>
      </c>
      <c r="B33" s="6">
        <v>0.95833333333333337</v>
      </c>
      <c r="C33" s="12" t="s">
        <v>34</v>
      </c>
      <c r="D33" s="12">
        <v>70</v>
      </c>
      <c r="E33" s="12">
        <v>21.6</v>
      </c>
      <c r="F33" s="12">
        <v>146</v>
      </c>
      <c r="G33" s="12">
        <v>1.3360000000000001</v>
      </c>
      <c r="H33" s="12">
        <v>31.3</v>
      </c>
      <c r="I33" s="11" t="s">
        <v>35</v>
      </c>
      <c r="J33" s="7" t="s">
        <v>310</v>
      </c>
      <c r="K33" s="3" t="s">
        <v>9</v>
      </c>
      <c r="L33" s="8">
        <v>1</v>
      </c>
      <c r="M33" s="36">
        <f t="shared" si="0"/>
        <v>70.36</v>
      </c>
      <c r="N33" s="36">
        <f t="shared" si="1"/>
        <v>146.02226666666667</v>
      </c>
    </row>
    <row r="34" spans="1:14" x14ac:dyDescent="0.2">
      <c r="A34" s="5">
        <v>41852</v>
      </c>
      <c r="B34" s="6">
        <v>0.9868055555555556</v>
      </c>
      <c r="C34" s="12" t="s">
        <v>37</v>
      </c>
      <c r="D34" s="12">
        <v>70</v>
      </c>
      <c r="E34" s="12">
        <v>23.030999999999999</v>
      </c>
      <c r="F34" s="12">
        <v>145</v>
      </c>
      <c r="G34" s="12">
        <v>58.68</v>
      </c>
      <c r="H34" s="12">
        <v>34</v>
      </c>
      <c r="I34" s="11" t="s">
        <v>58</v>
      </c>
      <c r="J34" s="7" t="s">
        <v>310</v>
      </c>
      <c r="K34" s="3" t="s">
        <v>9</v>
      </c>
      <c r="L34" s="8">
        <v>1</v>
      </c>
      <c r="M34" s="36">
        <f t="shared" si="0"/>
        <v>70.383849999999995</v>
      </c>
      <c r="N34" s="36">
        <f t="shared" si="1"/>
        <v>145.97800000000001</v>
      </c>
    </row>
    <row r="35" spans="1:14" x14ac:dyDescent="0.2">
      <c r="A35" s="5">
        <v>41853</v>
      </c>
      <c r="B35" s="6">
        <v>4.9999999999999996E-2</v>
      </c>
      <c r="C35" s="12" t="s">
        <v>38</v>
      </c>
      <c r="D35" s="12">
        <v>70</v>
      </c>
      <c r="E35" s="12">
        <v>26.895</v>
      </c>
      <c r="F35" s="12">
        <v>145</v>
      </c>
      <c r="G35" s="12">
        <v>49.87</v>
      </c>
      <c r="H35" s="12">
        <v>37.700000000000003</v>
      </c>
      <c r="I35" s="11" t="s">
        <v>36</v>
      </c>
      <c r="J35" s="7" t="s">
        <v>310</v>
      </c>
      <c r="K35" s="3" t="s">
        <v>9</v>
      </c>
      <c r="L35" s="8">
        <v>1</v>
      </c>
      <c r="M35" s="36">
        <f t="shared" si="0"/>
        <v>70.448250000000002</v>
      </c>
      <c r="N35" s="36">
        <f t="shared" si="1"/>
        <v>145.83116666666666</v>
      </c>
    </row>
    <row r="36" spans="1:14" x14ac:dyDescent="0.2">
      <c r="A36" s="5">
        <v>41853</v>
      </c>
      <c r="B36" s="6">
        <v>5.7638888888888885E-2</v>
      </c>
      <c r="C36" s="12" t="s">
        <v>38</v>
      </c>
      <c r="D36" s="12">
        <v>70</v>
      </c>
      <c r="E36" s="12">
        <v>26.859000000000002</v>
      </c>
      <c r="F36" s="12">
        <v>145</v>
      </c>
      <c r="G36" s="12">
        <v>49.661000000000001</v>
      </c>
      <c r="H36" s="12">
        <v>37.700000000000003</v>
      </c>
      <c r="I36" s="11" t="s">
        <v>54</v>
      </c>
      <c r="J36" s="7" t="s">
        <v>310</v>
      </c>
      <c r="K36" s="3" t="s">
        <v>9</v>
      </c>
      <c r="L36" s="8">
        <v>3</v>
      </c>
      <c r="M36" s="36">
        <f t="shared" si="0"/>
        <v>70.447649999999996</v>
      </c>
      <c r="N36" s="36">
        <f t="shared" si="1"/>
        <v>145.82768333333334</v>
      </c>
    </row>
    <row r="37" spans="1:14" x14ac:dyDescent="0.2">
      <c r="A37" s="14">
        <v>41853</v>
      </c>
      <c r="B37" s="15">
        <v>8.6111111111111124E-2</v>
      </c>
      <c r="C37" s="17" t="s">
        <v>38</v>
      </c>
      <c r="D37" s="17"/>
      <c r="E37" s="17"/>
      <c r="F37" s="17"/>
      <c r="G37" s="17"/>
      <c r="H37" s="17"/>
      <c r="I37" s="19" t="s">
        <v>370</v>
      </c>
      <c r="J37" s="20" t="s">
        <v>313</v>
      </c>
      <c r="K37" s="1" t="s">
        <v>73</v>
      </c>
      <c r="L37" s="8">
        <v>1</v>
      </c>
      <c r="M37" s="36">
        <f t="shared" ref="M37" si="2">D37+E37/60</f>
        <v>0</v>
      </c>
      <c r="N37" s="36">
        <f t="shared" ref="N37" si="3">F37+G37/60</f>
        <v>0</v>
      </c>
    </row>
    <row r="38" spans="1:14" x14ac:dyDescent="0.2">
      <c r="A38" s="14">
        <v>41853</v>
      </c>
      <c r="B38" s="15">
        <v>8.6111111111111124E-2</v>
      </c>
      <c r="C38" s="17" t="s">
        <v>38</v>
      </c>
      <c r="D38" s="17"/>
      <c r="E38" s="17"/>
      <c r="F38" s="17"/>
      <c r="G38" s="17"/>
      <c r="H38" s="17"/>
      <c r="I38" s="19" t="s">
        <v>78</v>
      </c>
      <c r="J38" s="20" t="s">
        <v>313</v>
      </c>
      <c r="K38" s="1" t="s">
        <v>80</v>
      </c>
      <c r="L38" s="8">
        <v>1</v>
      </c>
      <c r="M38" s="36">
        <f t="shared" si="0"/>
        <v>0</v>
      </c>
      <c r="N38" s="36">
        <f t="shared" si="1"/>
        <v>0</v>
      </c>
    </row>
    <row r="39" spans="1:14" x14ac:dyDescent="0.2">
      <c r="A39" s="14">
        <v>41853</v>
      </c>
      <c r="B39" s="15">
        <v>8.6111111111111124E-2</v>
      </c>
      <c r="C39" s="17" t="s">
        <v>38</v>
      </c>
      <c r="D39" s="17"/>
      <c r="E39" s="17"/>
      <c r="F39" s="17"/>
      <c r="G39" s="17"/>
      <c r="H39" s="17"/>
      <c r="I39" s="19" t="s">
        <v>79</v>
      </c>
      <c r="J39" s="20" t="s">
        <v>313</v>
      </c>
      <c r="K39" s="1" t="s">
        <v>129</v>
      </c>
      <c r="L39" s="8">
        <v>1</v>
      </c>
      <c r="M39" s="36">
        <f t="shared" si="0"/>
        <v>0</v>
      </c>
      <c r="N39" s="36">
        <f t="shared" si="1"/>
        <v>0</v>
      </c>
    </row>
    <row r="40" spans="1:14" x14ac:dyDescent="0.2">
      <c r="A40" s="14">
        <v>41853</v>
      </c>
      <c r="B40" s="15">
        <v>9.5138888888888884E-2</v>
      </c>
      <c r="C40" s="17" t="s">
        <v>38</v>
      </c>
      <c r="D40" s="17">
        <v>70</v>
      </c>
      <c r="E40" s="17">
        <v>26.937000000000001</v>
      </c>
      <c r="F40" s="17">
        <v>145</v>
      </c>
      <c r="G40" s="17">
        <v>50.146999999999998</v>
      </c>
      <c r="H40" s="17">
        <v>37.299999999999997</v>
      </c>
      <c r="I40" s="19" t="s">
        <v>64</v>
      </c>
      <c r="J40" s="20" t="s">
        <v>311</v>
      </c>
      <c r="K40" s="1" t="s">
        <v>59</v>
      </c>
      <c r="L40" s="8">
        <v>1</v>
      </c>
      <c r="M40" s="36">
        <f t="shared" si="0"/>
        <v>70.448949999999996</v>
      </c>
      <c r="N40" s="36">
        <f t="shared" si="1"/>
        <v>145.83578333333332</v>
      </c>
    </row>
    <row r="41" spans="1:14" x14ac:dyDescent="0.2">
      <c r="A41" s="14">
        <v>41853</v>
      </c>
      <c r="B41" s="15">
        <v>0.10208333333333335</v>
      </c>
      <c r="C41" s="17" t="s">
        <v>38</v>
      </c>
      <c r="D41" s="17">
        <v>70</v>
      </c>
      <c r="E41" s="17">
        <v>27.02</v>
      </c>
      <c r="F41" s="17">
        <v>145</v>
      </c>
      <c r="G41" s="17">
        <v>50</v>
      </c>
      <c r="H41" s="17">
        <v>38.299999999999997</v>
      </c>
      <c r="I41" s="19" t="s">
        <v>68</v>
      </c>
      <c r="J41" s="20" t="s">
        <v>311</v>
      </c>
      <c r="K41" s="1" t="s">
        <v>59</v>
      </c>
      <c r="L41" s="8">
        <v>1</v>
      </c>
      <c r="M41" s="36">
        <f t="shared" si="0"/>
        <v>70.450333333333333</v>
      </c>
      <c r="N41" s="36">
        <f t="shared" si="1"/>
        <v>145.83333333333334</v>
      </c>
    </row>
    <row r="42" spans="1:14" x14ac:dyDescent="0.2">
      <c r="A42" s="14">
        <v>41853</v>
      </c>
      <c r="B42" s="15">
        <v>0.12222222222222223</v>
      </c>
      <c r="C42" s="17" t="s">
        <v>41</v>
      </c>
      <c r="D42" s="17">
        <v>70</v>
      </c>
      <c r="E42" s="17">
        <v>27.314</v>
      </c>
      <c r="F42" s="17">
        <v>145</v>
      </c>
      <c r="G42" s="17">
        <v>48.029000000000003</v>
      </c>
      <c r="H42" s="17">
        <v>39</v>
      </c>
      <c r="I42" s="19" t="s">
        <v>39</v>
      </c>
      <c r="J42" s="20" t="s">
        <v>310</v>
      </c>
      <c r="K42" s="1" t="s">
        <v>9</v>
      </c>
      <c r="L42" s="8">
        <v>1</v>
      </c>
      <c r="M42" s="36">
        <f t="shared" si="0"/>
        <v>70.455233333333339</v>
      </c>
      <c r="N42" s="36">
        <f t="shared" si="1"/>
        <v>145.80048333333335</v>
      </c>
    </row>
    <row r="43" spans="1:14" x14ac:dyDescent="0.2">
      <c r="A43" s="14">
        <v>41853</v>
      </c>
      <c r="B43" s="15">
        <v>0.17361111111111113</v>
      </c>
      <c r="C43" s="17" t="s">
        <v>43</v>
      </c>
      <c r="D43" s="17">
        <v>70</v>
      </c>
      <c r="E43" s="17">
        <v>32</v>
      </c>
      <c r="F43" s="17">
        <v>145</v>
      </c>
      <c r="G43" s="17">
        <v>41.792000000000002</v>
      </c>
      <c r="H43" s="17">
        <v>44</v>
      </c>
      <c r="I43" s="19" t="s">
        <v>40</v>
      </c>
      <c r="J43" s="20" t="s">
        <v>310</v>
      </c>
      <c r="K43" s="1" t="s">
        <v>9</v>
      </c>
      <c r="L43" s="8">
        <v>1</v>
      </c>
      <c r="M43" s="36">
        <f t="shared" si="0"/>
        <v>70.533333333333331</v>
      </c>
      <c r="N43" s="36">
        <f t="shared" si="1"/>
        <v>145.69653333333332</v>
      </c>
    </row>
    <row r="44" spans="1:14" x14ac:dyDescent="0.2">
      <c r="A44" s="14">
        <v>41853</v>
      </c>
      <c r="B44" s="15">
        <v>0.3</v>
      </c>
      <c r="C44" s="17">
        <v>18</v>
      </c>
      <c r="D44" s="17">
        <v>70</v>
      </c>
      <c r="E44" s="17">
        <v>19.858000000000001</v>
      </c>
      <c r="F44" s="17">
        <v>145</v>
      </c>
      <c r="G44" s="17">
        <v>19.529</v>
      </c>
      <c r="H44" s="17">
        <v>32.799999999999997</v>
      </c>
      <c r="I44" s="19" t="s">
        <v>42</v>
      </c>
      <c r="J44" s="20" t="s">
        <v>310</v>
      </c>
      <c r="K44" s="1" t="s">
        <v>9</v>
      </c>
      <c r="L44" s="8">
        <v>1</v>
      </c>
      <c r="M44" s="36">
        <f t="shared" si="0"/>
        <v>70.330966666666669</v>
      </c>
      <c r="N44" s="36">
        <f t="shared" si="1"/>
        <v>145.32548333333332</v>
      </c>
    </row>
    <row r="45" spans="1:14" x14ac:dyDescent="0.2">
      <c r="A45" s="14">
        <v>41853</v>
      </c>
      <c r="B45" s="15">
        <v>0.46388888888888885</v>
      </c>
      <c r="C45" s="17">
        <v>20</v>
      </c>
      <c r="D45" s="17">
        <v>70</v>
      </c>
      <c r="E45" s="17">
        <v>23.423999999999999</v>
      </c>
      <c r="F45" s="17">
        <v>144</v>
      </c>
      <c r="G45" s="17">
        <v>29.096</v>
      </c>
      <c r="H45" s="17">
        <v>44.7</v>
      </c>
      <c r="I45" s="19" t="s">
        <v>65</v>
      </c>
      <c r="J45" s="20" t="s">
        <v>311</v>
      </c>
      <c r="K45" s="1" t="s">
        <v>59</v>
      </c>
      <c r="L45" s="8">
        <v>1</v>
      </c>
      <c r="M45" s="36">
        <f t="shared" si="0"/>
        <v>70.3904</v>
      </c>
      <c r="N45" s="36">
        <f t="shared" si="1"/>
        <v>144.48493333333334</v>
      </c>
    </row>
    <row r="46" spans="1:14" x14ac:dyDescent="0.2">
      <c r="A46" s="14">
        <v>41853</v>
      </c>
      <c r="B46" s="15">
        <v>0.49236111111111108</v>
      </c>
      <c r="C46" s="17">
        <v>20</v>
      </c>
      <c r="D46" s="17">
        <v>70</v>
      </c>
      <c r="E46" s="17">
        <v>21.347000000000001</v>
      </c>
      <c r="F46" s="17">
        <v>144</v>
      </c>
      <c r="G46" s="17">
        <v>28.484000000000002</v>
      </c>
      <c r="H46" s="17">
        <v>38.799999999999997</v>
      </c>
      <c r="I46" s="19" t="s">
        <v>55</v>
      </c>
      <c r="J46" s="20" t="s">
        <v>310</v>
      </c>
      <c r="K46" s="1" t="s">
        <v>9</v>
      </c>
      <c r="L46" s="8">
        <v>3</v>
      </c>
      <c r="M46" s="36">
        <f t="shared" si="0"/>
        <v>70.355783333333335</v>
      </c>
      <c r="N46" s="36">
        <f t="shared" si="1"/>
        <v>144.47473333333335</v>
      </c>
    </row>
    <row r="47" spans="1:14" x14ac:dyDescent="0.2">
      <c r="A47" s="14">
        <v>41853</v>
      </c>
      <c r="B47" s="15">
        <v>0.5083333333333333</v>
      </c>
      <c r="C47" s="17">
        <v>20</v>
      </c>
      <c r="D47" s="17">
        <v>70</v>
      </c>
      <c r="E47" s="17">
        <v>21.018000000000001</v>
      </c>
      <c r="F47" s="17">
        <v>144</v>
      </c>
      <c r="G47" s="17">
        <v>28.245999999999999</v>
      </c>
      <c r="H47" s="17">
        <v>39.5</v>
      </c>
      <c r="I47" s="19" t="s">
        <v>44</v>
      </c>
      <c r="J47" s="20" t="s">
        <v>310</v>
      </c>
      <c r="K47" s="1" t="s">
        <v>9</v>
      </c>
      <c r="L47" s="8">
        <v>1</v>
      </c>
      <c r="M47" s="36">
        <f t="shared" si="0"/>
        <v>70.350300000000004</v>
      </c>
      <c r="N47" s="36">
        <f t="shared" si="1"/>
        <v>144.47076666666666</v>
      </c>
    </row>
    <row r="48" spans="1:14" x14ac:dyDescent="0.2">
      <c r="A48" s="5">
        <v>41853</v>
      </c>
      <c r="B48" s="6">
        <v>0.54097222222222219</v>
      </c>
      <c r="C48" s="12">
        <v>20</v>
      </c>
      <c r="D48" s="12">
        <v>70</v>
      </c>
      <c r="E48" s="12">
        <v>21.041</v>
      </c>
      <c r="F48" s="12">
        <v>144</v>
      </c>
      <c r="G48" s="12">
        <v>26.004999999999999</v>
      </c>
      <c r="H48" s="12">
        <v>38.1</v>
      </c>
      <c r="I48" s="11" t="s">
        <v>71</v>
      </c>
      <c r="J48" s="7" t="s">
        <v>312</v>
      </c>
      <c r="K48" s="3" t="s">
        <v>72</v>
      </c>
      <c r="L48" s="8">
        <v>1</v>
      </c>
      <c r="M48" s="36">
        <f t="shared" si="0"/>
        <v>70.350683333333336</v>
      </c>
      <c r="N48" s="36">
        <f t="shared" si="1"/>
        <v>144.43341666666666</v>
      </c>
    </row>
    <row r="49" spans="1:14" x14ac:dyDescent="0.2">
      <c r="A49" s="5">
        <v>41853</v>
      </c>
      <c r="B49" s="6">
        <v>0.54097222222222219</v>
      </c>
      <c r="C49" s="12">
        <v>20</v>
      </c>
      <c r="D49" s="12">
        <v>70</v>
      </c>
      <c r="E49" s="12">
        <v>21.041</v>
      </c>
      <c r="F49" s="12">
        <v>144</v>
      </c>
      <c r="G49" s="12">
        <v>26.004999999999999</v>
      </c>
      <c r="H49" s="12">
        <v>38.1</v>
      </c>
      <c r="I49" s="11" t="s">
        <v>75</v>
      </c>
      <c r="J49" s="7" t="s">
        <v>312</v>
      </c>
      <c r="K49" s="3" t="s">
        <v>73</v>
      </c>
      <c r="L49" s="8">
        <v>1</v>
      </c>
      <c r="M49" s="36">
        <f t="shared" si="0"/>
        <v>70.350683333333336</v>
      </c>
      <c r="N49" s="36">
        <f t="shared" si="1"/>
        <v>144.43341666666666</v>
      </c>
    </row>
    <row r="50" spans="1:14" x14ac:dyDescent="0.2">
      <c r="A50" s="5">
        <v>41853</v>
      </c>
      <c r="B50" s="6">
        <v>0.54097222222222219</v>
      </c>
      <c r="C50" s="12">
        <v>20</v>
      </c>
      <c r="D50" s="12">
        <v>70</v>
      </c>
      <c r="E50" s="12">
        <v>21.041</v>
      </c>
      <c r="F50" s="12">
        <v>144</v>
      </c>
      <c r="G50" s="12">
        <v>26.004999999999999</v>
      </c>
      <c r="H50" s="12">
        <v>38.1</v>
      </c>
      <c r="I50" s="11" t="s">
        <v>75</v>
      </c>
      <c r="J50" s="7" t="s">
        <v>312</v>
      </c>
      <c r="K50" s="3" t="s">
        <v>97</v>
      </c>
      <c r="L50" s="3">
        <v>1</v>
      </c>
      <c r="M50" s="36">
        <f t="shared" si="0"/>
        <v>70.350683333333336</v>
      </c>
      <c r="N50" s="36">
        <f t="shared" si="1"/>
        <v>144.43341666666666</v>
      </c>
    </row>
    <row r="51" spans="1:14" x14ac:dyDescent="0.2">
      <c r="A51" s="5">
        <v>41853</v>
      </c>
      <c r="B51" s="6">
        <v>0.625</v>
      </c>
      <c r="C51" s="12">
        <v>21</v>
      </c>
      <c r="D51" s="12">
        <v>70</v>
      </c>
      <c r="E51" s="12">
        <v>16.628</v>
      </c>
      <c r="F51" s="12">
        <v>143</v>
      </c>
      <c r="G51" s="12">
        <v>53.752000000000002</v>
      </c>
      <c r="H51" s="12">
        <v>36.6</v>
      </c>
      <c r="I51" s="11" t="s">
        <v>45</v>
      </c>
      <c r="J51" s="7" t="s">
        <v>310</v>
      </c>
      <c r="K51" s="3" t="s">
        <v>9</v>
      </c>
      <c r="L51" s="8">
        <v>1</v>
      </c>
      <c r="M51" s="36">
        <f t="shared" si="0"/>
        <v>70.277133333333339</v>
      </c>
      <c r="N51" s="36">
        <f t="shared" si="1"/>
        <v>143.89586666666668</v>
      </c>
    </row>
    <row r="52" spans="1:14" x14ac:dyDescent="0.2">
      <c r="A52" s="5">
        <v>41853</v>
      </c>
      <c r="B52" s="6">
        <v>0.63402777777777775</v>
      </c>
      <c r="C52" s="12">
        <v>21</v>
      </c>
      <c r="D52" s="12">
        <v>70</v>
      </c>
      <c r="E52" s="12">
        <v>16.518000000000001</v>
      </c>
      <c r="F52" s="12">
        <v>143</v>
      </c>
      <c r="G52" s="12">
        <v>53.137</v>
      </c>
      <c r="H52" s="12">
        <v>36</v>
      </c>
      <c r="I52" s="11" t="s">
        <v>56</v>
      </c>
      <c r="J52" s="7" t="s">
        <v>310</v>
      </c>
      <c r="K52" s="3" t="s">
        <v>9</v>
      </c>
      <c r="L52" s="8">
        <v>3</v>
      </c>
      <c r="M52" s="36">
        <f t="shared" si="0"/>
        <v>70.275300000000001</v>
      </c>
      <c r="N52" s="36">
        <f t="shared" si="1"/>
        <v>143.88561666666666</v>
      </c>
    </row>
    <row r="53" spans="1:14" x14ac:dyDescent="0.2">
      <c r="A53" s="5">
        <v>41853</v>
      </c>
      <c r="B53" s="6">
        <v>0.6875</v>
      </c>
      <c r="C53" s="12">
        <v>21</v>
      </c>
      <c r="D53" s="12">
        <v>70</v>
      </c>
      <c r="E53" s="12">
        <v>17.015000000000001</v>
      </c>
      <c r="F53" s="12">
        <v>143</v>
      </c>
      <c r="G53" s="12">
        <v>54.295000000000002</v>
      </c>
      <c r="H53" s="12">
        <v>37.700000000000003</v>
      </c>
      <c r="I53" s="11" t="s">
        <v>66</v>
      </c>
      <c r="J53" s="7" t="s">
        <v>311</v>
      </c>
      <c r="K53" s="3" t="s">
        <v>59</v>
      </c>
      <c r="L53" s="8">
        <v>1</v>
      </c>
      <c r="M53" s="36">
        <f t="shared" si="0"/>
        <v>70.28358333333334</v>
      </c>
      <c r="N53" s="36">
        <f t="shared" si="1"/>
        <v>143.90491666666668</v>
      </c>
    </row>
    <row r="54" spans="1:14" x14ac:dyDescent="0.2">
      <c r="A54" s="5">
        <v>41853</v>
      </c>
      <c r="B54" s="6">
        <v>0.78472222222222221</v>
      </c>
      <c r="C54" s="12">
        <v>22</v>
      </c>
      <c r="D54" s="12">
        <v>70</v>
      </c>
      <c r="E54" s="12">
        <v>11.295</v>
      </c>
      <c r="F54" s="12">
        <v>142</v>
      </c>
      <c r="G54" s="12">
        <v>55.543999999999997</v>
      </c>
      <c r="H54" s="12">
        <v>35.200000000000003</v>
      </c>
      <c r="I54" s="11" t="s">
        <v>81</v>
      </c>
      <c r="J54" s="7" t="s">
        <v>310</v>
      </c>
      <c r="K54" s="3" t="s">
        <v>9</v>
      </c>
      <c r="L54" s="8">
        <v>1</v>
      </c>
      <c r="M54" s="36">
        <f t="shared" si="0"/>
        <v>70.188249999999996</v>
      </c>
      <c r="N54" s="36">
        <f t="shared" si="1"/>
        <v>142.92573333333334</v>
      </c>
    </row>
    <row r="55" spans="1:14" x14ac:dyDescent="0.2">
      <c r="A55" s="5">
        <v>41853</v>
      </c>
      <c r="B55" s="6">
        <v>0.79513888888888884</v>
      </c>
      <c r="C55" s="12">
        <v>22</v>
      </c>
      <c r="D55" s="12">
        <v>70</v>
      </c>
      <c r="E55" s="12">
        <v>11.180999999999999</v>
      </c>
      <c r="F55" s="12">
        <v>142</v>
      </c>
      <c r="G55" s="12">
        <v>54.945</v>
      </c>
      <c r="H55" s="12">
        <v>34.200000000000003</v>
      </c>
      <c r="I55" s="11" t="s">
        <v>85</v>
      </c>
      <c r="J55" s="7" t="s">
        <v>310</v>
      </c>
      <c r="K55" s="3" t="s">
        <v>9</v>
      </c>
      <c r="L55" s="8">
        <v>3</v>
      </c>
      <c r="M55" s="36">
        <f t="shared" si="0"/>
        <v>70.186350000000004</v>
      </c>
      <c r="N55" s="36">
        <f t="shared" si="1"/>
        <v>142.91575</v>
      </c>
    </row>
    <row r="56" spans="1:14" x14ac:dyDescent="0.2">
      <c r="A56" s="5">
        <v>41853</v>
      </c>
      <c r="B56" s="6">
        <v>0.86041666666666661</v>
      </c>
      <c r="C56" s="12">
        <v>22</v>
      </c>
      <c r="D56" s="12">
        <v>70</v>
      </c>
      <c r="E56" s="12">
        <v>11.43</v>
      </c>
      <c r="F56" s="12">
        <v>142</v>
      </c>
      <c r="G56" s="12">
        <v>54.805</v>
      </c>
      <c r="H56" s="12">
        <v>36.4</v>
      </c>
      <c r="I56" s="11" t="s">
        <v>93</v>
      </c>
      <c r="J56" s="7" t="s">
        <v>312</v>
      </c>
      <c r="K56" s="3" t="s">
        <v>72</v>
      </c>
      <c r="L56" s="8">
        <v>2</v>
      </c>
      <c r="M56" s="36">
        <f t="shared" si="0"/>
        <v>70.1905</v>
      </c>
      <c r="N56" s="36">
        <f t="shared" si="1"/>
        <v>142.91341666666668</v>
      </c>
    </row>
    <row r="57" spans="1:14" x14ac:dyDescent="0.2">
      <c r="A57" s="5">
        <v>41853</v>
      </c>
      <c r="B57" s="6">
        <v>0.88541666666666663</v>
      </c>
      <c r="C57" s="12">
        <v>22</v>
      </c>
      <c r="D57" s="28">
        <v>70</v>
      </c>
      <c r="E57" s="28">
        <v>11.04</v>
      </c>
      <c r="F57" s="3">
        <v>142</v>
      </c>
      <c r="G57" s="28">
        <v>53.637999999999998</v>
      </c>
      <c r="H57" s="28">
        <v>35.200000000000003</v>
      </c>
      <c r="I57" s="11" t="s">
        <v>324</v>
      </c>
      <c r="J57" s="7" t="s">
        <v>322</v>
      </c>
      <c r="K57" s="3" t="s">
        <v>9</v>
      </c>
      <c r="L57" s="22">
        <v>12</v>
      </c>
      <c r="M57" s="36">
        <f t="shared" si="0"/>
        <v>70.183999999999997</v>
      </c>
      <c r="N57" s="36">
        <f t="shared" si="1"/>
        <v>142.89396666666667</v>
      </c>
    </row>
    <row r="58" spans="1:14" x14ac:dyDescent="0.2">
      <c r="A58" s="5">
        <v>41853</v>
      </c>
      <c r="B58" s="6">
        <v>0.91041666666666676</v>
      </c>
      <c r="C58" s="12">
        <v>22</v>
      </c>
      <c r="D58" s="12">
        <v>70</v>
      </c>
      <c r="E58" s="12">
        <v>11.166</v>
      </c>
      <c r="F58" s="12">
        <v>142</v>
      </c>
      <c r="G58" s="12">
        <v>54.930999999999997</v>
      </c>
      <c r="H58" s="12">
        <v>33.700000000000003</v>
      </c>
      <c r="I58" s="11" t="s">
        <v>89</v>
      </c>
      <c r="J58" s="7" t="s">
        <v>311</v>
      </c>
      <c r="K58" s="3" t="s">
        <v>59</v>
      </c>
      <c r="L58" s="8">
        <v>1</v>
      </c>
      <c r="M58" s="36">
        <f t="shared" si="0"/>
        <v>70.186099999999996</v>
      </c>
      <c r="N58" s="36">
        <f t="shared" si="1"/>
        <v>142.91551666666666</v>
      </c>
    </row>
    <row r="59" spans="1:14" x14ac:dyDescent="0.2">
      <c r="A59" s="5">
        <v>41854</v>
      </c>
      <c r="B59" s="6">
        <v>6.805555555555555E-2</v>
      </c>
      <c r="C59" s="12">
        <v>24</v>
      </c>
      <c r="D59" s="12">
        <v>70</v>
      </c>
      <c r="E59" s="12">
        <v>15.715999999999999</v>
      </c>
      <c r="F59" s="12">
        <v>141</v>
      </c>
      <c r="G59" s="12">
        <v>44.371000000000002</v>
      </c>
      <c r="H59" s="12">
        <v>53.5</v>
      </c>
      <c r="I59" s="11" t="s">
        <v>82</v>
      </c>
      <c r="J59" s="7" t="s">
        <v>310</v>
      </c>
      <c r="K59" s="3" t="s">
        <v>9</v>
      </c>
      <c r="L59" s="8">
        <v>1</v>
      </c>
      <c r="M59" s="36">
        <f t="shared" si="0"/>
        <v>70.261933333333332</v>
      </c>
      <c r="N59" s="36">
        <f t="shared" si="1"/>
        <v>141.73951666666667</v>
      </c>
    </row>
    <row r="60" spans="1:14" x14ac:dyDescent="0.2">
      <c r="A60" s="5">
        <v>41854</v>
      </c>
      <c r="B60" s="6">
        <v>7.7777777777777779E-2</v>
      </c>
      <c r="C60" s="12">
        <v>24</v>
      </c>
      <c r="D60" s="12">
        <v>70</v>
      </c>
      <c r="E60" s="12">
        <v>15.706</v>
      </c>
      <c r="F60" s="12">
        <v>141</v>
      </c>
      <c r="G60" s="12">
        <v>45.530999999999999</v>
      </c>
      <c r="H60" s="12">
        <v>53.2</v>
      </c>
      <c r="I60" s="11" t="s">
        <v>86</v>
      </c>
      <c r="J60" s="7" t="s">
        <v>310</v>
      </c>
      <c r="K60" s="3" t="s">
        <v>9</v>
      </c>
      <c r="L60" s="8">
        <v>3</v>
      </c>
      <c r="M60" s="36">
        <f t="shared" si="0"/>
        <v>70.261766666666674</v>
      </c>
      <c r="N60" s="36">
        <f t="shared" si="1"/>
        <v>141.75885</v>
      </c>
    </row>
    <row r="61" spans="1:14" x14ac:dyDescent="0.2">
      <c r="A61" s="5">
        <v>41854</v>
      </c>
      <c r="B61" s="6">
        <v>0.11319444444444444</v>
      </c>
      <c r="C61" s="12">
        <v>24</v>
      </c>
      <c r="D61" s="12">
        <v>70</v>
      </c>
      <c r="E61" s="12">
        <v>15.438000000000001</v>
      </c>
      <c r="F61" s="12">
        <v>141</v>
      </c>
      <c r="G61" s="12">
        <v>46.542000000000002</v>
      </c>
      <c r="H61" s="12">
        <v>52.8</v>
      </c>
      <c r="I61" s="11" t="s">
        <v>321</v>
      </c>
      <c r="J61" s="7" t="s">
        <v>311</v>
      </c>
      <c r="K61" s="3" t="s">
        <v>59</v>
      </c>
      <c r="L61" s="8">
        <v>1</v>
      </c>
      <c r="M61" s="36">
        <f t="shared" si="0"/>
        <v>70.257300000000001</v>
      </c>
      <c r="N61" s="36">
        <f t="shared" si="1"/>
        <v>141.7757</v>
      </c>
    </row>
    <row r="62" spans="1:14" x14ac:dyDescent="0.2">
      <c r="A62" s="5">
        <v>41854</v>
      </c>
      <c r="B62" s="6">
        <v>0.11875000000000001</v>
      </c>
      <c r="C62" s="12">
        <v>24</v>
      </c>
      <c r="D62" s="12">
        <v>70</v>
      </c>
      <c r="E62" s="12">
        <v>15.356999999999999</v>
      </c>
      <c r="F62" s="12">
        <v>141</v>
      </c>
      <c r="G62" s="12">
        <v>46.258000000000003</v>
      </c>
      <c r="H62" s="12">
        <v>52.7</v>
      </c>
      <c r="I62" s="11" t="s">
        <v>90</v>
      </c>
      <c r="J62" s="7" t="s">
        <v>311</v>
      </c>
      <c r="K62" s="3" t="s">
        <v>59</v>
      </c>
      <c r="L62" s="8">
        <v>1</v>
      </c>
      <c r="M62" s="36">
        <f t="shared" si="0"/>
        <v>70.255949999999999</v>
      </c>
      <c r="N62" s="36">
        <f t="shared" si="1"/>
        <v>141.77096666666668</v>
      </c>
    </row>
    <row r="63" spans="1:14" x14ac:dyDescent="0.2">
      <c r="A63" s="5">
        <v>41854</v>
      </c>
      <c r="B63" s="6">
        <v>0.22847222222222222</v>
      </c>
      <c r="C63" s="12">
        <v>23</v>
      </c>
      <c r="D63" s="12">
        <v>70</v>
      </c>
      <c r="E63" s="12">
        <v>0.312</v>
      </c>
      <c r="F63" s="12">
        <v>141</v>
      </c>
      <c r="G63" s="12">
        <v>58.445</v>
      </c>
      <c r="H63" s="12">
        <v>35.9</v>
      </c>
      <c r="I63" s="11" t="s">
        <v>83</v>
      </c>
      <c r="J63" s="7" t="s">
        <v>310</v>
      </c>
      <c r="K63" s="3" t="s">
        <v>9</v>
      </c>
      <c r="L63" s="8">
        <v>1</v>
      </c>
      <c r="M63" s="36">
        <f t="shared" si="0"/>
        <v>70.005200000000002</v>
      </c>
      <c r="N63" s="36">
        <f t="shared" si="1"/>
        <v>141.97408333333334</v>
      </c>
    </row>
    <row r="64" spans="1:14" x14ac:dyDescent="0.2">
      <c r="A64" s="5">
        <v>41854</v>
      </c>
      <c r="B64" s="6">
        <v>0.23402777777777781</v>
      </c>
      <c r="C64" s="12">
        <v>23</v>
      </c>
      <c r="D64" s="12">
        <v>70</v>
      </c>
      <c r="E64" s="12">
        <v>0.188</v>
      </c>
      <c r="F64" s="12">
        <v>141</v>
      </c>
      <c r="G64" s="12">
        <v>58.158000000000001</v>
      </c>
      <c r="H64" s="12">
        <v>36</v>
      </c>
      <c r="I64" s="11" t="s">
        <v>87</v>
      </c>
      <c r="J64" s="7" t="s">
        <v>310</v>
      </c>
      <c r="K64" s="3" t="s">
        <v>9</v>
      </c>
      <c r="L64" s="8">
        <v>3</v>
      </c>
      <c r="M64" s="36">
        <f t="shared" si="0"/>
        <v>70.003133333333338</v>
      </c>
      <c r="N64" s="36">
        <f t="shared" si="1"/>
        <v>141.9693</v>
      </c>
    </row>
    <row r="65" spans="1:14" x14ac:dyDescent="0.2">
      <c r="A65" s="5">
        <v>41854</v>
      </c>
      <c r="B65" s="6">
        <v>0.26597222222222222</v>
      </c>
      <c r="C65" s="12">
        <v>23</v>
      </c>
      <c r="D65" s="12">
        <v>70</v>
      </c>
      <c r="E65" s="12">
        <v>0.71499999999999997</v>
      </c>
      <c r="F65" s="12">
        <v>141</v>
      </c>
      <c r="G65" s="12">
        <v>58.69</v>
      </c>
      <c r="H65" s="12">
        <v>37.200000000000003</v>
      </c>
      <c r="I65" s="11" t="s">
        <v>94</v>
      </c>
      <c r="J65" s="7" t="s">
        <v>312</v>
      </c>
      <c r="K65" s="3" t="s">
        <v>72</v>
      </c>
      <c r="L65" s="8">
        <v>1</v>
      </c>
      <c r="M65" s="36">
        <f t="shared" si="0"/>
        <v>70.011916666666664</v>
      </c>
      <c r="N65" s="36">
        <f t="shared" si="1"/>
        <v>141.97816666666665</v>
      </c>
    </row>
    <row r="66" spans="1:14" x14ac:dyDescent="0.2">
      <c r="A66" s="5">
        <v>41854</v>
      </c>
      <c r="B66" s="6">
        <v>0.28055555555555556</v>
      </c>
      <c r="C66" s="12">
        <v>23</v>
      </c>
      <c r="D66" s="12">
        <v>70</v>
      </c>
      <c r="E66" s="12">
        <v>0.16600000000000001</v>
      </c>
      <c r="F66" s="12">
        <v>141</v>
      </c>
      <c r="G66" s="12">
        <v>57.709000000000003</v>
      </c>
      <c r="H66" s="12">
        <v>35.6</v>
      </c>
      <c r="I66" s="11" t="s">
        <v>91</v>
      </c>
      <c r="J66" s="7" t="s">
        <v>311</v>
      </c>
      <c r="K66" s="3" t="s">
        <v>59</v>
      </c>
      <c r="L66" s="8">
        <v>1</v>
      </c>
      <c r="M66" s="36">
        <f t="shared" si="0"/>
        <v>70.002766666666673</v>
      </c>
      <c r="N66" s="36">
        <f t="shared" si="1"/>
        <v>141.96181666666666</v>
      </c>
    </row>
    <row r="67" spans="1:14" x14ac:dyDescent="0.2">
      <c r="A67" s="5">
        <v>41854</v>
      </c>
      <c r="B67" s="6">
        <v>0.37638888888888888</v>
      </c>
      <c r="C67" s="12">
        <v>25</v>
      </c>
      <c r="D67" s="12">
        <v>69</v>
      </c>
      <c r="E67" s="12">
        <v>51.051000000000002</v>
      </c>
      <c r="F67" s="12">
        <v>141</v>
      </c>
      <c r="G67" s="12">
        <v>42.795999999999999</v>
      </c>
      <c r="H67" s="12">
        <v>22.7</v>
      </c>
      <c r="I67" s="11" t="s">
        <v>84</v>
      </c>
      <c r="J67" s="7" t="s">
        <v>310</v>
      </c>
      <c r="K67" s="3" t="s">
        <v>9</v>
      </c>
      <c r="L67" s="8">
        <v>1</v>
      </c>
      <c r="M67" s="36">
        <f t="shared" si="0"/>
        <v>69.850849999999994</v>
      </c>
      <c r="N67" s="36">
        <f t="shared" si="1"/>
        <v>141.71326666666667</v>
      </c>
    </row>
    <row r="68" spans="1:14" x14ac:dyDescent="0.2">
      <c r="A68" s="5">
        <v>41854</v>
      </c>
      <c r="B68" s="6">
        <v>0.38958333333333334</v>
      </c>
      <c r="C68" s="12">
        <v>25</v>
      </c>
      <c r="D68" s="12">
        <v>69</v>
      </c>
      <c r="E68" s="12">
        <v>51.383000000000003</v>
      </c>
      <c r="F68" s="12">
        <v>141</v>
      </c>
      <c r="G68" s="12">
        <v>41.91</v>
      </c>
      <c r="H68" s="12">
        <v>23.5</v>
      </c>
      <c r="I68" s="11" t="s">
        <v>88</v>
      </c>
      <c r="J68" s="7" t="s">
        <v>310</v>
      </c>
      <c r="K68" s="3" t="s">
        <v>9</v>
      </c>
      <c r="L68" s="8">
        <v>3</v>
      </c>
      <c r="M68" s="36">
        <f t="shared" ref="M68:M129" si="4">D68+E68/60</f>
        <v>69.856383333333326</v>
      </c>
      <c r="N68" s="36">
        <f t="shared" ref="N68:N129" si="5">F68+G68/60</f>
        <v>141.6985</v>
      </c>
    </row>
    <row r="69" spans="1:14" x14ac:dyDescent="0.2">
      <c r="A69" s="14">
        <v>41854</v>
      </c>
      <c r="B69" s="15">
        <v>0.40972222222222227</v>
      </c>
      <c r="C69" s="17">
        <v>25</v>
      </c>
      <c r="D69" s="17"/>
      <c r="E69" s="17"/>
      <c r="F69" s="17"/>
      <c r="G69" s="17"/>
      <c r="H69" s="17"/>
      <c r="I69" s="19" t="s">
        <v>96</v>
      </c>
      <c r="J69" s="20" t="s">
        <v>313</v>
      </c>
      <c r="K69" s="1" t="s">
        <v>73</v>
      </c>
      <c r="L69" s="23">
        <v>1</v>
      </c>
      <c r="M69" s="36">
        <f t="shared" si="4"/>
        <v>0</v>
      </c>
      <c r="N69" s="36">
        <f t="shared" si="5"/>
        <v>0</v>
      </c>
    </row>
    <row r="70" spans="1:14" x14ac:dyDescent="0.2">
      <c r="A70" s="14">
        <v>41854</v>
      </c>
      <c r="B70" s="15">
        <v>0.43472222222222223</v>
      </c>
      <c r="C70" s="17">
        <v>25</v>
      </c>
      <c r="D70" s="17">
        <v>69</v>
      </c>
      <c r="E70" s="17">
        <v>51.183</v>
      </c>
      <c r="F70" s="17">
        <v>141</v>
      </c>
      <c r="G70" s="17">
        <v>42.625999999999998</v>
      </c>
      <c r="H70" s="17">
        <v>22.9</v>
      </c>
      <c r="I70" s="19" t="s">
        <v>95</v>
      </c>
      <c r="J70" s="20" t="s">
        <v>312</v>
      </c>
      <c r="K70" s="1" t="s">
        <v>72</v>
      </c>
      <c r="L70" s="23">
        <v>1</v>
      </c>
      <c r="M70" s="36">
        <f t="shared" si="4"/>
        <v>69.853049999999996</v>
      </c>
      <c r="N70" s="36">
        <f t="shared" si="5"/>
        <v>141.71043333333333</v>
      </c>
    </row>
    <row r="71" spans="1:14" x14ac:dyDescent="0.2">
      <c r="A71" s="5">
        <v>41854</v>
      </c>
      <c r="B71" s="6">
        <v>0.4458333333333333</v>
      </c>
      <c r="C71" s="12">
        <v>25</v>
      </c>
      <c r="D71" s="12">
        <v>69</v>
      </c>
      <c r="E71" s="12">
        <v>51.472000000000001</v>
      </c>
      <c r="F71" s="12">
        <v>141</v>
      </c>
      <c r="G71" s="12">
        <v>42.841000000000001</v>
      </c>
      <c r="H71" s="12">
        <v>23.4</v>
      </c>
      <c r="I71" s="11" t="s">
        <v>92</v>
      </c>
      <c r="J71" s="7" t="s">
        <v>311</v>
      </c>
      <c r="K71" s="3" t="s">
        <v>59</v>
      </c>
      <c r="L71" s="8">
        <v>1</v>
      </c>
      <c r="M71" s="36">
        <f t="shared" si="4"/>
        <v>69.857866666666666</v>
      </c>
      <c r="N71" s="36">
        <f t="shared" si="5"/>
        <v>141.71401666666668</v>
      </c>
    </row>
    <row r="72" spans="1:14" x14ac:dyDescent="0.2">
      <c r="A72" s="5">
        <v>41854</v>
      </c>
      <c r="B72" s="6">
        <v>0.91527777777777775</v>
      </c>
      <c r="C72" s="3" t="s">
        <v>135</v>
      </c>
      <c r="D72" s="3">
        <v>70</v>
      </c>
      <c r="E72" s="3">
        <v>3.9079999999999999</v>
      </c>
      <c r="F72" s="3">
        <v>144</v>
      </c>
      <c r="G72" s="3">
        <v>46.481000000000002</v>
      </c>
      <c r="H72" s="3">
        <v>14</v>
      </c>
      <c r="I72" s="3" t="s">
        <v>134</v>
      </c>
      <c r="J72" s="12" t="s">
        <v>310</v>
      </c>
      <c r="K72" s="3" t="s">
        <v>9</v>
      </c>
      <c r="L72" s="8">
        <v>1</v>
      </c>
      <c r="M72" s="36">
        <f t="shared" si="4"/>
        <v>70.065133333333335</v>
      </c>
      <c r="N72" s="36">
        <f t="shared" si="5"/>
        <v>144.77468333333334</v>
      </c>
    </row>
    <row r="73" spans="1:14" x14ac:dyDescent="0.2">
      <c r="A73" s="5">
        <v>41855</v>
      </c>
      <c r="B73" s="6">
        <v>6.9444444444444441E-3</v>
      </c>
      <c r="C73" s="3" t="s">
        <v>140</v>
      </c>
      <c r="D73" s="3">
        <v>70</v>
      </c>
      <c r="E73" s="3">
        <v>9.4410000000000007</v>
      </c>
      <c r="F73" s="3">
        <v>144</v>
      </c>
      <c r="G73" s="3">
        <v>48.238</v>
      </c>
      <c r="H73" s="3">
        <v>25.1</v>
      </c>
      <c r="I73" s="3" t="s">
        <v>139</v>
      </c>
      <c r="J73" s="12" t="s">
        <v>310</v>
      </c>
      <c r="K73" s="3" t="s">
        <v>9</v>
      </c>
      <c r="L73" s="8">
        <v>1</v>
      </c>
      <c r="M73" s="36">
        <f t="shared" si="4"/>
        <v>70.157349999999994</v>
      </c>
      <c r="N73" s="36">
        <f t="shared" si="5"/>
        <v>144.80396666666667</v>
      </c>
    </row>
    <row r="74" spans="1:14" x14ac:dyDescent="0.2">
      <c r="A74" s="5">
        <v>41855</v>
      </c>
      <c r="B74" s="6">
        <v>1.1805555555555555E-2</v>
      </c>
      <c r="C74" s="12" t="s">
        <v>140</v>
      </c>
      <c r="D74" s="3">
        <v>70</v>
      </c>
      <c r="E74" s="3">
        <v>9.4179999999999993</v>
      </c>
      <c r="F74" s="3">
        <v>144</v>
      </c>
      <c r="G74" s="3">
        <v>48.198</v>
      </c>
      <c r="H74" s="3">
        <v>24.9</v>
      </c>
      <c r="I74" s="3" t="s">
        <v>136</v>
      </c>
      <c r="J74" s="12" t="s">
        <v>310</v>
      </c>
      <c r="K74" s="3" t="s">
        <v>9</v>
      </c>
      <c r="L74" s="3">
        <v>3</v>
      </c>
      <c r="M74" s="36">
        <f t="shared" si="4"/>
        <v>70.156966666666662</v>
      </c>
      <c r="N74" s="36">
        <f t="shared" si="5"/>
        <v>144.80330000000001</v>
      </c>
    </row>
    <row r="75" spans="1:14" x14ac:dyDescent="0.2">
      <c r="A75" s="5">
        <v>41855</v>
      </c>
      <c r="B75" s="6">
        <v>2.9166666666666664E-2</v>
      </c>
      <c r="C75" s="27" t="s">
        <v>140</v>
      </c>
      <c r="D75" s="28">
        <v>70</v>
      </c>
      <c r="E75" s="28">
        <v>9.3209999999999997</v>
      </c>
      <c r="F75" s="3">
        <v>144</v>
      </c>
      <c r="G75" s="3">
        <v>48.076999999999998</v>
      </c>
      <c r="H75" s="3">
        <v>23.9</v>
      </c>
      <c r="I75" s="12" t="s">
        <v>325</v>
      </c>
      <c r="J75" s="12" t="s">
        <v>322</v>
      </c>
      <c r="K75" s="3" t="s">
        <v>9</v>
      </c>
      <c r="L75" s="22">
        <v>23</v>
      </c>
      <c r="M75" s="36">
        <f t="shared" si="4"/>
        <v>70.155349999999999</v>
      </c>
      <c r="N75" s="36">
        <f t="shared" si="5"/>
        <v>144.80128333333334</v>
      </c>
    </row>
    <row r="76" spans="1:14" x14ac:dyDescent="0.2">
      <c r="A76" s="5">
        <v>41855</v>
      </c>
      <c r="B76" s="6">
        <v>0.23263888888888887</v>
      </c>
      <c r="C76" s="3" t="s">
        <v>142</v>
      </c>
      <c r="D76" s="3">
        <v>70</v>
      </c>
      <c r="E76" s="3">
        <v>9.4659999999999993</v>
      </c>
      <c r="F76" s="3">
        <v>145</v>
      </c>
      <c r="G76" s="3">
        <v>19.245000000000001</v>
      </c>
      <c r="H76" s="3">
        <v>22.3</v>
      </c>
      <c r="I76" s="3" t="s">
        <v>141</v>
      </c>
      <c r="J76" s="12" t="s">
        <v>310</v>
      </c>
      <c r="K76" s="3" t="s">
        <v>9</v>
      </c>
      <c r="L76" s="8">
        <v>1</v>
      </c>
      <c r="M76" s="36">
        <f t="shared" si="4"/>
        <v>70.15776666666666</v>
      </c>
      <c r="N76" s="36">
        <f t="shared" si="5"/>
        <v>145.32075</v>
      </c>
    </row>
    <row r="77" spans="1:14" x14ac:dyDescent="0.2">
      <c r="A77" s="5">
        <v>41855</v>
      </c>
      <c r="B77" s="6">
        <v>0.67361111111111116</v>
      </c>
      <c r="C77" s="3">
        <v>16</v>
      </c>
      <c r="D77" s="3">
        <v>70</v>
      </c>
      <c r="E77" s="3">
        <v>44.061999999999998</v>
      </c>
      <c r="F77" s="3">
        <v>145</v>
      </c>
      <c r="G77" s="3">
        <v>55.015999999999998</v>
      </c>
      <c r="H77" s="3">
        <v>61.2</v>
      </c>
      <c r="I77" s="3" t="s">
        <v>143</v>
      </c>
      <c r="J77" s="12" t="s">
        <v>310</v>
      </c>
      <c r="K77" s="3" t="s">
        <v>9</v>
      </c>
      <c r="L77" s="8">
        <v>1</v>
      </c>
      <c r="M77" s="36">
        <f t="shared" si="4"/>
        <v>70.734366666666673</v>
      </c>
      <c r="N77" s="36">
        <f t="shared" si="5"/>
        <v>145.91693333333333</v>
      </c>
    </row>
    <row r="78" spans="1:14" x14ac:dyDescent="0.2">
      <c r="A78" s="5">
        <v>41855</v>
      </c>
      <c r="B78" s="6">
        <v>0.68055555555555547</v>
      </c>
      <c r="C78" s="3">
        <v>16</v>
      </c>
      <c r="D78" s="3">
        <v>70</v>
      </c>
      <c r="E78" s="3">
        <v>44.033999999999999</v>
      </c>
      <c r="F78" s="3">
        <v>145</v>
      </c>
      <c r="G78" s="3">
        <v>55.201999999999998</v>
      </c>
      <c r="H78" s="3">
        <v>61.1</v>
      </c>
      <c r="I78" s="3" t="s">
        <v>137</v>
      </c>
      <c r="J78" s="12" t="s">
        <v>310</v>
      </c>
      <c r="K78" s="3" t="s">
        <v>9</v>
      </c>
      <c r="L78" s="3">
        <v>3</v>
      </c>
      <c r="M78" s="36">
        <f t="shared" si="4"/>
        <v>70.733900000000006</v>
      </c>
      <c r="N78" s="36">
        <f t="shared" si="5"/>
        <v>145.92003333333332</v>
      </c>
    </row>
    <row r="79" spans="1:14" x14ac:dyDescent="0.2">
      <c r="A79" s="5">
        <v>41855</v>
      </c>
      <c r="B79" s="6">
        <v>0.71805555555555556</v>
      </c>
      <c r="C79" s="3">
        <v>16</v>
      </c>
      <c r="D79" s="3">
        <v>70</v>
      </c>
      <c r="E79" s="3">
        <v>44.363</v>
      </c>
      <c r="F79" s="3">
        <v>145</v>
      </c>
      <c r="G79" s="3">
        <v>55.19</v>
      </c>
      <c r="H79" s="3">
        <v>60.5</v>
      </c>
      <c r="I79" s="3" t="s">
        <v>130</v>
      </c>
      <c r="J79" s="12" t="s">
        <v>313</v>
      </c>
      <c r="K79" s="12" t="s">
        <v>129</v>
      </c>
      <c r="L79" s="3">
        <v>1</v>
      </c>
      <c r="M79" s="36">
        <f t="shared" si="4"/>
        <v>70.739383333333336</v>
      </c>
      <c r="N79" s="36">
        <f t="shared" si="5"/>
        <v>145.91983333333334</v>
      </c>
    </row>
    <row r="80" spans="1:14" x14ac:dyDescent="0.2">
      <c r="A80" s="5">
        <v>41855</v>
      </c>
      <c r="B80" s="6">
        <v>0.73125000000000007</v>
      </c>
      <c r="C80" s="3">
        <v>16</v>
      </c>
      <c r="D80" s="3">
        <v>70</v>
      </c>
      <c r="E80" s="3">
        <v>44.027999999999999</v>
      </c>
      <c r="F80" s="3">
        <v>145</v>
      </c>
      <c r="G80" s="3">
        <v>54.636000000000003</v>
      </c>
      <c r="H80" s="3">
        <v>61</v>
      </c>
      <c r="I80" s="3" t="s">
        <v>132</v>
      </c>
      <c r="J80" s="12" t="s">
        <v>311</v>
      </c>
      <c r="K80" s="3" t="s">
        <v>59</v>
      </c>
      <c r="L80" s="3">
        <v>1</v>
      </c>
      <c r="M80" s="36">
        <f t="shared" si="4"/>
        <v>70.733800000000002</v>
      </c>
      <c r="N80" s="36">
        <f t="shared" si="5"/>
        <v>145.91059999999999</v>
      </c>
    </row>
    <row r="81" spans="1:14" x14ac:dyDescent="0.2">
      <c r="A81" s="5">
        <v>41855</v>
      </c>
      <c r="B81" s="6">
        <v>0.82708333333333339</v>
      </c>
      <c r="C81" s="3">
        <v>15</v>
      </c>
      <c r="D81" s="3">
        <v>70</v>
      </c>
      <c r="E81" s="3">
        <v>38.770000000000003</v>
      </c>
      <c r="F81" s="3">
        <v>146</v>
      </c>
      <c r="G81" s="3">
        <v>40.145000000000003</v>
      </c>
      <c r="H81" s="3">
        <v>40.5</v>
      </c>
      <c r="I81" s="3" t="s">
        <v>144</v>
      </c>
      <c r="J81" s="12" t="s">
        <v>310</v>
      </c>
      <c r="K81" s="3" t="s">
        <v>9</v>
      </c>
      <c r="L81" s="8">
        <v>1</v>
      </c>
      <c r="M81" s="36">
        <f t="shared" si="4"/>
        <v>70.646166666666673</v>
      </c>
      <c r="N81" s="36">
        <f t="shared" si="5"/>
        <v>146.66908333333333</v>
      </c>
    </row>
    <row r="82" spans="1:14" x14ac:dyDescent="0.2">
      <c r="A82" s="5">
        <v>41855</v>
      </c>
      <c r="B82" s="6">
        <v>0.83194444444444438</v>
      </c>
      <c r="C82" s="3">
        <v>15</v>
      </c>
      <c r="D82" s="3">
        <v>70</v>
      </c>
      <c r="E82" s="3">
        <v>38.767000000000003</v>
      </c>
      <c r="F82" s="3">
        <v>146</v>
      </c>
      <c r="G82" s="3">
        <v>40.485999999999997</v>
      </c>
      <c r="H82" s="3">
        <v>39.9</v>
      </c>
      <c r="I82" s="3" t="s">
        <v>138</v>
      </c>
      <c r="J82" s="12" t="s">
        <v>310</v>
      </c>
      <c r="K82" s="3" t="s">
        <v>9</v>
      </c>
      <c r="L82" s="3">
        <v>3</v>
      </c>
      <c r="M82" s="36">
        <f t="shared" si="4"/>
        <v>70.646116666666671</v>
      </c>
      <c r="N82" s="36">
        <f t="shared" si="5"/>
        <v>146.67476666666667</v>
      </c>
    </row>
    <row r="83" spans="1:14" x14ac:dyDescent="0.2">
      <c r="A83" s="5">
        <v>41855</v>
      </c>
      <c r="B83" s="6">
        <v>0.85277777777777775</v>
      </c>
      <c r="C83" s="3">
        <v>15</v>
      </c>
      <c r="D83" s="3"/>
      <c r="E83" s="3"/>
      <c r="F83" s="3"/>
      <c r="G83" s="3"/>
      <c r="H83" s="3"/>
      <c r="I83" s="3" t="s">
        <v>128</v>
      </c>
      <c r="J83" s="12" t="s">
        <v>313</v>
      </c>
      <c r="K83" s="3" t="s">
        <v>73</v>
      </c>
      <c r="L83" s="3">
        <v>1</v>
      </c>
      <c r="M83" s="36">
        <f t="shared" si="4"/>
        <v>0</v>
      </c>
      <c r="N83" s="36">
        <f t="shared" si="5"/>
        <v>0</v>
      </c>
    </row>
    <row r="84" spans="1:14" x14ac:dyDescent="0.2">
      <c r="A84" s="5">
        <v>41855</v>
      </c>
      <c r="B84" s="6">
        <v>0.875</v>
      </c>
      <c r="C84" s="3">
        <v>15</v>
      </c>
      <c r="D84" s="3">
        <v>70</v>
      </c>
      <c r="E84" s="3">
        <v>38.652999999999999</v>
      </c>
      <c r="F84" s="3">
        <v>146</v>
      </c>
      <c r="G84" s="3">
        <v>39.460999999999999</v>
      </c>
      <c r="H84" s="3">
        <v>36</v>
      </c>
      <c r="I84" s="3" t="s">
        <v>133</v>
      </c>
      <c r="J84" s="12" t="s">
        <v>311</v>
      </c>
      <c r="K84" s="3" t="s">
        <v>59</v>
      </c>
      <c r="L84" s="3">
        <v>1</v>
      </c>
      <c r="M84" s="36">
        <f t="shared" si="4"/>
        <v>70.644216666666665</v>
      </c>
      <c r="N84" s="36">
        <f t="shared" si="5"/>
        <v>146.65768333333332</v>
      </c>
    </row>
    <row r="85" spans="1:14" x14ac:dyDescent="0.2">
      <c r="A85" s="5">
        <v>41855</v>
      </c>
      <c r="B85" s="6">
        <v>0.9819444444444444</v>
      </c>
      <c r="C85" s="3">
        <v>12</v>
      </c>
      <c r="D85" s="3">
        <v>70</v>
      </c>
      <c r="E85" s="3">
        <v>40.348999999999997</v>
      </c>
      <c r="F85" s="3">
        <v>147</v>
      </c>
      <c r="G85" s="3">
        <v>35.784999999999997</v>
      </c>
      <c r="H85" s="3">
        <v>38.5</v>
      </c>
      <c r="I85" s="3" t="s">
        <v>168</v>
      </c>
      <c r="J85" s="12" t="s">
        <v>310</v>
      </c>
      <c r="K85" s="3" t="s">
        <v>9</v>
      </c>
      <c r="L85" s="8">
        <v>1</v>
      </c>
      <c r="M85" s="36">
        <f t="shared" si="4"/>
        <v>70.672483333333332</v>
      </c>
      <c r="N85" s="36">
        <f t="shared" si="5"/>
        <v>147.59641666666667</v>
      </c>
    </row>
    <row r="86" spans="1:14" x14ac:dyDescent="0.2">
      <c r="A86" s="5">
        <v>41855</v>
      </c>
      <c r="B86" s="6">
        <v>0.9868055555555556</v>
      </c>
      <c r="C86" s="3">
        <v>12</v>
      </c>
      <c r="D86" s="3">
        <v>70</v>
      </c>
      <c r="E86" s="3">
        <v>40.014000000000003</v>
      </c>
      <c r="F86" s="3">
        <v>147</v>
      </c>
      <c r="G86" s="3">
        <v>35.786999999999999</v>
      </c>
      <c r="H86" s="3">
        <v>38.299999999999997</v>
      </c>
      <c r="I86" s="3" t="s">
        <v>170</v>
      </c>
      <c r="J86" s="12" t="s">
        <v>310</v>
      </c>
      <c r="K86" s="3" t="s">
        <v>9</v>
      </c>
      <c r="L86" s="3">
        <v>3</v>
      </c>
      <c r="M86" s="36">
        <f t="shared" si="4"/>
        <v>70.666899999999998</v>
      </c>
      <c r="N86" s="36">
        <f t="shared" si="5"/>
        <v>147.59645</v>
      </c>
    </row>
    <row r="87" spans="1:14" x14ac:dyDescent="0.2">
      <c r="A87" s="5">
        <v>41856</v>
      </c>
      <c r="B87" s="6">
        <v>2.361111111111111E-2</v>
      </c>
      <c r="C87" s="3">
        <v>12</v>
      </c>
      <c r="D87" s="3"/>
      <c r="E87" s="3"/>
      <c r="F87" s="3"/>
      <c r="G87" s="3"/>
      <c r="H87" s="3"/>
      <c r="I87" s="3" t="s">
        <v>169</v>
      </c>
      <c r="J87" s="12" t="s">
        <v>313</v>
      </c>
      <c r="K87" s="3" t="s">
        <v>73</v>
      </c>
      <c r="L87" s="3">
        <v>1</v>
      </c>
      <c r="M87" s="36">
        <f t="shared" si="4"/>
        <v>0</v>
      </c>
      <c r="N87" s="36">
        <f t="shared" si="5"/>
        <v>0</v>
      </c>
    </row>
    <row r="88" spans="1:14" x14ac:dyDescent="0.2">
      <c r="A88" s="14">
        <v>41856</v>
      </c>
      <c r="B88" s="15">
        <v>2.9861111111111113E-2</v>
      </c>
      <c r="C88" s="1">
        <v>12</v>
      </c>
      <c r="D88" s="1">
        <v>70</v>
      </c>
      <c r="E88" s="1">
        <v>39.06</v>
      </c>
      <c r="F88" s="1">
        <v>147</v>
      </c>
      <c r="G88" s="1">
        <v>34.68</v>
      </c>
      <c r="H88" s="1">
        <v>38.4</v>
      </c>
      <c r="I88" s="17" t="s">
        <v>233</v>
      </c>
      <c r="J88" s="17" t="s">
        <v>312</v>
      </c>
      <c r="K88" s="17" t="s">
        <v>234</v>
      </c>
      <c r="L88" s="1">
        <v>1</v>
      </c>
      <c r="M88" s="36">
        <f t="shared" si="4"/>
        <v>70.650999999999996</v>
      </c>
      <c r="N88" s="36">
        <f t="shared" si="5"/>
        <v>147.578</v>
      </c>
    </row>
    <row r="89" spans="1:14" x14ac:dyDescent="0.2">
      <c r="A89" s="14">
        <v>41856</v>
      </c>
      <c r="B89" s="15">
        <v>3.6111111111111115E-2</v>
      </c>
      <c r="C89" s="1">
        <v>12</v>
      </c>
      <c r="D89" s="1">
        <v>70</v>
      </c>
      <c r="E89" s="1">
        <v>40.350999999999999</v>
      </c>
      <c r="F89" s="1">
        <v>147</v>
      </c>
      <c r="G89" s="1">
        <v>35.612000000000002</v>
      </c>
      <c r="H89" s="1">
        <v>38.6</v>
      </c>
      <c r="I89" s="1" t="s">
        <v>232</v>
      </c>
      <c r="J89" s="17" t="s">
        <v>311</v>
      </c>
      <c r="K89" s="1" t="s">
        <v>59</v>
      </c>
      <c r="L89" s="1">
        <v>1</v>
      </c>
      <c r="M89" s="36">
        <f t="shared" si="4"/>
        <v>70.672516666666667</v>
      </c>
      <c r="N89" s="36">
        <f t="shared" si="5"/>
        <v>147.59353333333334</v>
      </c>
    </row>
    <row r="90" spans="1:14" x14ac:dyDescent="0.2">
      <c r="A90" s="14">
        <v>41856</v>
      </c>
      <c r="B90" s="15">
        <v>0.13541666666666666</v>
      </c>
      <c r="C90" s="1">
        <v>11</v>
      </c>
      <c r="D90" s="1">
        <v>70</v>
      </c>
      <c r="E90" s="1">
        <v>50.054000000000002</v>
      </c>
      <c r="F90" s="1">
        <v>148</v>
      </c>
      <c r="G90" s="1">
        <v>8.2680000000000007</v>
      </c>
      <c r="H90" s="1">
        <v>43.5</v>
      </c>
      <c r="I90" s="1" t="s">
        <v>171</v>
      </c>
      <c r="J90" s="17" t="s">
        <v>310</v>
      </c>
      <c r="K90" s="1" t="s">
        <v>9</v>
      </c>
      <c r="L90" s="23">
        <v>1</v>
      </c>
      <c r="M90" s="36">
        <f t="shared" si="4"/>
        <v>70.83423333333333</v>
      </c>
      <c r="N90" s="36">
        <f t="shared" si="5"/>
        <v>148.1378</v>
      </c>
    </row>
    <row r="91" spans="1:14" x14ac:dyDescent="0.2">
      <c r="A91" s="14">
        <v>41856</v>
      </c>
      <c r="B91" s="15">
        <v>0.14097222222222222</v>
      </c>
      <c r="C91" s="1">
        <v>11</v>
      </c>
      <c r="D91" s="1">
        <v>70</v>
      </c>
      <c r="E91" s="1">
        <v>53.07</v>
      </c>
      <c r="F91" s="1">
        <v>148</v>
      </c>
      <c r="G91" s="1">
        <v>8.4120000000000008</v>
      </c>
      <c r="H91" s="1">
        <v>43.2</v>
      </c>
      <c r="I91" s="1" t="s">
        <v>172</v>
      </c>
      <c r="J91" s="17" t="s">
        <v>310</v>
      </c>
      <c r="K91" s="1" t="s">
        <v>9</v>
      </c>
      <c r="L91" s="1">
        <v>3</v>
      </c>
      <c r="M91" s="36">
        <f t="shared" si="4"/>
        <v>70.884500000000003</v>
      </c>
      <c r="N91" s="36">
        <f t="shared" si="5"/>
        <v>148.14019999999999</v>
      </c>
    </row>
    <row r="92" spans="1:14" x14ac:dyDescent="0.2">
      <c r="A92" s="14">
        <v>41856</v>
      </c>
      <c r="B92" s="15">
        <v>0.28333333333333333</v>
      </c>
      <c r="C92" s="1" t="s">
        <v>176</v>
      </c>
      <c r="D92" s="1">
        <v>71</v>
      </c>
      <c r="E92" s="1">
        <v>7.0890000000000004</v>
      </c>
      <c r="F92" s="1">
        <v>148</v>
      </c>
      <c r="G92" s="1">
        <v>6.4329999999999998</v>
      </c>
      <c r="H92" s="1">
        <v>204</v>
      </c>
      <c r="I92" s="1" t="s">
        <v>173</v>
      </c>
      <c r="J92" s="17" t="s">
        <v>310</v>
      </c>
      <c r="K92" s="1" t="s">
        <v>9</v>
      </c>
      <c r="L92" s="23">
        <v>1</v>
      </c>
      <c r="M92" s="36">
        <f t="shared" si="4"/>
        <v>71.11815</v>
      </c>
      <c r="N92" s="36">
        <f t="shared" si="5"/>
        <v>148.10721666666666</v>
      </c>
    </row>
    <row r="93" spans="1:14" x14ac:dyDescent="0.2">
      <c r="A93" s="14">
        <v>41856</v>
      </c>
      <c r="B93" s="15">
        <v>0.28333333333333333</v>
      </c>
      <c r="C93" s="17" t="s">
        <v>176</v>
      </c>
      <c r="D93" s="1">
        <v>71</v>
      </c>
      <c r="E93" s="1">
        <v>7.0890000000000004</v>
      </c>
      <c r="F93" s="1">
        <v>148</v>
      </c>
      <c r="G93" s="1">
        <v>6.3150000000000004</v>
      </c>
      <c r="H93" s="1">
        <v>212</v>
      </c>
      <c r="I93" s="17" t="s">
        <v>326</v>
      </c>
      <c r="J93" s="17" t="s">
        <v>322</v>
      </c>
      <c r="K93" s="1" t="s">
        <v>9</v>
      </c>
      <c r="L93" s="25">
        <v>29</v>
      </c>
      <c r="M93" s="36">
        <f t="shared" si="4"/>
        <v>71.11815</v>
      </c>
      <c r="N93" s="36">
        <f t="shared" si="5"/>
        <v>148.10525000000001</v>
      </c>
    </row>
    <row r="94" spans="1:14" x14ac:dyDescent="0.2">
      <c r="A94" s="5">
        <v>41856</v>
      </c>
      <c r="B94" s="6">
        <v>0.42777777777777781</v>
      </c>
      <c r="C94" s="3" t="s">
        <v>174</v>
      </c>
      <c r="D94" s="3">
        <v>71</v>
      </c>
      <c r="E94" s="3">
        <v>12.395</v>
      </c>
      <c r="F94" s="3">
        <v>149</v>
      </c>
      <c r="G94" s="3">
        <v>2.3639999999999999</v>
      </c>
      <c r="H94" s="3">
        <v>219</v>
      </c>
      <c r="I94" s="3" t="s">
        <v>175</v>
      </c>
      <c r="J94" s="12" t="s">
        <v>310</v>
      </c>
      <c r="K94" s="3" t="s">
        <v>9</v>
      </c>
      <c r="L94" s="8">
        <v>1</v>
      </c>
      <c r="M94" s="36">
        <f t="shared" si="4"/>
        <v>71.206583333333327</v>
      </c>
      <c r="N94" s="36">
        <f t="shared" si="5"/>
        <v>149.0394</v>
      </c>
    </row>
    <row r="95" spans="1:14" x14ac:dyDescent="0.2">
      <c r="A95" s="5">
        <v>41856</v>
      </c>
      <c r="B95" s="6">
        <v>0.44236111111111115</v>
      </c>
      <c r="C95" s="12" t="s">
        <v>174</v>
      </c>
      <c r="D95" s="28">
        <v>71</v>
      </c>
      <c r="E95" s="28">
        <v>12.279</v>
      </c>
      <c r="F95" s="3">
        <v>149</v>
      </c>
      <c r="G95" s="28">
        <v>1.8440000000000001</v>
      </c>
      <c r="H95" s="28">
        <v>188</v>
      </c>
      <c r="I95" s="12" t="s">
        <v>327</v>
      </c>
      <c r="J95" s="12" t="s">
        <v>322</v>
      </c>
      <c r="K95" s="3" t="s">
        <v>9</v>
      </c>
      <c r="L95" s="22">
        <v>24</v>
      </c>
      <c r="M95" s="36">
        <f t="shared" si="4"/>
        <v>71.204650000000001</v>
      </c>
      <c r="N95" s="36">
        <f t="shared" si="5"/>
        <v>149.03073333333333</v>
      </c>
    </row>
    <row r="96" spans="1:14" x14ac:dyDescent="0.2">
      <c r="A96" s="5">
        <v>41856</v>
      </c>
      <c r="B96" s="6">
        <v>0.54583333333333328</v>
      </c>
      <c r="C96" s="3">
        <v>9</v>
      </c>
      <c r="D96" s="3">
        <v>70</v>
      </c>
      <c r="E96" s="3">
        <v>57.814</v>
      </c>
      <c r="F96" s="3">
        <v>148</v>
      </c>
      <c r="G96" s="3">
        <v>59.994</v>
      </c>
      <c r="H96" s="3">
        <v>37.1</v>
      </c>
      <c r="I96" s="3" t="s">
        <v>177</v>
      </c>
      <c r="J96" s="12" t="s">
        <v>310</v>
      </c>
      <c r="K96" s="3" t="s">
        <v>9</v>
      </c>
      <c r="L96" s="8">
        <v>1</v>
      </c>
      <c r="M96" s="36">
        <f t="shared" si="4"/>
        <v>70.963566666666665</v>
      </c>
      <c r="N96" s="36">
        <f t="shared" si="5"/>
        <v>148.9999</v>
      </c>
    </row>
    <row r="97" spans="1:14" x14ac:dyDescent="0.2">
      <c r="A97" s="5">
        <v>41856</v>
      </c>
      <c r="B97" s="6">
        <v>0.55486111111111114</v>
      </c>
      <c r="C97" s="3">
        <v>9</v>
      </c>
      <c r="D97" s="3">
        <v>70</v>
      </c>
      <c r="E97" s="3">
        <v>57.753</v>
      </c>
      <c r="F97" s="3">
        <v>149</v>
      </c>
      <c r="G97" s="3">
        <v>0.13700000000000001</v>
      </c>
      <c r="H97" s="3">
        <v>36</v>
      </c>
      <c r="I97" s="3" t="s">
        <v>284</v>
      </c>
      <c r="J97" s="12" t="s">
        <v>310</v>
      </c>
      <c r="K97" s="3" t="s">
        <v>9</v>
      </c>
      <c r="L97" s="3">
        <v>3</v>
      </c>
      <c r="M97" s="36">
        <f t="shared" si="4"/>
        <v>70.962549999999993</v>
      </c>
      <c r="N97" s="36">
        <f t="shared" si="5"/>
        <v>149.00228333333334</v>
      </c>
    </row>
    <row r="98" spans="1:14" x14ac:dyDescent="0.2">
      <c r="A98" s="5">
        <v>41856</v>
      </c>
      <c r="B98" s="6">
        <v>0.56527777777777777</v>
      </c>
      <c r="C98" s="3">
        <v>9</v>
      </c>
      <c r="D98" s="3">
        <v>70</v>
      </c>
      <c r="E98" s="3">
        <v>57.768999999999998</v>
      </c>
      <c r="F98" s="3">
        <v>149</v>
      </c>
      <c r="G98" s="3">
        <v>0.111</v>
      </c>
      <c r="H98" s="3">
        <v>37.700000000000003</v>
      </c>
      <c r="I98" s="3" t="s">
        <v>178</v>
      </c>
      <c r="J98" s="12" t="s">
        <v>310</v>
      </c>
      <c r="K98" s="3" t="s">
        <v>9</v>
      </c>
      <c r="L98" s="8">
        <v>1</v>
      </c>
      <c r="M98" s="36">
        <f t="shared" si="4"/>
        <v>70.962816666666669</v>
      </c>
      <c r="N98" s="36">
        <f t="shared" si="5"/>
        <v>149.00184999999999</v>
      </c>
    </row>
    <row r="99" spans="1:14" x14ac:dyDescent="0.2">
      <c r="A99" s="5">
        <v>41856</v>
      </c>
      <c r="B99" s="6">
        <v>0.57638888888888895</v>
      </c>
      <c r="C99" s="3">
        <v>9</v>
      </c>
      <c r="D99" s="3"/>
      <c r="E99" s="3"/>
      <c r="F99" s="3"/>
      <c r="G99" s="3"/>
      <c r="H99" s="3"/>
      <c r="I99" s="3" t="s">
        <v>291</v>
      </c>
      <c r="J99" s="12" t="s">
        <v>313</v>
      </c>
      <c r="K99" s="3" t="s">
        <v>73</v>
      </c>
      <c r="L99" s="3">
        <v>1</v>
      </c>
      <c r="M99" s="36">
        <f t="shared" si="4"/>
        <v>0</v>
      </c>
      <c r="N99" s="36">
        <f t="shared" si="5"/>
        <v>0</v>
      </c>
    </row>
    <row r="100" spans="1:14" x14ac:dyDescent="0.2">
      <c r="A100" s="5">
        <v>41856</v>
      </c>
      <c r="B100" s="6">
        <v>0.92361111111111116</v>
      </c>
      <c r="C100" s="3" t="s">
        <v>236</v>
      </c>
      <c r="D100" s="3">
        <v>70</v>
      </c>
      <c r="E100" s="3">
        <v>40.365000000000002</v>
      </c>
      <c r="F100" s="3">
        <v>151</v>
      </c>
      <c r="G100" s="3">
        <v>11.827</v>
      </c>
      <c r="H100" s="3">
        <v>13.3</v>
      </c>
      <c r="I100" s="3" t="s">
        <v>235</v>
      </c>
      <c r="J100" s="12" t="s">
        <v>310</v>
      </c>
      <c r="K100" s="3" t="s">
        <v>9</v>
      </c>
      <c r="L100" s="8">
        <v>1</v>
      </c>
      <c r="M100" s="36">
        <f t="shared" si="4"/>
        <v>70.672749999999994</v>
      </c>
      <c r="N100" s="36">
        <f t="shared" si="5"/>
        <v>151.19711666666666</v>
      </c>
    </row>
    <row r="101" spans="1:14" x14ac:dyDescent="0.2">
      <c r="A101" s="5">
        <v>41857</v>
      </c>
      <c r="B101" s="6">
        <v>3.6805555555555557E-2</v>
      </c>
      <c r="C101" s="3" t="s">
        <v>238</v>
      </c>
      <c r="D101" s="3">
        <v>70</v>
      </c>
      <c r="E101" s="3">
        <v>54.89</v>
      </c>
      <c r="F101" s="3">
        <v>152</v>
      </c>
      <c r="G101" s="3">
        <v>2.1000000000000001E-2</v>
      </c>
      <c r="H101" s="3">
        <v>14.8</v>
      </c>
      <c r="I101" s="3" t="s">
        <v>237</v>
      </c>
      <c r="J101" s="12" t="s">
        <v>310</v>
      </c>
      <c r="K101" s="3" t="s">
        <v>9</v>
      </c>
      <c r="L101" s="8">
        <v>1</v>
      </c>
      <c r="M101" s="36">
        <f t="shared" si="4"/>
        <v>70.914833333333334</v>
      </c>
      <c r="N101" s="36">
        <f t="shared" si="5"/>
        <v>152.00035</v>
      </c>
    </row>
    <row r="102" spans="1:14" x14ac:dyDescent="0.2">
      <c r="A102" s="5">
        <v>41857</v>
      </c>
      <c r="B102" s="6">
        <v>7.9861111111111105E-2</v>
      </c>
      <c r="C102" s="3" t="s">
        <v>238</v>
      </c>
      <c r="D102" s="3"/>
      <c r="E102" s="3"/>
      <c r="F102" s="3"/>
      <c r="G102" s="3"/>
      <c r="H102" s="3"/>
      <c r="I102" s="3" t="s">
        <v>292</v>
      </c>
      <c r="J102" s="12" t="s">
        <v>313</v>
      </c>
      <c r="K102" s="3" t="s">
        <v>73</v>
      </c>
      <c r="L102" s="3">
        <v>1</v>
      </c>
      <c r="M102" s="36">
        <f t="shared" si="4"/>
        <v>0</v>
      </c>
      <c r="N102" s="36">
        <f t="shared" si="5"/>
        <v>0</v>
      </c>
    </row>
    <row r="103" spans="1:14" x14ac:dyDescent="0.2">
      <c r="A103" s="5">
        <v>41857</v>
      </c>
      <c r="B103" s="6">
        <v>9.4444444444444442E-2</v>
      </c>
      <c r="C103" s="3" t="s">
        <v>238</v>
      </c>
      <c r="D103" s="3">
        <v>70</v>
      </c>
      <c r="E103" s="3">
        <v>54.881</v>
      </c>
      <c r="F103" s="3">
        <v>151</v>
      </c>
      <c r="G103" s="3">
        <v>59.536999999999999</v>
      </c>
      <c r="H103" s="3">
        <v>14.7</v>
      </c>
      <c r="I103" s="3" t="s">
        <v>239</v>
      </c>
      <c r="J103" s="12" t="s">
        <v>311</v>
      </c>
      <c r="K103" s="3" t="s">
        <v>59</v>
      </c>
      <c r="L103" s="3">
        <v>1</v>
      </c>
      <c r="M103" s="36">
        <f t="shared" si="4"/>
        <v>70.914683333333329</v>
      </c>
      <c r="N103" s="36">
        <f t="shared" si="5"/>
        <v>151.99228333333335</v>
      </c>
    </row>
    <row r="104" spans="1:14" x14ac:dyDescent="0.2">
      <c r="A104" s="14">
        <v>41857</v>
      </c>
      <c r="B104" s="15">
        <v>0.17013888888888887</v>
      </c>
      <c r="C104" s="1">
        <v>5</v>
      </c>
      <c r="D104" s="1">
        <v>70</v>
      </c>
      <c r="E104" s="1">
        <v>57.146000000000001</v>
      </c>
      <c r="F104" s="1">
        <v>151</v>
      </c>
      <c r="G104" s="1">
        <v>21.195</v>
      </c>
      <c r="H104" s="1">
        <v>19.100000000000001</v>
      </c>
      <c r="I104" s="1" t="s">
        <v>240</v>
      </c>
      <c r="J104" s="17" t="s">
        <v>310</v>
      </c>
      <c r="K104" s="1" t="s">
        <v>9</v>
      </c>
      <c r="L104" s="23">
        <v>1</v>
      </c>
      <c r="M104" s="36">
        <f t="shared" si="4"/>
        <v>70.952433333333332</v>
      </c>
      <c r="N104" s="36">
        <f t="shared" si="5"/>
        <v>151.35325</v>
      </c>
    </row>
    <row r="105" spans="1:14" x14ac:dyDescent="0.2">
      <c r="A105" s="5">
        <v>41857</v>
      </c>
      <c r="B105" s="6">
        <v>0.20138888888888887</v>
      </c>
      <c r="C105" s="3">
        <v>5</v>
      </c>
      <c r="D105" s="3"/>
      <c r="E105" s="3"/>
      <c r="F105" s="3"/>
      <c r="G105" s="3"/>
      <c r="H105" s="3"/>
      <c r="I105" s="3" t="s">
        <v>294</v>
      </c>
      <c r="J105" s="12" t="s">
        <v>313</v>
      </c>
      <c r="K105" s="3" t="s">
        <v>73</v>
      </c>
      <c r="L105" s="3">
        <v>1</v>
      </c>
      <c r="M105" s="36">
        <f t="shared" si="4"/>
        <v>0</v>
      </c>
      <c r="N105" s="36">
        <f t="shared" si="5"/>
        <v>0</v>
      </c>
    </row>
    <row r="106" spans="1:14" x14ac:dyDescent="0.2">
      <c r="A106" s="5">
        <v>41857</v>
      </c>
      <c r="B106" s="6">
        <v>0.20138888888888887</v>
      </c>
      <c r="C106" s="12">
        <v>5</v>
      </c>
      <c r="D106" s="12"/>
      <c r="E106" s="12"/>
      <c r="F106" s="12"/>
      <c r="G106" s="12"/>
      <c r="H106" s="12"/>
      <c r="I106" s="11" t="s">
        <v>293</v>
      </c>
      <c r="J106" s="7" t="s">
        <v>313</v>
      </c>
      <c r="K106" s="3" t="s">
        <v>97</v>
      </c>
      <c r="L106" s="22">
        <v>1</v>
      </c>
      <c r="M106" s="36">
        <f t="shared" si="4"/>
        <v>0</v>
      </c>
      <c r="N106" s="36">
        <f t="shared" si="5"/>
        <v>0</v>
      </c>
    </row>
    <row r="107" spans="1:14" x14ac:dyDescent="0.2">
      <c r="A107" s="5">
        <v>41857</v>
      </c>
      <c r="B107" s="6">
        <v>0.23819444444444446</v>
      </c>
      <c r="C107" s="3">
        <v>5</v>
      </c>
      <c r="D107" s="3">
        <v>70</v>
      </c>
      <c r="E107" s="3">
        <v>57.265999999999998</v>
      </c>
      <c r="F107" s="3">
        <v>151</v>
      </c>
      <c r="G107" s="3">
        <v>21.855</v>
      </c>
      <c r="H107" s="3">
        <v>19.2</v>
      </c>
      <c r="I107" s="3" t="s">
        <v>288</v>
      </c>
      <c r="J107" s="12" t="s">
        <v>311</v>
      </c>
      <c r="K107" s="3" t="s">
        <v>59</v>
      </c>
      <c r="L107" s="3">
        <v>1</v>
      </c>
      <c r="M107" s="36">
        <f t="shared" si="4"/>
        <v>70.954433333333327</v>
      </c>
      <c r="N107" s="36">
        <f t="shared" si="5"/>
        <v>151.36425</v>
      </c>
    </row>
    <row r="108" spans="1:14" x14ac:dyDescent="0.2">
      <c r="A108" s="5">
        <v>41857</v>
      </c>
      <c r="B108" s="6">
        <v>0.375</v>
      </c>
      <c r="C108" s="3">
        <v>6</v>
      </c>
      <c r="D108" s="3">
        <v>71</v>
      </c>
      <c r="E108" s="3">
        <v>16.936</v>
      </c>
      <c r="F108" s="3">
        <v>151</v>
      </c>
      <c r="G108" s="3">
        <v>33.819000000000003</v>
      </c>
      <c r="H108" s="3">
        <v>54.9</v>
      </c>
      <c r="I108" s="3" t="s">
        <v>241</v>
      </c>
      <c r="J108" s="12" t="s">
        <v>310</v>
      </c>
      <c r="K108" s="3" t="s">
        <v>9</v>
      </c>
      <c r="L108" s="8">
        <v>1</v>
      </c>
      <c r="M108" s="36">
        <f t="shared" si="4"/>
        <v>71.282266666666672</v>
      </c>
      <c r="N108" s="36">
        <f t="shared" si="5"/>
        <v>151.56365</v>
      </c>
    </row>
    <row r="109" spans="1:14" x14ac:dyDescent="0.2">
      <c r="A109" s="5">
        <v>41857</v>
      </c>
      <c r="B109" s="6">
        <v>0.39374999999999999</v>
      </c>
      <c r="C109" s="3">
        <v>6</v>
      </c>
      <c r="D109" s="3">
        <v>71</v>
      </c>
      <c r="E109" s="3">
        <v>16.965</v>
      </c>
      <c r="F109" s="3">
        <v>151</v>
      </c>
      <c r="G109" s="3">
        <v>33.625999999999998</v>
      </c>
      <c r="H109" s="3">
        <v>55.2</v>
      </c>
      <c r="I109" s="3" t="s">
        <v>285</v>
      </c>
      <c r="J109" s="12" t="s">
        <v>310</v>
      </c>
      <c r="K109" s="3" t="s">
        <v>9</v>
      </c>
      <c r="L109" s="3">
        <v>3</v>
      </c>
      <c r="M109" s="36">
        <f t="shared" si="4"/>
        <v>71.282749999999993</v>
      </c>
      <c r="N109" s="36">
        <f t="shared" si="5"/>
        <v>151.56043333333332</v>
      </c>
    </row>
    <row r="110" spans="1:14" x14ac:dyDescent="0.2">
      <c r="A110" s="5">
        <v>41857</v>
      </c>
      <c r="B110" s="6">
        <v>0.40625</v>
      </c>
      <c r="C110" s="3">
        <v>6</v>
      </c>
      <c r="D110" s="3">
        <v>71</v>
      </c>
      <c r="E110" s="3">
        <v>16.923999999999999</v>
      </c>
      <c r="F110" s="3">
        <v>151</v>
      </c>
      <c r="G110" s="3">
        <v>33.969000000000001</v>
      </c>
      <c r="H110" s="3">
        <v>55.2</v>
      </c>
      <c r="I110" s="3" t="s">
        <v>286</v>
      </c>
      <c r="J110" s="12" t="s">
        <v>310</v>
      </c>
      <c r="K110" s="3" t="s">
        <v>9</v>
      </c>
      <c r="L110" s="3">
        <v>2</v>
      </c>
      <c r="M110" s="36">
        <f t="shared" si="4"/>
        <v>71.282066666666665</v>
      </c>
      <c r="N110" s="36">
        <f t="shared" si="5"/>
        <v>151.56614999999999</v>
      </c>
    </row>
    <row r="111" spans="1:14" x14ac:dyDescent="0.2">
      <c r="A111" s="5">
        <v>41857</v>
      </c>
      <c r="B111" s="6">
        <v>0.41944444444444445</v>
      </c>
      <c r="C111" s="3">
        <v>6</v>
      </c>
      <c r="D111" s="3"/>
      <c r="E111" s="3"/>
      <c r="F111" s="3"/>
      <c r="G111" s="3"/>
      <c r="H111" s="3"/>
      <c r="I111" s="3" t="s">
        <v>297</v>
      </c>
      <c r="J111" s="12" t="s">
        <v>313</v>
      </c>
      <c r="K111" s="3" t="s">
        <v>73</v>
      </c>
      <c r="L111" s="3">
        <v>1</v>
      </c>
      <c r="M111" s="36">
        <f t="shared" si="4"/>
        <v>0</v>
      </c>
      <c r="N111" s="36">
        <f t="shared" si="5"/>
        <v>0</v>
      </c>
    </row>
    <row r="112" spans="1:14" x14ac:dyDescent="0.2">
      <c r="A112" s="14">
        <v>41857</v>
      </c>
      <c r="B112" s="15">
        <v>0.41944444444444445</v>
      </c>
      <c r="C112" s="17">
        <v>6</v>
      </c>
      <c r="D112" s="17"/>
      <c r="E112" s="17"/>
      <c r="F112" s="17"/>
      <c r="G112" s="17"/>
      <c r="H112" s="17"/>
      <c r="I112" s="19" t="s">
        <v>295</v>
      </c>
      <c r="J112" s="20" t="s">
        <v>313</v>
      </c>
      <c r="K112" s="1" t="s">
        <v>296</v>
      </c>
      <c r="L112" s="25">
        <v>1</v>
      </c>
      <c r="M112" s="36">
        <f t="shared" si="4"/>
        <v>0</v>
      </c>
      <c r="N112" s="36">
        <f t="shared" si="5"/>
        <v>0</v>
      </c>
    </row>
    <row r="113" spans="1:14" x14ac:dyDescent="0.2">
      <c r="A113" s="14">
        <v>41857</v>
      </c>
      <c r="B113" s="15">
        <v>0.43958333333333338</v>
      </c>
      <c r="C113" s="1">
        <v>6</v>
      </c>
      <c r="D113" s="1">
        <v>71</v>
      </c>
      <c r="E113" s="1">
        <v>16.739999999999998</v>
      </c>
      <c r="F113" s="1">
        <v>151</v>
      </c>
      <c r="G113" s="1">
        <v>33.838000000000001</v>
      </c>
      <c r="H113" s="1">
        <v>54.2</v>
      </c>
      <c r="I113" s="1" t="s">
        <v>289</v>
      </c>
      <c r="J113" s="29" t="s">
        <v>311</v>
      </c>
      <c r="K113" s="1" t="s">
        <v>59</v>
      </c>
      <c r="L113" s="1">
        <v>1</v>
      </c>
      <c r="M113" s="36">
        <f t="shared" si="4"/>
        <v>71.278999999999996</v>
      </c>
      <c r="N113" s="36">
        <f t="shared" si="5"/>
        <v>151.56396666666666</v>
      </c>
    </row>
    <row r="114" spans="1:14" x14ac:dyDescent="0.2">
      <c r="A114" s="14">
        <v>41857</v>
      </c>
      <c r="B114" s="15">
        <v>0.47916666666666669</v>
      </c>
      <c r="C114" s="1">
        <v>6.1</v>
      </c>
      <c r="D114" s="1">
        <v>71</v>
      </c>
      <c r="E114" s="1">
        <v>24.495000000000001</v>
      </c>
      <c r="F114" s="1">
        <v>151</v>
      </c>
      <c r="G114" s="1">
        <v>34.003999999999998</v>
      </c>
      <c r="H114" s="1">
        <v>199</v>
      </c>
      <c r="I114" s="1" t="s">
        <v>242</v>
      </c>
      <c r="J114" s="17" t="s">
        <v>310</v>
      </c>
      <c r="K114" s="1" t="s">
        <v>9</v>
      </c>
      <c r="L114" s="23">
        <v>1</v>
      </c>
      <c r="M114" s="36">
        <f t="shared" si="4"/>
        <v>71.408249999999995</v>
      </c>
      <c r="N114" s="36">
        <f t="shared" si="5"/>
        <v>151.56673333333333</v>
      </c>
    </row>
    <row r="115" spans="1:14" x14ac:dyDescent="0.2">
      <c r="A115" s="14">
        <v>41857</v>
      </c>
      <c r="B115" s="15">
        <v>0.50694444444444442</v>
      </c>
      <c r="C115" s="1">
        <v>6.1</v>
      </c>
      <c r="D115" s="18">
        <v>71</v>
      </c>
      <c r="E115" s="18">
        <v>24.536999999999999</v>
      </c>
      <c r="F115" s="1">
        <v>151</v>
      </c>
      <c r="G115" s="18">
        <v>33.838999999999999</v>
      </c>
      <c r="H115" s="18">
        <v>205</v>
      </c>
      <c r="I115" s="17" t="s">
        <v>328</v>
      </c>
      <c r="J115" s="17" t="s">
        <v>322</v>
      </c>
      <c r="K115" s="1" t="s">
        <v>9</v>
      </c>
      <c r="L115" s="25">
        <v>38</v>
      </c>
      <c r="M115" s="36">
        <f t="shared" si="4"/>
        <v>71.408950000000004</v>
      </c>
      <c r="N115" s="36">
        <f t="shared" si="5"/>
        <v>151.56398333333334</v>
      </c>
    </row>
    <row r="116" spans="1:14" x14ac:dyDescent="0.2">
      <c r="A116" s="14">
        <v>41857</v>
      </c>
      <c r="B116" s="15">
        <v>0.56944444444444442</v>
      </c>
      <c r="C116" s="1">
        <v>1.2</v>
      </c>
      <c r="D116" s="1">
        <v>71</v>
      </c>
      <c r="E116" s="1">
        <v>29.417999999999999</v>
      </c>
      <c r="F116" s="1">
        <v>152</v>
      </c>
      <c r="G116" s="1">
        <v>5.835</v>
      </c>
      <c r="H116" s="1">
        <v>203</v>
      </c>
      <c r="I116" s="1" t="s">
        <v>243</v>
      </c>
      <c r="J116" s="17" t="s">
        <v>310</v>
      </c>
      <c r="K116" s="1" t="s">
        <v>9</v>
      </c>
      <c r="L116" s="23">
        <v>1</v>
      </c>
      <c r="M116" s="36">
        <f t="shared" si="4"/>
        <v>71.490300000000005</v>
      </c>
      <c r="N116" s="36">
        <f t="shared" si="5"/>
        <v>152.09725</v>
      </c>
    </row>
    <row r="117" spans="1:14" x14ac:dyDescent="0.2">
      <c r="A117" s="14">
        <v>41857</v>
      </c>
      <c r="B117" s="15">
        <v>0.59930555555555554</v>
      </c>
      <c r="C117" s="17">
        <v>1.2</v>
      </c>
      <c r="D117" s="1">
        <v>71</v>
      </c>
      <c r="E117" s="1">
        <v>29.454000000000001</v>
      </c>
      <c r="F117" s="1">
        <v>152</v>
      </c>
      <c r="G117" s="1">
        <v>5.7830000000000004</v>
      </c>
      <c r="H117" s="1">
        <v>207</v>
      </c>
      <c r="I117" s="17" t="s">
        <v>330</v>
      </c>
      <c r="J117" s="17" t="s">
        <v>322</v>
      </c>
      <c r="K117" s="1" t="s">
        <v>9</v>
      </c>
      <c r="L117" s="25">
        <v>36</v>
      </c>
      <c r="M117" s="36">
        <f t="shared" ref="M117" si="6">D117+E117/60</f>
        <v>71.490899999999996</v>
      </c>
      <c r="N117" s="36">
        <f t="shared" ref="N117" si="7">F117+G117/60</f>
        <v>152.09638333333334</v>
      </c>
    </row>
    <row r="118" spans="1:14" x14ac:dyDescent="0.2">
      <c r="A118" s="14">
        <v>41857</v>
      </c>
      <c r="B118" s="15">
        <v>0.65972222222222221</v>
      </c>
      <c r="C118" s="1">
        <v>1</v>
      </c>
      <c r="D118" s="1">
        <v>71</v>
      </c>
      <c r="E118" s="1">
        <v>19.266999999999999</v>
      </c>
      <c r="F118" s="1">
        <v>152</v>
      </c>
      <c r="G118" s="1">
        <v>5.5449999999999999</v>
      </c>
      <c r="H118" s="1">
        <v>64.900000000000006</v>
      </c>
      <c r="I118" s="1" t="s">
        <v>244</v>
      </c>
      <c r="J118" s="17" t="s">
        <v>310</v>
      </c>
      <c r="K118" s="1" t="s">
        <v>9</v>
      </c>
      <c r="L118" s="23">
        <v>1</v>
      </c>
      <c r="M118" s="36">
        <f t="shared" si="4"/>
        <v>71.321116666666668</v>
      </c>
      <c r="N118" s="36">
        <f t="shared" si="5"/>
        <v>152.09241666666668</v>
      </c>
    </row>
    <row r="119" spans="1:14" x14ac:dyDescent="0.2">
      <c r="A119" s="5">
        <v>41857</v>
      </c>
      <c r="B119" s="6">
        <v>0.69791666666666663</v>
      </c>
      <c r="C119" s="12">
        <v>1</v>
      </c>
      <c r="D119" s="12"/>
      <c r="E119" s="12"/>
      <c r="F119" s="12"/>
      <c r="G119" s="12"/>
      <c r="H119" s="12"/>
      <c r="I119" s="11" t="s">
        <v>299</v>
      </c>
      <c r="J119" s="7" t="s">
        <v>313</v>
      </c>
      <c r="K119" s="3" t="s">
        <v>97</v>
      </c>
      <c r="L119" s="25">
        <v>1</v>
      </c>
      <c r="M119" s="36">
        <f t="shared" si="4"/>
        <v>0</v>
      </c>
      <c r="N119" s="36">
        <f t="shared" si="5"/>
        <v>0</v>
      </c>
    </row>
    <row r="120" spans="1:14" x14ac:dyDescent="0.2">
      <c r="A120" s="5">
        <v>41857</v>
      </c>
      <c r="B120" s="6">
        <v>0.69791666666666663</v>
      </c>
      <c r="C120" s="12">
        <v>1</v>
      </c>
      <c r="D120" s="12"/>
      <c r="E120" s="12"/>
      <c r="F120" s="12"/>
      <c r="G120" s="12"/>
      <c r="H120" s="12"/>
      <c r="I120" s="11" t="s">
        <v>300</v>
      </c>
      <c r="J120" s="7" t="s">
        <v>313</v>
      </c>
      <c r="K120" s="3" t="s">
        <v>296</v>
      </c>
      <c r="L120" s="18">
        <v>1</v>
      </c>
      <c r="M120" s="36">
        <f t="shared" si="4"/>
        <v>0</v>
      </c>
      <c r="N120" s="36">
        <f t="shared" si="5"/>
        <v>0</v>
      </c>
    </row>
    <row r="121" spans="1:14" x14ac:dyDescent="0.2">
      <c r="A121" s="5">
        <v>41857</v>
      </c>
      <c r="B121" s="6">
        <v>0.70763888888888893</v>
      </c>
      <c r="C121" s="3">
        <v>1</v>
      </c>
      <c r="D121" s="3"/>
      <c r="E121" s="3"/>
      <c r="F121" s="3"/>
      <c r="G121" s="3"/>
      <c r="H121" s="3"/>
      <c r="I121" s="3" t="s">
        <v>298</v>
      </c>
      <c r="J121" s="12" t="s">
        <v>313</v>
      </c>
      <c r="K121" s="3" t="s">
        <v>73</v>
      </c>
      <c r="L121" s="24">
        <v>1</v>
      </c>
      <c r="M121" s="36">
        <f t="shared" si="4"/>
        <v>0</v>
      </c>
      <c r="N121" s="36">
        <f t="shared" si="5"/>
        <v>0</v>
      </c>
    </row>
    <row r="122" spans="1:14" x14ac:dyDescent="0.2">
      <c r="A122" s="5">
        <v>41857</v>
      </c>
      <c r="B122" s="6">
        <v>0.83333333333333337</v>
      </c>
      <c r="C122" s="3">
        <v>1.05</v>
      </c>
      <c r="D122" s="3">
        <v>71</v>
      </c>
      <c r="E122" s="3">
        <v>4.702</v>
      </c>
      <c r="F122" s="3">
        <v>152</v>
      </c>
      <c r="G122" s="3">
        <v>34.194000000000003</v>
      </c>
      <c r="H122" s="3">
        <v>16</v>
      </c>
      <c r="I122" s="3" t="s">
        <v>245</v>
      </c>
      <c r="J122" s="12" t="s">
        <v>310</v>
      </c>
      <c r="K122" s="3" t="s">
        <v>9</v>
      </c>
      <c r="L122" s="21">
        <v>1</v>
      </c>
      <c r="M122" s="36">
        <f t="shared" si="4"/>
        <v>71.078366666666668</v>
      </c>
      <c r="N122" s="36">
        <f t="shared" si="5"/>
        <v>152.56989999999999</v>
      </c>
    </row>
    <row r="123" spans="1:14" x14ac:dyDescent="0.2">
      <c r="A123" s="5">
        <v>41857</v>
      </c>
      <c r="B123" s="6">
        <v>0.87708333333333333</v>
      </c>
      <c r="C123" s="3">
        <v>1.05</v>
      </c>
      <c r="D123" s="3"/>
      <c r="E123" s="3"/>
      <c r="F123" s="3"/>
      <c r="G123" s="3"/>
      <c r="H123" s="3"/>
      <c r="I123" s="3" t="s">
        <v>301</v>
      </c>
      <c r="J123" s="12" t="s">
        <v>313</v>
      </c>
      <c r="K123" s="3" t="s">
        <v>73</v>
      </c>
      <c r="L123" s="24">
        <v>1</v>
      </c>
      <c r="M123" s="36">
        <f t="shared" si="4"/>
        <v>0</v>
      </c>
      <c r="N123" s="36">
        <f t="shared" si="5"/>
        <v>0</v>
      </c>
    </row>
    <row r="124" spans="1:14" x14ac:dyDescent="0.2">
      <c r="A124" s="5">
        <v>41857</v>
      </c>
      <c r="B124" s="6">
        <v>0.90833333333333333</v>
      </c>
      <c r="C124" s="3">
        <v>1.05</v>
      </c>
      <c r="D124" s="1">
        <v>71</v>
      </c>
      <c r="E124" s="1">
        <v>4.569</v>
      </c>
      <c r="F124" s="3">
        <v>152</v>
      </c>
      <c r="G124" s="1">
        <v>33.847999999999999</v>
      </c>
      <c r="H124" s="1">
        <v>16.399999999999999</v>
      </c>
      <c r="I124" s="3" t="s">
        <v>290</v>
      </c>
      <c r="J124" s="12" t="s">
        <v>311</v>
      </c>
      <c r="K124" s="3" t="s">
        <v>59</v>
      </c>
      <c r="L124" s="24">
        <v>1</v>
      </c>
      <c r="M124" s="36">
        <f t="shared" si="4"/>
        <v>71.076149999999998</v>
      </c>
      <c r="N124" s="36">
        <f t="shared" si="5"/>
        <v>152.56413333333333</v>
      </c>
    </row>
    <row r="125" spans="1:14" x14ac:dyDescent="0.2">
      <c r="A125" s="5">
        <v>41858</v>
      </c>
      <c r="B125" s="6">
        <v>0.40625</v>
      </c>
      <c r="C125" s="12" t="s">
        <v>303</v>
      </c>
      <c r="D125" s="17">
        <v>70</v>
      </c>
      <c r="E125" s="17">
        <v>34.78</v>
      </c>
      <c r="F125" s="12">
        <v>148</v>
      </c>
      <c r="G125" s="17">
        <v>56.523000000000003</v>
      </c>
      <c r="H125" s="17">
        <v>17.7</v>
      </c>
      <c r="I125" s="12" t="s">
        <v>302</v>
      </c>
      <c r="J125" s="12" t="s">
        <v>310</v>
      </c>
      <c r="K125" s="12" t="s">
        <v>9</v>
      </c>
      <c r="L125" s="21">
        <v>1</v>
      </c>
      <c r="M125" s="36">
        <f t="shared" si="4"/>
        <v>70.579666666666668</v>
      </c>
      <c r="N125" s="36">
        <f t="shared" si="5"/>
        <v>148.94204999999999</v>
      </c>
    </row>
    <row r="126" spans="1:14" x14ac:dyDescent="0.2">
      <c r="A126" s="5">
        <v>41858</v>
      </c>
      <c r="B126" s="6">
        <v>0.47986111111111113</v>
      </c>
      <c r="C126" s="26" t="s">
        <v>303</v>
      </c>
      <c r="D126" s="17">
        <v>70</v>
      </c>
      <c r="E126" s="17">
        <v>34.988</v>
      </c>
      <c r="F126" s="12">
        <v>148</v>
      </c>
      <c r="G126" s="12">
        <v>58.076999999999998</v>
      </c>
      <c r="H126" s="12">
        <v>17.5</v>
      </c>
      <c r="I126" s="12" t="s">
        <v>306</v>
      </c>
      <c r="J126" s="12" t="s">
        <v>311</v>
      </c>
      <c r="K126" s="12" t="s">
        <v>59</v>
      </c>
      <c r="L126" s="24">
        <v>1</v>
      </c>
      <c r="M126" s="36">
        <f t="shared" si="4"/>
        <v>70.583133333333336</v>
      </c>
      <c r="N126" s="36">
        <f t="shared" si="5"/>
        <v>148.96795</v>
      </c>
    </row>
    <row r="127" spans="1:14" x14ac:dyDescent="0.2">
      <c r="A127" s="5">
        <v>41858</v>
      </c>
      <c r="B127" s="6">
        <v>0.57222222222222219</v>
      </c>
      <c r="C127" s="12" t="s">
        <v>305</v>
      </c>
      <c r="D127" s="17">
        <v>70</v>
      </c>
      <c r="E127" s="17">
        <v>30.315999999999999</v>
      </c>
      <c r="F127" s="12">
        <v>148</v>
      </c>
      <c r="G127" s="17">
        <v>42.561</v>
      </c>
      <c r="H127" s="17">
        <v>13.8</v>
      </c>
      <c r="I127" s="12" t="s">
        <v>304</v>
      </c>
      <c r="J127" s="12" t="s">
        <v>310</v>
      </c>
      <c r="K127" s="12" t="s">
        <v>9</v>
      </c>
      <c r="L127" s="21">
        <v>1</v>
      </c>
      <c r="M127" s="36">
        <f t="shared" si="4"/>
        <v>70.505266666666671</v>
      </c>
      <c r="N127" s="36">
        <f t="shared" si="5"/>
        <v>148.70935</v>
      </c>
    </row>
    <row r="128" spans="1:14" x14ac:dyDescent="0.2">
      <c r="A128" s="5">
        <v>41858</v>
      </c>
      <c r="B128" s="6">
        <v>0.58124999999999993</v>
      </c>
      <c r="C128" s="12" t="s">
        <v>305</v>
      </c>
      <c r="D128" s="17">
        <v>70</v>
      </c>
      <c r="E128" s="17">
        <v>30.428999999999998</v>
      </c>
      <c r="F128" s="12">
        <v>148</v>
      </c>
      <c r="G128" s="17">
        <v>42.203000000000003</v>
      </c>
      <c r="H128" s="17">
        <v>13.9</v>
      </c>
      <c r="I128" s="12" t="s">
        <v>308</v>
      </c>
      <c r="J128" s="12" t="s">
        <v>312</v>
      </c>
      <c r="K128" s="12" t="s">
        <v>72</v>
      </c>
      <c r="L128" s="24">
        <v>1</v>
      </c>
      <c r="M128" s="36">
        <f t="shared" si="4"/>
        <v>70.507149999999996</v>
      </c>
      <c r="N128" s="36">
        <f t="shared" si="5"/>
        <v>148.70338333333333</v>
      </c>
    </row>
    <row r="129" spans="1:14" x14ac:dyDescent="0.2">
      <c r="A129" s="14">
        <v>41858</v>
      </c>
      <c r="B129" s="15">
        <v>0.59375</v>
      </c>
      <c r="C129" s="17" t="s">
        <v>305</v>
      </c>
      <c r="D129" s="17">
        <v>70</v>
      </c>
      <c r="E129" s="17">
        <v>30.408999999999999</v>
      </c>
      <c r="F129" s="12">
        <v>148</v>
      </c>
      <c r="G129" s="17">
        <v>42.418999999999997</v>
      </c>
      <c r="H129" s="17">
        <v>13.9</v>
      </c>
      <c r="I129" s="17" t="s">
        <v>307</v>
      </c>
      <c r="J129" s="17" t="s">
        <v>311</v>
      </c>
      <c r="K129" s="17" t="s">
        <v>59</v>
      </c>
      <c r="L129" s="24">
        <v>1</v>
      </c>
      <c r="M129" s="36">
        <f t="shared" si="4"/>
        <v>70.506816666666666</v>
      </c>
      <c r="N129" s="36">
        <f t="shared" si="5"/>
        <v>148.70698333333334</v>
      </c>
    </row>
  </sheetData>
  <autoFilter ref="A1:N129"/>
  <sortState ref="A6:K131">
    <sortCondition ref="A6:A131"/>
    <sortCondition ref="B6:B13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"/>
  <sheetViews>
    <sheetView workbookViewId="0">
      <selection activeCell="F11" sqref="F11"/>
    </sheetView>
  </sheetViews>
  <sheetFormatPr defaultRowHeight="12.75" x14ac:dyDescent="0.2"/>
  <cols>
    <col min="1" max="1" width="16.28515625" customWidth="1"/>
    <col min="2" max="2" width="18.7109375" customWidth="1"/>
    <col min="3" max="3" width="19.140625" customWidth="1"/>
    <col min="5" max="5" width="21.140625" customWidth="1"/>
    <col min="6" max="6" width="15" customWidth="1"/>
  </cols>
  <sheetData>
    <row r="1" spans="1:6" s="40" customFormat="1" x14ac:dyDescent="0.2">
      <c r="A1" s="38" t="s">
        <v>369</v>
      </c>
      <c r="B1" s="38" t="s">
        <v>367</v>
      </c>
      <c r="C1" s="39" t="s">
        <v>368</v>
      </c>
      <c r="D1" s="37" t="s">
        <v>7</v>
      </c>
      <c r="E1" s="37" t="s">
        <v>5</v>
      </c>
      <c r="F1" s="37" t="s">
        <v>3</v>
      </c>
    </row>
    <row r="2" spans="1:6" x14ac:dyDescent="0.2">
      <c r="A2" t="str">
        <f t="shared" ref="A2:A33" si="0">D2&amp;"-"&amp;E2</f>
        <v>6D-sediment</v>
      </c>
      <c r="B2">
        <v>70.748333333333335</v>
      </c>
      <c r="C2">
        <v>150.47178333333332</v>
      </c>
      <c r="D2" s="12" t="s">
        <v>17</v>
      </c>
      <c r="E2" s="3" t="s">
        <v>9</v>
      </c>
      <c r="F2" s="11" t="s">
        <v>16</v>
      </c>
    </row>
    <row r="3" spans="1:6" hidden="1" x14ac:dyDescent="0.2">
      <c r="A3" t="str">
        <f t="shared" si="0"/>
        <v>6D-Clam</v>
      </c>
      <c r="B3">
        <v>70.751249999999999</v>
      </c>
      <c r="C3">
        <v>150.48419999999999</v>
      </c>
      <c r="D3" s="12" t="s">
        <v>17</v>
      </c>
      <c r="E3" s="3" t="s">
        <v>72</v>
      </c>
      <c r="F3" s="11" t="s">
        <v>69</v>
      </c>
    </row>
    <row r="4" spans="1:6" hidden="1" x14ac:dyDescent="0.2">
      <c r="A4" t="str">
        <f t="shared" si="0"/>
        <v>6D-Arctic Cod</v>
      </c>
      <c r="B4">
        <v>70.751249999999999</v>
      </c>
      <c r="C4">
        <v>150.48419999999999</v>
      </c>
      <c r="D4" s="12" t="s">
        <v>17</v>
      </c>
      <c r="E4" s="3" t="s">
        <v>73</v>
      </c>
      <c r="F4" s="11" t="s">
        <v>74</v>
      </c>
    </row>
    <row r="5" spans="1:6" hidden="1" x14ac:dyDescent="0.2">
      <c r="A5" t="str">
        <f t="shared" si="0"/>
        <v>6D-Amphipod</v>
      </c>
      <c r="B5">
        <v>70.749016666666662</v>
      </c>
      <c r="C5">
        <v>150.45063333333334</v>
      </c>
      <c r="D5" s="12" t="s">
        <v>17</v>
      </c>
      <c r="E5" s="3" t="s">
        <v>59</v>
      </c>
      <c r="F5" s="11" t="s">
        <v>60</v>
      </c>
    </row>
    <row r="6" spans="1:6" x14ac:dyDescent="0.2">
      <c r="A6" t="str">
        <f t="shared" si="0"/>
        <v>4-sediment</v>
      </c>
      <c r="B6">
        <v>70.66943333333333</v>
      </c>
      <c r="C6">
        <v>150.14871666666667</v>
      </c>
      <c r="D6" s="12">
        <v>4</v>
      </c>
      <c r="E6" s="3" t="s">
        <v>9</v>
      </c>
      <c r="F6" s="11" t="s">
        <v>18</v>
      </c>
    </row>
    <row r="7" spans="1:6" x14ac:dyDescent="0.2">
      <c r="A7" t="str">
        <f t="shared" si="0"/>
        <v>7-sediment</v>
      </c>
      <c r="B7">
        <v>70.848550000000003</v>
      </c>
      <c r="C7">
        <v>150.06354999999999</v>
      </c>
      <c r="D7" s="12">
        <v>7</v>
      </c>
      <c r="E7" s="3" t="s">
        <v>9</v>
      </c>
      <c r="F7" s="11" t="s">
        <v>19</v>
      </c>
    </row>
    <row r="8" spans="1:6" hidden="1" x14ac:dyDescent="0.2">
      <c r="A8" t="str">
        <f t="shared" si="0"/>
        <v>7-Clam</v>
      </c>
      <c r="B8">
        <v>70.848950000000002</v>
      </c>
      <c r="C8">
        <v>150.07028333333332</v>
      </c>
      <c r="D8" s="12">
        <v>7</v>
      </c>
      <c r="E8" s="3" t="s">
        <v>72</v>
      </c>
      <c r="F8" s="11" t="s">
        <v>70</v>
      </c>
    </row>
    <row r="9" spans="1:6" hidden="1" x14ac:dyDescent="0.2">
      <c r="A9" t="str">
        <f t="shared" si="0"/>
        <v>7-Amphipod</v>
      </c>
      <c r="B9">
        <v>70.840766666666667</v>
      </c>
      <c r="C9">
        <v>150.08068333333333</v>
      </c>
      <c r="D9" s="12">
        <v>7</v>
      </c>
      <c r="E9" s="3" t="s">
        <v>59</v>
      </c>
      <c r="F9" s="11" t="s">
        <v>61</v>
      </c>
    </row>
    <row r="10" spans="1:6" x14ac:dyDescent="0.2">
      <c r="A10" t="str">
        <f t="shared" si="0"/>
        <v>8-sediment</v>
      </c>
      <c r="B10">
        <v>70.756016666666667</v>
      </c>
      <c r="C10">
        <v>149.45078333333333</v>
      </c>
      <c r="D10" s="12">
        <v>8</v>
      </c>
      <c r="E10" s="3" t="s">
        <v>9</v>
      </c>
      <c r="F10" s="11" t="s">
        <v>20</v>
      </c>
    </row>
    <row r="11" spans="1:6" x14ac:dyDescent="0.2">
      <c r="A11" t="str">
        <f t="shared" si="0"/>
        <v>8-sediment</v>
      </c>
      <c r="B11">
        <v>70.751649999999998</v>
      </c>
      <c r="C11">
        <v>149.44184999999999</v>
      </c>
      <c r="D11" s="12">
        <v>8</v>
      </c>
      <c r="E11" s="3" t="s">
        <v>9</v>
      </c>
      <c r="F11" s="11" t="s">
        <v>50</v>
      </c>
    </row>
    <row r="12" spans="1:6" hidden="1" x14ac:dyDescent="0.2">
      <c r="A12" t="str">
        <f t="shared" si="0"/>
        <v>8-Amphipod</v>
      </c>
      <c r="B12">
        <v>70.757750000000001</v>
      </c>
      <c r="C12">
        <v>149.45426666666665</v>
      </c>
      <c r="D12" s="30">
        <v>8</v>
      </c>
      <c r="E12" s="32" t="s">
        <v>59</v>
      </c>
      <c r="F12" s="31" t="s">
        <v>62</v>
      </c>
    </row>
    <row r="13" spans="1:6" hidden="1" x14ac:dyDescent="0.2">
      <c r="A13" t="str">
        <f t="shared" si="0"/>
        <v>8-Amphipod</v>
      </c>
      <c r="B13">
        <v>70.759566666666672</v>
      </c>
      <c r="C13">
        <v>149.45111666666668</v>
      </c>
      <c r="D13" s="12">
        <v>8</v>
      </c>
      <c r="E13" s="3" t="s">
        <v>59</v>
      </c>
      <c r="F13" s="11" t="s">
        <v>67</v>
      </c>
    </row>
    <row r="14" spans="1:6" x14ac:dyDescent="0.2">
      <c r="A14" t="str">
        <f t="shared" si="0"/>
        <v>10-sediment</v>
      </c>
      <c r="B14">
        <v>70.70956666666666</v>
      </c>
      <c r="C14">
        <v>148.77221666666668</v>
      </c>
      <c r="D14" s="12">
        <v>10</v>
      </c>
      <c r="E14" s="3" t="s">
        <v>9</v>
      </c>
      <c r="F14" s="11" t="s">
        <v>21</v>
      </c>
    </row>
    <row r="15" spans="1:6" hidden="1" x14ac:dyDescent="0.2">
      <c r="A15" t="str">
        <f t="shared" si="0"/>
        <v>10-Amphipod</v>
      </c>
      <c r="B15">
        <v>70.713916666666663</v>
      </c>
      <c r="C15">
        <v>148.76758333333333</v>
      </c>
      <c r="D15" s="12">
        <v>10</v>
      </c>
      <c r="E15" s="3" t="s">
        <v>59</v>
      </c>
      <c r="F15" s="11" t="s">
        <v>63</v>
      </c>
    </row>
    <row r="16" spans="1:6" x14ac:dyDescent="0.2">
      <c r="A16" t="str">
        <f t="shared" si="0"/>
        <v>5E-sediment</v>
      </c>
      <c r="B16">
        <v>70.636449999999996</v>
      </c>
      <c r="C16">
        <v>149.27070000000001</v>
      </c>
      <c r="D16" s="12" t="s">
        <v>22</v>
      </c>
      <c r="E16" s="3" t="s">
        <v>9</v>
      </c>
      <c r="F16" s="11" t="s">
        <v>23</v>
      </c>
    </row>
    <row r="17" spans="1:6" x14ac:dyDescent="0.2">
      <c r="A17" t="str">
        <f t="shared" si="0"/>
        <v>5(5)-sediment</v>
      </c>
      <c r="B17">
        <v>70.437316666666661</v>
      </c>
      <c r="C17">
        <v>147.34278333333333</v>
      </c>
      <c r="D17" s="12" t="s">
        <v>26</v>
      </c>
      <c r="E17" s="3" t="s">
        <v>9</v>
      </c>
      <c r="F17" s="11" t="s">
        <v>24</v>
      </c>
    </row>
    <row r="18" spans="1:6" hidden="1" x14ac:dyDescent="0.2">
      <c r="A18" t="str">
        <f t="shared" si="0"/>
        <v>5(5)-Amphipod</v>
      </c>
      <c r="B18">
        <v>70.437733333333327</v>
      </c>
      <c r="C18">
        <v>147.34353333333334</v>
      </c>
      <c r="D18" s="12" t="s">
        <v>26</v>
      </c>
      <c r="E18" s="3" t="s">
        <v>59</v>
      </c>
      <c r="F18" s="11" t="s">
        <v>127</v>
      </c>
    </row>
    <row r="19" spans="1:6" hidden="1" x14ac:dyDescent="0.2">
      <c r="A19" t="str">
        <f t="shared" si="0"/>
        <v>5(5)-Arctic Cod</v>
      </c>
      <c r="B19">
        <v>70.437733333333327</v>
      </c>
      <c r="C19">
        <v>147.34353333333334</v>
      </c>
      <c r="D19" s="12" t="s">
        <v>26</v>
      </c>
      <c r="E19" s="3" t="s">
        <v>73</v>
      </c>
      <c r="F19" s="11" t="s">
        <v>76</v>
      </c>
    </row>
    <row r="20" spans="1:6" x14ac:dyDescent="0.2">
      <c r="A20" t="str">
        <f t="shared" si="0"/>
        <v>HEX-1-sediment</v>
      </c>
      <c r="B20">
        <v>70.421949999999995</v>
      </c>
      <c r="C20">
        <v>146.18109000000001</v>
      </c>
      <c r="D20" s="12" t="s">
        <v>27</v>
      </c>
      <c r="E20" s="3" t="s">
        <v>9</v>
      </c>
      <c r="F20" s="11" t="s">
        <v>57</v>
      </c>
    </row>
    <row r="21" spans="1:6" x14ac:dyDescent="0.2">
      <c r="A21" t="str">
        <f t="shared" si="0"/>
        <v>HEX-1-sediment</v>
      </c>
      <c r="B21">
        <v>70.421816666666672</v>
      </c>
      <c r="C21">
        <v>146.17976666666667</v>
      </c>
      <c r="D21" s="12" t="s">
        <v>27</v>
      </c>
      <c r="E21" s="3" t="s">
        <v>9</v>
      </c>
      <c r="F21" s="11" t="s">
        <v>323</v>
      </c>
    </row>
    <row r="22" spans="1:6" x14ac:dyDescent="0.2">
      <c r="A22" t="str">
        <f t="shared" si="0"/>
        <v>L250-5-sediment</v>
      </c>
      <c r="B22">
        <v>70.361016666666671</v>
      </c>
      <c r="C22">
        <v>146.11183333333332</v>
      </c>
      <c r="D22" s="12" t="s">
        <v>29</v>
      </c>
      <c r="E22" s="3" t="s">
        <v>9</v>
      </c>
      <c r="F22" s="11" t="s">
        <v>25</v>
      </c>
    </row>
    <row r="23" spans="1:6" x14ac:dyDescent="0.2">
      <c r="A23" t="str">
        <f t="shared" si="0"/>
        <v>L250-5-sediment</v>
      </c>
      <c r="B23">
        <v>70.361066666666673</v>
      </c>
      <c r="C23">
        <v>146.10974999999999</v>
      </c>
      <c r="D23" s="12" t="s">
        <v>29</v>
      </c>
      <c r="E23" s="3" t="s">
        <v>9</v>
      </c>
      <c r="F23" s="11" t="s">
        <v>28</v>
      </c>
    </row>
    <row r="24" spans="1:6" hidden="1" x14ac:dyDescent="0.2">
      <c r="A24" t="str">
        <f t="shared" si="0"/>
        <v>L250-5-Arctic Cod</v>
      </c>
      <c r="B24">
        <v>70.361066666666673</v>
      </c>
      <c r="C24">
        <v>146.10974999999999</v>
      </c>
      <c r="D24" s="12" t="s">
        <v>29</v>
      </c>
      <c r="E24" s="3" t="s">
        <v>73</v>
      </c>
      <c r="F24" s="11" t="s">
        <v>77</v>
      </c>
    </row>
    <row r="25" spans="1:6" x14ac:dyDescent="0.2">
      <c r="A25" t="str">
        <f t="shared" si="0"/>
        <v>HEX-17-sediment</v>
      </c>
      <c r="B25">
        <v>70.314233333333334</v>
      </c>
      <c r="C25">
        <v>146.08181666666667</v>
      </c>
      <c r="D25" s="12" t="s">
        <v>31</v>
      </c>
      <c r="E25" s="3" t="s">
        <v>9</v>
      </c>
      <c r="F25" s="11" t="s">
        <v>30</v>
      </c>
    </row>
    <row r="26" spans="1:6" x14ac:dyDescent="0.2">
      <c r="A26" t="str">
        <f t="shared" si="0"/>
        <v>HEX-12-sediment</v>
      </c>
      <c r="B26">
        <v>70.359333333333339</v>
      </c>
      <c r="C26">
        <v>145.90559999999999</v>
      </c>
      <c r="D26" s="12" t="s">
        <v>33</v>
      </c>
      <c r="E26" s="3" t="s">
        <v>9</v>
      </c>
      <c r="F26" s="11" t="s">
        <v>32</v>
      </c>
    </row>
    <row r="27" spans="1:6" x14ac:dyDescent="0.2">
      <c r="A27" t="str">
        <f t="shared" si="0"/>
        <v>HH1-5-sediment</v>
      </c>
      <c r="B27">
        <v>70.36</v>
      </c>
      <c r="C27">
        <v>146.02226666666667</v>
      </c>
      <c r="D27" s="12" t="s">
        <v>34</v>
      </c>
      <c r="E27" s="3" t="s">
        <v>9</v>
      </c>
      <c r="F27" s="11" t="s">
        <v>35</v>
      </c>
    </row>
    <row r="28" spans="1:6" x14ac:dyDescent="0.2">
      <c r="A28" t="str">
        <f t="shared" si="0"/>
        <v>S-XA-sediment</v>
      </c>
      <c r="B28">
        <v>70.383849999999995</v>
      </c>
      <c r="C28">
        <v>145.97800000000001</v>
      </c>
      <c r="D28" s="12" t="s">
        <v>37</v>
      </c>
      <c r="E28" s="3" t="s">
        <v>9</v>
      </c>
      <c r="F28" s="11" t="s">
        <v>58</v>
      </c>
    </row>
    <row r="29" spans="1:6" x14ac:dyDescent="0.2">
      <c r="A29" t="str">
        <f t="shared" si="0"/>
        <v>T-3-sediment</v>
      </c>
      <c r="B29">
        <v>70.448250000000002</v>
      </c>
      <c r="C29">
        <v>145.83116666666666</v>
      </c>
      <c r="D29" s="12" t="s">
        <v>38</v>
      </c>
      <c r="E29" s="3" t="s">
        <v>9</v>
      </c>
      <c r="F29" s="11" t="s">
        <v>36</v>
      </c>
    </row>
    <row r="30" spans="1:6" hidden="1" x14ac:dyDescent="0.2">
      <c r="A30" t="str">
        <f t="shared" si="0"/>
        <v>T-3-Clam (Nuculara radiada)</v>
      </c>
      <c r="B30">
        <v>70.447649999999996</v>
      </c>
      <c r="C30">
        <v>145.82768333333334</v>
      </c>
      <c r="D30" s="17" t="s">
        <v>38</v>
      </c>
      <c r="E30" s="1" t="s">
        <v>80</v>
      </c>
      <c r="F30" s="19" t="s">
        <v>78</v>
      </c>
    </row>
    <row r="31" spans="1:6" hidden="1" x14ac:dyDescent="0.2">
      <c r="A31" t="str">
        <f t="shared" si="0"/>
        <v>T-3-Amphipod</v>
      </c>
      <c r="B31">
        <v>70.448949999999996</v>
      </c>
      <c r="C31">
        <v>145.83578333333332</v>
      </c>
      <c r="D31" s="17" t="s">
        <v>38</v>
      </c>
      <c r="E31" s="1" t="s">
        <v>59</v>
      </c>
      <c r="F31" s="19" t="s">
        <v>64</v>
      </c>
    </row>
    <row r="32" spans="1:6" hidden="1" x14ac:dyDescent="0.2">
      <c r="A32" t="str">
        <f t="shared" si="0"/>
        <v>T-3-Amphipod</v>
      </c>
      <c r="B32">
        <v>70.450333333333333</v>
      </c>
      <c r="C32">
        <v>145.83333333333334</v>
      </c>
      <c r="D32" s="17" t="s">
        <v>38</v>
      </c>
      <c r="E32" s="1" t="s">
        <v>59</v>
      </c>
      <c r="F32" s="19" t="s">
        <v>68</v>
      </c>
    </row>
    <row r="33" spans="1:6" x14ac:dyDescent="0.2">
      <c r="A33" t="str">
        <f t="shared" si="0"/>
        <v>T-XA-sediment</v>
      </c>
      <c r="B33">
        <v>70.455233333333339</v>
      </c>
      <c r="C33">
        <v>145.80048333333335</v>
      </c>
      <c r="D33" s="17" t="s">
        <v>41</v>
      </c>
      <c r="E33" s="1" t="s">
        <v>9</v>
      </c>
      <c r="F33" s="19" t="s">
        <v>39</v>
      </c>
    </row>
    <row r="34" spans="1:6" x14ac:dyDescent="0.2">
      <c r="A34" t="str">
        <f t="shared" ref="A34:A65" si="1">D34&amp;"-"&amp;E34</f>
        <v>M-4-sediment</v>
      </c>
      <c r="B34">
        <v>70.533333333333331</v>
      </c>
      <c r="C34">
        <v>145.69653333333332</v>
      </c>
      <c r="D34" s="17" t="s">
        <v>43</v>
      </c>
      <c r="E34" s="1" t="s">
        <v>9</v>
      </c>
      <c r="F34" s="19" t="s">
        <v>40</v>
      </c>
    </row>
    <row r="35" spans="1:6" x14ac:dyDescent="0.2">
      <c r="A35" t="str">
        <f t="shared" si="1"/>
        <v>18-sediment</v>
      </c>
      <c r="B35">
        <v>70.330966666666669</v>
      </c>
      <c r="C35">
        <v>145.32548333333332</v>
      </c>
      <c r="D35" s="17">
        <v>18</v>
      </c>
      <c r="E35" s="1" t="s">
        <v>9</v>
      </c>
      <c r="F35" s="19" t="s">
        <v>42</v>
      </c>
    </row>
    <row r="36" spans="1:6" hidden="1" x14ac:dyDescent="0.2">
      <c r="A36" t="str">
        <f t="shared" si="1"/>
        <v>20-Amphipod</v>
      </c>
      <c r="B36">
        <v>70.3904</v>
      </c>
      <c r="C36">
        <v>144.48493333333334</v>
      </c>
      <c r="D36" s="17">
        <v>20</v>
      </c>
      <c r="E36" s="1" t="s">
        <v>59</v>
      </c>
      <c r="F36" s="19" t="s">
        <v>65</v>
      </c>
    </row>
    <row r="37" spans="1:6" x14ac:dyDescent="0.2">
      <c r="A37" t="str">
        <f t="shared" si="1"/>
        <v>20-sediment</v>
      </c>
      <c r="B37">
        <v>70.350300000000004</v>
      </c>
      <c r="C37">
        <v>144.47076666666666</v>
      </c>
      <c r="D37" s="17">
        <v>20</v>
      </c>
      <c r="E37" s="1" t="s">
        <v>9</v>
      </c>
      <c r="F37" s="19" t="s">
        <v>44</v>
      </c>
    </row>
    <row r="38" spans="1:6" hidden="1" x14ac:dyDescent="0.2">
      <c r="A38" t="str">
        <f t="shared" si="1"/>
        <v>20-Clam</v>
      </c>
      <c r="B38">
        <v>70.350683333333336</v>
      </c>
      <c r="C38">
        <v>144.43341666666666</v>
      </c>
      <c r="D38" s="12">
        <v>20</v>
      </c>
      <c r="E38" s="3" t="s">
        <v>72</v>
      </c>
      <c r="F38" s="11" t="s">
        <v>71</v>
      </c>
    </row>
    <row r="39" spans="1:6" hidden="1" x14ac:dyDescent="0.2">
      <c r="A39" t="str">
        <f t="shared" si="1"/>
        <v>20-Arctic Cod</v>
      </c>
      <c r="B39">
        <v>70.350683333333336</v>
      </c>
      <c r="C39">
        <v>144.43341666666666</v>
      </c>
      <c r="D39" s="12">
        <v>20</v>
      </c>
      <c r="E39" s="3" t="s">
        <v>73</v>
      </c>
      <c r="F39" s="11" t="s">
        <v>75</v>
      </c>
    </row>
    <row r="40" spans="1:6" hidden="1" x14ac:dyDescent="0.2">
      <c r="A40" t="str">
        <f t="shared" si="1"/>
        <v>20-Whelk (Neptunia Heros)</v>
      </c>
      <c r="B40">
        <v>70.350683333333336</v>
      </c>
      <c r="C40">
        <v>144.43341666666666</v>
      </c>
      <c r="D40" s="12">
        <v>20</v>
      </c>
      <c r="E40" s="3" t="s">
        <v>97</v>
      </c>
      <c r="F40" s="11" t="s">
        <v>75</v>
      </c>
    </row>
    <row r="41" spans="1:6" x14ac:dyDescent="0.2">
      <c r="A41" t="str">
        <f t="shared" si="1"/>
        <v>21-sediment</v>
      </c>
      <c r="B41">
        <v>70.277133333333339</v>
      </c>
      <c r="C41">
        <v>143.89586666666668</v>
      </c>
      <c r="D41" s="12">
        <v>21</v>
      </c>
      <c r="E41" s="3" t="s">
        <v>9</v>
      </c>
      <c r="F41" s="11" t="s">
        <v>45</v>
      </c>
    </row>
    <row r="42" spans="1:6" hidden="1" x14ac:dyDescent="0.2">
      <c r="A42" t="str">
        <f t="shared" si="1"/>
        <v>21-Amphipod</v>
      </c>
      <c r="B42">
        <v>70.28358333333334</v>
      </c>
      <c r="C42">
        <v>143.90491666666668</v>
      </c>
      <c r="D42" s="12">
        <v>21</v>
      </c>
      <c r="E42" s="3" t="s">
        <v>59</v>
      </c>
      <c r="F42" s="11" t="s">
        <v>66</v>
      </c>
    </row>
    <row r="43" spans="1:6" x14ac:dyDescent="0.2">
      <c r="A43" t="str">
        <f t="shared" si="1"/>
        <v>22-sediment</v>
      </c>
      <c r="B43">
        <v>70.188249999999996</v>
      </c>
      <c r="C43">
        <v>142.92573333333334</v>
      </c>
      <c r="D43" s="12">
        <v>22</v>
      </c>
      <c r="E43" s="3" t="s">
        <v>9</v>
      </c>
      <c r="F43" s="11" t="s">
        <v>81</v>
      </c>
    </row>
    <row r="44" spans="1:6" hidden="1" x14ac:dyDescent="0.2">
      <c r="A44" t="str">
        <f t="shared" si="1"/>
        <v>22-Clam</v>
      </c>
      <c r="B44">
        <v>70.1905</v>
      </c>
      <c r="C44">
        <v>142.91341666666668</v>
      </c>
      <c r="D44" s="12">
        <v>22</v>
      </c>
      <c r="E44" s="3" t="s">
        <v>72</v>
      </c>
      <c r="F44" s="11" t="s">
        <v>93</v>
      </c>
    </row>
    <row r="45" spans="1:6" x14ac:dyDescent="0.2">
      <c r="A45" t="str">
        <f t="shared" si="1"/>
        <v>22-sediment</v>
      </c>
      <c r="B45">
        <v>70.183999999999997</v>
      </c>
      <c r="C45">
        <v>142.89396666666667</v>
      </c>
      <c r="D45" s="12">
        <v>22</v>
      </c>
      <c r="E45" s="3" t="s">
        <v>9</v>
      </c>
      <c r="F45" s="11" t="s">
        <v>324</v>
      </c>
    </row>
    <row r="46" spans="1:6" hidden="1" x14ac:dyDescent="0.2">
      <c r="A46" t="str">
        <f t="shared" si="1"/>
        <v>22-Amphipod</v>
      </c>
      <c r="B46">
        <v>70.186099999999996</v>
      </c>
      <c r="C46">
        <v>142.91551666666666</v>
      </c>
      <c r="D46" s="12">
        <v>22</v>
      </c>
      <c r="E46" s="3" t="s">
        <v>59</v>
      </c>
      <c r="F46" s="11" t="s">
        <v>89</v>
      </c>
    </row>
    <row r="47" spans="1:6" x14ac:dyDescent="0.2">
      <c r="A47" t="str">
        <f t="shared" si="1"/>
        <v>24-sediment</v>
      </c>
      <c r="B47">
        <v>70.261933333333332</v>
      </c>
      <c r="C47">
        <v>141.73951666666667</v>
      </c>
      <c r="D47" s="12">
        <v>24</v>
      </c>
      <c r="E47" s="3" t="s">
        <v>9</v>
      </c>
      <c r="F47" s="11" t="s">
        <v>82</v>
      </c>
    </row>
    <row r="48" spans="1:6" hidden="1" x14ac:dyDescent="0.2">
      <c r="A48" t="str">
        <f t="shared" si="1"/>
        <v>24-Amphipod</v>
      </c>
      <c r="B48">
        <v>70.257300000000001</v>
      </c>
      <c r="C48">
        <v>141.7757</v>
      </c>
      <c r="D48" s="12">
        <v>24</v>
      </c>
      <c r="E48" s="3" t="s">
        <v>59</v>
      </c>
      <c r="F48" s="11" t="s">
        <v>321</v>
      </c>
    </row>
    <row r="49" spans="1:6" hidden="1" x14ac:dyDescent="0.2">
      <c r="A49" t="str">
        <f t="shared" si="1"/>
        <v>24-Amphipod</v>
      </c>
      <c r="B49">
        <v>70.255949999999999</v>
      </c>
      <c r="C49">
        <v>141.77096666666668</v>
      </c>
      <c r="D49" s="12">
        <v>24</v>
      </c>
      <c r="E49" s="3" t="s">
        <v>59</v>
      </c>
      <c r="F49" s="11" t="s">
        <v>90</v>
      </c>
    </row>
    <row r="50" spans="1:6" x14ac:dyDescent="0.2">
      <c r="A50" t="str">
        <f t="shared" si="1"/>
        <v>23-sediment</v>
      </c>
      <c r="B50">
        <v>70.005200000000002</v>
      </c>
      <c r="C50">
        <v>141.97408333333334</v>
      </c>
      <c r="D50" s="12">
        <v>23</v>
      </c>
      <c r="E50" s="3" t="s">
        <v>9</v>
      </c>
      <c r="F50" s="11" t="s">
        <v>83</v>
      </c>
    </row>
    <row r="51" spans="1:6" hidden="1" x14ac:dyDescent="0.2">
      <c r="A51" t="str">
        <f t="shared" si="1"/>
        <v>23-Clam</v>
      </c>
      <c r="B51">
        <v>70.011916666666664</v>
      </c>
      <c r="C51">
        <v>141.97816666666665</v>
      </c>
      <c r="D51" s="12">
        <v>23</v>
      </c>
      <c r="E51" s="3" t="s">
        <v>72</v>
      </c>
      <c r="F51" s="11" t="s">
        <v>94</v>
      </c>
    </row>
    <row r="52" spans="1:6" hidden="1" x14ac:dyDescent="0.2">
      <c r="A52" t="str">
        <f t="shared" si="1"/>
        <v>23-Amphipod</v>
      </c>
      <c r="B52">
        <v>70.002766666666673</v>
      </c>
      <c r="C52">
        <v>141.96181666666666</v>
      </c>
      <c r="D52" s="12">
        <v>23</v>
      </c>
      <c r="E52" s="3" t="s">
        <v>59</v>
      </c>
      <c r="F52" s="11" t="s">
        <v>91</v>
      </c>
    </row>
    <row r="53" spans="1:6" x14ac:dyDescent="0.2">
      <c r="A53" t="str">
        <f t="shared" si="1"/>
        <v>25-sediment</v>
      </c>
      <c r="B53">
        <v>69.850849999999994</v>
      </c>
      <c r="C53">
        <v>141.71326666666667</v>
      </c>
      <c r="D53" s="12">
        <v>25</v>
      </c>
      <c r="E53" s="3" t="s">
        <v>9</v>
      </c>
      <c r="F53" s="11" t="s">
        <v>84</v>
      </c>
    </row>
    <row r="54" spans="1:6" hidden="1" x14ac:dyDescent="0.2">
      <c r="A54" t="str">
        <f t="shared" si="1"/>
        <v>25-Arctic Cod</v>
      </c>
      <c r="B54">
        <v>69.856383333333326</v>
      </c>
      <c r="C54">
        <v>141.6985</v>
      </c>
      <c r="D54" s="17">
        <v>25</v>
      </c>
      <c r="E54" s="1" t="s">
        <v>73</v>
      </c>
      <c r="F54" s="19" t="s">
        <v>96</v>
      </c>
    </row>
    <row r="55" spans="1:6" hidden="1" x14ac:dyDescent="0.2">
      <c r="A55" t="str">
        <f t="shared" si="1"/>
        <v>25-Clam</v>
      </c>
      <c r="B55">
        <v>69.853049999999996</v>
      </c>
      <c r="C55">
        <v>141.71043333333333</v>
      </c>
      <c r="D55" s="17">
        <v>25</v>
      </c>
      <c r="E55" s="1" t="s">
        <v>72</v>
      </c>
      <c r="F55" s="19" t="s">
        <v>95</v>
      </c>
    </row>
    <row r="56" spans="1:6" hidden="1" x14ac:dyDescent="0.2">
      <c r="A56" t="str">
        <f t="shared" si="1"/>
        <v>25-Amphipod</v>
      </c>
      <c r="B56">
        <v>69.857866666666666</v>
      </c>
      <c r="C56">
        <v>141.71401666666668</v>
      </c>
      <c r="D56" s="12">
        <v>25</v>
      </c>
      <c r="E56" s="3" t="s">
        <v>59</v>
      </c>
      <c r="F56" s="11" t="s">
        <v>92</v>
      </c>
    </row>
    <row r="57" spans="1:6" x14ac:dyDescent="0.2">
      <c r="A57" t="str">
        <f t="shared" si="1"/>
        <v>1B-sediment</v>
      </c>
      <c r="B57">
        <v>70.065133333333335</v>
      </c>
      <c r="C57">
        <v>144.77468333333334</v>
      </c>
      <c r="D57" s="3" t="s">
        <v>135</v>
      </c>
      <c r="E57" s="3" t="s">
        <v>9</v>
      </c>
      <c r="F57" s="3" t="s">
        <v>134</v>
      </c>
    </row>
    <row r="58" spans="1:6" x14ac:dyDescent="0.2">
      <c r="A58" t="str">
        <f t="shared" si="1"/>
        <v>1C-sediment</v>
      </c>
      <c r="B58">
        <v>70.157349999999994</v>
      </c>
      <c r="C58">
        <v>144.80396666666667</v>
      </c>
      <c r="D58" s="3" t="s">
        <v>140</v>
      </c>
      <c r="E58" s="3" t="s">
        <v>9</v>
      </c>
      <c r="F58" s="3" t="s">
        <v>139</v>
      </c>
    </row>
    <row r="59" spans="1:6" x14ac:dyDescent="0.2">
      <c r="A59" t="str">
        <f t="shared" si="1"/>
        <v>1C-sediment</v>
      </c>
      <c r="B59">
        <v>70.155349999999999</v>
      </c>
      <c r="C59">
        <v>144.80128333333334</v>
      </c>
      <c r="D59" s="27" t="s">
        <v>140</v>
      </c>
      <c r="E59" s="3" t="s">
        <v>9</v>
      </c>
      <c r="F59" s="12" t="s">
        <v>325</v>
      </c>
    </row>
    <row r="60" spans="1:6" x14ac:dyDescent="0.2">
      <c r="A60" t="str">
        <f t="shared" si="1"/>
        <v>2C-sediment</v>
      </c>
      <c r="B60">
        <v>70.15776666666666</v>
      </c>
      <c r="C60">
        <v>145.32075</v>
      </c>
      <c r="D60" s="3" t="s">
        <v>142</v>
      </c>
      <c r="E60" s="3" t="s">
        <v>9</v>
      </c>
      <c r="F60" s="3" t="s">
        <v>141</v>
      </c>
    </row>
    <row r="61" spans="1:6" x14ac:dyDescent="0.2">
      <c r="A61" t="str">
        <f t="shared" si="1"/>
        <v>16-sediment</v>
      </c>
      <c r="B61">
        <v>70.734366666666673</v>
      </c>
      <c r="C61">
        <v>145.91693333333333</v>
      </c>
      <c r="D61" s="3">
        <v>16</v>
      </c>
      <c r="E61" s="3" t="s">
        <v>9</v>
      </c>
      <c r="F61" s="3" t="s">
        <v>143</v>
      </c>
    </row>
    <row r="62" spans="1:6" hidden="1" x14ac:dyDescent="0.2">
      <c r="A62" t="str">
        <f t="shared" si="1"/>
        <v>16-Clam (Astarte crenata)</v>
      </c>
      <c r="B62">
        <v>70.739383333333336</v>
      </c>
      <c r="C62">
        <v>145.91983333333334</v>
      </c>
      <c r="D62" s="3">
        <v>16</v>
      </c>
      <c r="E62" s="12" t="s">
        <v>129</v>
      </c>
      <c r="F62" s="3" t="s">
        <v>130</v>
      </c>
    </row>
    <row r="63" spans="1:6" hidden="1" x14ac:dyDescent="0.2">
      <c r="A63" t="str">
        <f t="shared" si="1"/>
        <v>16-Amphipod</v>
      </c>
      <c r="B63">
        <v>70.733800000000002</v>
      </c>
      <c r="C63">
        <v>145.91059999999999</v>
      </c>
      <c r="D63" s="3">
        <v>16</v>
      </c>
      <c r="E63" s="3" t="s">
        <v>59</v>
      </c>
      <c r="F63" s="3" t="s">
        <v>132</v>
      </c>
    </row>
    <row r="64" spans="1:6" x14ac:dyDescent="0.2">
      <c r="A64" t="str">
        <f t="shared" si="1"/>
        <v>15-sediment</v>
      </c>
      <c r="B64">
        <v>70.646166666666673</v>
      </c>
      <c r="C64">
        <v>146.66908333333333</v>
      </c>
      <c r="D64" s="3">
        <v>15</v>
      </c>
      <c r="E64" s="3" t="s">
        <v>9</v>
      </c>
      <c r="F64" s="3" t="s">
        <v>144</v>
      </c>
    </row>
    <row r="65" spans="1:6" hidden="1" x14ac:dyDescent="0.2">
      <c r="A65" t="str">
        <f t="shared" si="1"/>
        <v>15-Arctic Cod</v>
      </c>
      <c r="B65">
        <v>70.646116666666671</v>
      </c>
      <c r="C65">
        <v>146.67476666666667</v>
      </c>
      <c r="D65" s="3">
        <v>15</v>
      </c>
      <c r="E65" s="3" t="s">
        <v>73</v>
      </c>
      <c r="F65" s="3" t="s">
        <v>128</v>
      </c>
    </row>
    <row r="66" spans="1:6" hidden="1" x14ac:dyDescent="0.2">
      <c r="A66" t="str">
        <f t="shared" ref="A66:A97" si="2">D66&amp;"-"&amp;E66</f>
        <v>15-Amphipod</v>
      </c>
      <c r="B66">
        <v>70.644216666666665</v>
      </c>
      <c r="C66">
        <v>146.65768333333332</v>
      </c>
      <c r="D66" s="3">
        <v>15</v>
      </c>
      <c r="E66" s="3" t="s">
        <v>59</v>
      </c>
      <c r="F66" s="3" t="s">
        <v>133</v>
      </c>
    </row>
    <row r="67" spans="1:6" x14ac:dyDescent="0.2">
      <c r="A67" t="str">
        <f t="shared" si="2"/>
        <v>12-sediment</v>
      </c>
      <c r="B67">
        <v>70.672483333333332</v>
      </c>
      <c r="C67">
        <v>147.59641666666667</v>
      </c>
      <c r="D67" s="3">
        <v>12</v>
      </c>
      <c r="E67" s="3" t="s">
        <v>9</v>
      </c>
      <c r="F67" s="3" t="s">
        <v>168</v>
      </c>
    </row>
    <row r="68" spans="1:6" hidden="1" x14ac:dyDescent="0.2">
      <c r="A68" t="str">
        <f t="shared" si="2"/>
        <v>12-Arctic Cod</v>
      </c>
      <c r="B68">
        <v>70.666899999999998</v>
      </c>
      <c r="C68">
        <v>147.59645</v>
      </c>
      <c r="D68" s="3">
        <v>12</v>
      </c>
      <c r="E68" s="3" t="s">
        <v>73</v>
      </c>
      <c r="F68" s="3" t="s">
        <v>169</v>
      </c>
    </row>
    <row r="69" spans="1:6" hidden="1" x14ac:dyDescent="0.2">
      <c r="A69" t="str">
        <f t="shared" si="2"/>
        <v>12-Astarte/Macoma mix</v>
      </c>
      <c r="B69">
        <v>70.650999999999996</v>
      </c>
      <c r="C69">
        <v>147.578</v>
      </c>
      <c r="D69" s="1">
        <v>12</v>
      </c>
      <c r="E69" s="17" t="s">
        <v>234</v>
      </c>
      <c r="F69" s="17" t="s">
        <v>233</v>
      </c>
    </row>
    <row r="70" spans="1:6" hidden="1" x14ac:dyDescent="0.2">
      <c r="A70" t="str">
        <f t="shared" si="2"/>
        <v>12-Amphipod</v>
      </c>
      <c r="B70">
        <v>70.672516666666667</v>
      </c>
      <c r="C70">
        <v>147.59353333333334</v>
      </c>
      <c r="D70" s="1">
        <v>12</v>
      </c>
      <c r="E70" s="1" t="s">
        <v>59</v>
      </c>
      <c r="F70" s="1" t="s">
        <v>232</v>
      </c>
    </row>
    <row r="71" spans="1:6" x14ac:dyDescent="0.2">
      <c r="A71" t="str">
        <f t="shared" si="2"/>
        <v>11-sediment</v>
      </c>
      <c r="B71">
        <v>70.83423333333333</v>
      </c>
      <c r="C71">
        <v>148.1378</v>
      </c>
      <c r="D71" s="1">
        <v>11</v>
      </c>
      <c r="E71" s="1" t="s">
        <v>9</v>
      </c>
      <c r="F71" s="1" t="s">
        <v>171</v>
      </c>
    </row>
    <row r="72" spans="1:6" x14ac:dyDescent="0.2">
      <c r="A72" t="str">
        <f t="shared" si="2"/>
        <v>11A-sediment</v>
      </c>
      <c r="B72">
        <v>71.11815</v>
      </c>
      <c r="C72">
        <v>148.10721666666666</v>
      </c>
      <c r="D72" s="1" t="s">
        <v>176</v>
      </c>
      <c r="E72" s="1" t="s">
        <v>9</v>
      </c>
      <c r="F72" s="1" t="s">
        <v>173</v>
      </c>
    </row>
    <row r="73" spans="1:6" x14ac:dyDescent="0.2">
      <c r="A73" t="str">
        <f t="shared" si="2"/>
        <v>11A-sediment</v>
      </c>
      <c r="B73">
        <v>71.11815</v>
      </c>
      <c r="C73">
        <v>148.10525000000001</v>
      </c>
      <c r="D73" s="17" t="s">
        <v>176</v>
      </c>
      <c r="E73" s="1" t="s">
        <v>9</v>
      </c>
      <c r="F73" s="17" t="s">
        <v>326</v>
      </c>
    </row>
    <row r="74" spans="1:6" x14ac:dyDescent="0.2">
      <c r="A74" t="str">
        <f t="shared" si="2"/>
        <v>9A-sediment</v>
      </c>
      <c r="B74">
        <v>71.206583333333327</v>
      </c>
      <c r="C74">
        <v>149.0394</v>
      </c>
      <c r="D74" s="3" t="s">
        <v>174</v>
      </c>
      <c r="E74" s="3" t="s">
        <v>9</v>
      </c>
      <c r="F74" s="3" t="s">
        <v>175</v>
      </c>
    </row>
    <row r="75" spans="1:6" x14ac:dyDescent="0.2">
      <c r="A75" t="str">
        <f t="shared" si="2"/>
        <v>9A-sediment</v>
      </c>
      <c r="B75">
        <v>71.204650000000001</v>
      </c>
      <c r="C75">
        <v>149.03073333333333</v>
      </c>
      <c r="D75" s="12" t="s">
        <v>174</v>
      </c>
      <c r="E75" s="3" t="s">
        <v>9</v>
      </c>
      <c r="F75" s="12" t="s">
        <v>327</v>
      </c>
    </row>
    <row r="76" spans="1:6" x14ac:dyDescent="0.2">
      <c r="A76" t="str">
        <f t="shared" si="2"/>
        <v>9-sediment</v>
      </c>
      <c r="B76">
        <v>70.963566666666665</v>
      </c>
      <c r="C76">
        <v>148.9999</v>
      </c>
      <c r="D76" s="3">
        <v>9</v>
      </c>
      <c r="E76" s="3" t="s">
        <v>9</v>
      </c>
      <c r="F76" s="3" t="s">
        <v>177</v>
      </c>
    </row>
    <row r="77" spans="1:6" x14ac:dyDescent="0.2">
      <c r="A77" t="str">
        <f t="shared" si="2"/>
        <v>9-sediment</v>
      </c>
      <c r="B77">
        <v>70.962816666666669</v>
      </c>
      <c r="C77">
        <v>149.00184999999999</v>
      </c>
      <c r="D77" s="3">
        <v>9</v>
      </c>
      <c r="E77" s="3" t="s">
        <v>9</v>
      </c>
      <c r="F77" s="3" t="s">
        <v>178</v>
      </c>
    </row>
    <row r="78" spans="1:6" hidden="1" x14ac:dyDescent="0.2">
      <c r="A78" t="str">
        <f t="shared" si="2"/>
        <v>9-Arctic Cod</v>
      </c>
      <c r="B78">
        <v>70.962816666666669</v>
      </c>
      <c r="C78">
        <v>149.00184999999999</v>
      </c>
      <c r="D78" s="3">
        <v>9</v>
      </c>
      <c r="E78" s="3" t="s">
        <v>73</v>
      </c>
      <c r="F78" s="3" t="s">
        <v>291</v>
      </c>
    </row>
    <row r="79" spans="1:6" x14ac:dyDescent="0.2">
      <c r="A79" t="str">
        <f t="shared" si="2"/>
        <v>6F-sediment</v>
      </c>
      <c r="B79">
        <v>70.672749999999994</v>
      </c>
      <c r="C79">
        <v>151.19711666666666</v>
      </c>
      <c r="D79" s="3" t="s">
        <v>236</v>
      </c>
      <c r="E79" s="3" t="s">
        <v>9</v>
      </c>
      <c r="F79" s="3" t="s">
        <v>235</v>
      </c>
    </row>
    <row r="80" spans="1:6" x14ac:dyDescent="0.2">
      <c r="A80" t="str">
        <f t="shared" si="2"/>
        <v>7C-sediment</v>
      </c>
      <c r="B80">
        <v>70.914833333333334</v>
      </c>
      <c r="C80">
        <v>152.00035</v>
      </c>
      <c r="D80" s="3" t="s">
        <v>238</v>
      </c>
      <c r="E80" s="3" t="s">
        <v>9</v>
      </c>
      <c r="F80" s="3" t="s">
        <v>237</v>
      </c>
    </row>
    <row r="81" spans="1:6" hidden="1" x14ac:dyDescent="0.2">
      <c r="A81" t="str">
        <f t="shared" si="2"/>
        <v>7C-Arctic Cod</v>
      </c>
      <c r="B81">
        <v>70.914833333333334</v>
      </c>
      <c r="C81">
        <v>152.00035</v>
      </c>
      <c r="D81" s="3" t="s">
        <v>238</v>
      </c>
      <c r="E81" s="3" t="s">
        <v>73</v>
      </c>
      <c r="F81" s="3" t="s">
        <v>292</v>
      </c>
    </row>
    <row r="82" spans="1:6" hidden="1" x14ac:dyDescent="0.2">
      <c r="A82" t="str">
        <f t="shared" si="2"/>
        <v>7C-Amphipod</v>
      </c>
      <c r="B82">
        <v>70.914683333333329</v>
      </c>
      <c r="C82">
        <v>151.99228333333335</v>
      </c>
      <c r="D82" s="3" t="s">
        <v>238</v>
      </c>
      <c r="E82" s="3" t="s">
        <v>59</v>
      </c>
      <c r="F82" s="3" t="s">
        <v>239</v>
      </c>
    </row>
    <row r="83" spans="1:6" x14ac:dyDescent="0.2">
      <c r="A83" t="str">
        <f t="shared" si="2"/>
        <v>5-sediment</v>
      </c>
      <c r="B83">
        <v>70.952433333333332</v>
      </c>
      <c r="C83">
        <v>151.35325</v>
      </c>
      <c r="D83" s="1">
        <v>5</v>
      </c>
      <c r="E83" s="1" t="s">
        <v>9</v>
      </c>
      <c r="F83" s="1" t="s">
        <v>240</v>
      </c>
    </row>
    <row r="84" spans="1:6" hidden="1" x14ac:dyDescent="0.2">
      <c r="A84" t="str">
        <f t="shared" si="2"/>
        <v>5-Whelk (Neptunia Heros)</v>
      </c>
      <c r="B84">
        <v>70.952433333333332</v>
      </c>
      <c r="C84">
        <v>151.35325</v>
      </c>
      <c r="D84" s="12">
        <v>5</v>
      </c>
      <c r="E84" s="3" t="s">
        <v>97</v>
      </c>
      <c r="F84" s="11" t="s">
        <v>293</v>
      </c>
    </row>
    <row r="85" spans="1:6" hidden="1" x14ac:dyDescent="0.2">
      <c r="A85" t="str">
        <f t="shared" si="2"/>
        <v>5-Amphipod</v>
      </c>
      <c r="B85">
        <v>70.954433333333327</v>
      </c>
      <c r="C85">
        <v>151.36425</v>
      </c>
      <c r="D85" s="3">
        <v>5</v>
      </c>
      <c r="E85" s="3" t="s">
        <v>59</v>
      </c>
      <c r="F85" s="3" t="s">
        <v>288</v>
      </c>
    </row>
    <row r="86" spans="1:6" x14ac:dyDescent="0.2">
      <c r="A86" t="str">
        <f t="shared" si="2"/>
        <v>6-sediment</v>
      </c>
      <c r="B86">
        <v>71.282266666666672</v>
      </c>
      <c r="C86">
        <v>151.56365</v>
      </c>
      <c r="D86" s="3">
        <v>6</v>
      </c>
      <c r="E86" s="3" t="s">
        <v>9</v>
      </c>
      <c r="F86" s="3" t="s">
        <v>241</v>
      </c>
    </row>
    <row r="87" spans="1:6" x14ac:dyDescent="0.2">
      <c r="A87" t="str">
        <f t="shared" si="2"/>
        <v>6-sediment</v>
      </c>
      <c r="B87">
        <v>71.282066666666665</v>
      </c>
      <c r="C87">
        <v>151.56614999999999</v>
      </c>
      <c r="D87" s="3">
        <v>6</v>
      </c>
      <c r="E87" s="3" t="s">
        <v>9</v>
      </c>
      <c r="F87" s="3" t="s">
        <v>286</v>
      </c>
    </row>
    <row r="88" spans="1:6" hidden="1" x14ac:dyDescent="0.2">
      <c r="A88" t="str">
        <f t="shared" si="2"/>
        <v>6-Arctic Cod</v>
      </c>
      <c r="B88">
        <v>71.282066666666665</v>
      </c>
      <c r="C88">
        <v>151.56614999999999</v>
      </c>
      <c r="D88" s="3">
        <v>6</v>
      </c>
      <c r="E88" s="3" t="s">
        <v>73</v>
      </c>
      <c r="F88" s="3" t="s">
        <v>297</v>
      </c>
    </row>
    <row r="89" spans="1:6" hidden="1" x14ac:dyDescent="0.2">
      <c r="A89" t="str">
        <f t="shared" si="2"/>
        <v>6-Amphipod</v>
      </c>
      <c r="B89">
        <v>71.278999999999996</v>
      </c>
      <c r="C89">
        <v>151.56396666666666</v>
      </c>
      <c r="D89" s="1">
        <v>6</v>
      </c>
      <c r="E89" s="1" t="s">
        <v>59</v>
      </c>
      <c r="F89" s="1" t="s">
        <v>289</v>
      </c>
    </row>
    <row r="90" spans="1:6" x14ac:dyDescent="0.2">
      <c r="A90" t="str">
        <f t="shared" si="2"/>
        <v>6.1-sediment</v>
      </c>
      <c r="B90">
        <v>71.408249999999995</v>
      </c>
      <c r="C90">
        <v>151.56673333333333</v>
      </c>
      <c r="D90" s="1">
        <v>6.1</v>
      </c>
      <c r="E90" s="1" t="s">
        <v>9</v>
      </c>
      <c r="F90" s="1" t="s">
        <v>242</v>
      </c>
    </row>
    <row r="91" spans="1:6" x14ac:dyDescent="0.2">
      <c r="A91" t="str">
        <f t="shared" si="2"/>
        <v>6.1-sediment</v>
      </c>
      <c r="B91">
        <v>71.408950000000004</v>
      </c>
      <c r="C91">
        <v>151.56398333333334</v>
      </c>
      <c r="D91" s="1">
        <v>6.1</v>
      </c>
      <c r="E91" s="1" t="s">
        <v>9</v>
      </c>
      <c r="F91" s="17" t="s">
        <v>328</v>
      </c>
    </row>
    <row r="92" spans="1:6" x14ac:dyDescent="0.2">
      <c r="A92" t="str">
        <f t="shared" si="2"/>
        <v>1.2-sediment</v>
      </c>
      <c r="B92">
        <v>71.490300000000005</v>
      </c>
      <c r="C92">
        <v>152.09725</v>
      </c>
      <c r="D92" s="1">
        <v>1.2</v>
      </c>
      <c r="E92" s="1" t="s">
        <v>9</v>
      </c>
      <c r="F92" s="1" t="s">
        <v>243</v>
      </c>
    </row>
    <row r="93" spans="1:6" x14ac:dyDescent="0.2">
      <c r="A93" t="str">
        <f t="shared" si="2"/>
        <v>1.2-sediment</v>
      </c>
      <c r="B93">
        <v>71.490899999999996</v>
      </c>
      <c r="C93">
        <v>152.09638333333334</v>
      </c>
      <c r="D93" s="17">
        <v>1.2</v>
      </c>
      <c r="E93" s="1" t="s">
        <v>9</v>
      </c>
      <c r="F93" s="17" t="s">
        <v>330</v>
      </c>
    </row>
    <row r="94" spans="1:6" x14ac:dyDescent="0.2">
      <c r="A94" t="str">
        <f t="shared" si="2"/>
        <v>1-sediment</v>
      </c>
      <c r="B94">
        <v>71.321116666666668</v>
      </c>
      <c r="C94">
        <v>152.09241666666668</v>
      </c>
      <c r="D94" s="1">
        <v>1</v>
      </c>
      <c r="E94" s="1" t="s">
        <v>9</v>
      </c>
      <c r="F94" s="1" t="s">
        <v>244</v>
      </c>
    </row>
    <row r="95" spans="1:6" hidden="1" x14ac:dyDescent="0.2">
      <c r="A95" t="str">
        <f t="shared" si="2"/>
        <v>1-Crab (Hyas coarcticus)</v>
      </c>
      <c r="B95">
        <v>71.321116666666668</v>
      </c>
      <c r="C95">
        <v>152.09241666666668</v>
      </c>
      <c r="D95" s="12">
        <v>1</v>
      </c>
      <c r="E95" s="3" t="s">
        <v>296</v>
      </c>
      <c r="F95" s="11" t="s">
        <v>300</v>
      </c>
    </row>
    <row r="96" spans="1:6" hidden="1" x14ac:dyDescent="0.2">
      <c r="A96" t="str">
        <f t="shared" si="2"/>
        <v>1-Arctic Cod</v>
      </c>
      <c r="B96">
        <v>71.321116666666668</v>
      </c>
      <c r="C96">
        <v>152.09241666666668</v>
      </c>
      <c r="D96" s="3">
        <v>1</v>
      </c>
      <c r="E96" s="3" t="s">
        <v>73</v>
      </c>
      <c r="F96" s="3" t="s">
        <v>298</v>
      </c>
    </row>
    <row r="97" spans="1:6" x14ac:dyDescent="0.2">
      <c r="A97" t="str">
        <f t="shared" si="2"/>
        <v>1.05-sediment</v>
      </c>
      <c r="B97">
        <v>71.078366666666668</v>
      </c>
      <c r="C97">
        <v>152.56989999999999</v>
      </c>
      <c r="D97" s="3">
        <v>1.05</v>
      </c>
      <c r="E97" s="3" t="s">
        <v>9</v>
      </c>
      <c r="F97" s="3" t="s">
        <v>245</v>
      </c>
    </row>
    <row r="98" spans="1:6" hidden="1" x14ac:dyDescent="0.2">
      <c r="A98" t="str">
        <f t="shared" ref="A98:A104" si="3">D98&amp;"-"&amp;E98</f>
        <v>1.05-Arctic Cod</v>
      </c>
      <c r="B98">
        <v>71.078366666666668</v>
      </c>
      <c r="C98">
        <v>152.56989999999999</v>
      </c>
      <c r="D98" s="3">
        <v>1.05</v>
      </c>
      <c r="E98" s="3" t="s">
        <v>73</v>
      </c>
      <c r="F98" s="3" t="s">
        <v>301</v>
      </c>
    </row>
    <row r="99" spans="1:6" hidden="1" x14ac:dyDescent="0.2">
      <c r="A99" t="str">
        <f t="shared" si="3"/>
        <v>1.05-Amphipod</v>
      </c>
      <c r="B99">
        <v>71.076149999999998</v>
      </c>
      <c r="C99">
        <v>152.56413333333333</v>
      </c>
      <c r="D99" s="3">
        <v>1.05</v>
      </c>
      <c r="E99" s="3" t="s">
        <v>59</v>
      </c>
      <c r="F99" s="3" t="s">
        <v>290</v>
      </c>
    </row>
    <row r="100" spans="1:6" x14ac:dyDescent="0.2">
      <c r="A100" t="str">
        <f t="shared" si="3"/>
        <v>5B-sediment</v>
      </c>
      <c r="B100">
        <v>70.579666666666668</v>
      </c>
      <c r="C100">
        <v>148.94204999999999</v>
      </c>
      <c r="D100" s="12" t="s">
        <v>303</v>
      </c>
      <c r="E100" s="12" t="s">
        <v>9</v>
      </c>
      <c r="F100" s="12" t="s">
        <v>302</v>
      </c>
    </row>
    <row r="101" spans="1:6" hidden="1" x14ac:dyDescent="0.2">
      <c r="A101" t="str">
        <f t="shared" si="3"/>
        <v>5B-Amphipod</v>
      </c>
      <c r="B101">
        <v>70.583133333333336</v>
      </c>
      <c r="C101">
        <v>148.96795</v>
      </c>
      <c r="D101" s="26" t="s">
        <v>303</v>
      </c>
      <c r="E101" s="12" t="s">
        <v>59</v>
      </c>
      <c r="F101" s="12" t="s">
        <v>306</v>
      </c>
    </row>
    <row r="102" spans="1:6" x14ac:dyDescent="0.2">
      <c r="A102" t="str">
        <f t="shared" si="3"/>
        <v>N03-sediment</v>
      </c>
      <c r="B102">
        <v>70.505266666666671</v>
      </c>
      <c r="C102">
        <v>148.70935</v>
      </c>
      <c r="D102" s="12" t="s">
        <v>305</v>
      </c>
      <c r="E102" s="12" t="s">
        <v>9</v>
      </c>
      <c r="F102" s="12" t="s">
        <v>304</v>
      </c>
    </row>
    <row r="103" spans="1:6" hidden="1" x14ac:dyDescent="0.2">
      <c r="A103" t="str">
        <f t="shared" si="3"/>
        <v>N03-Clam</v>
      </c>
      <c r="B103">
        <v>70.507149999999996</v>
      </c>
      <c r="C103">
        <v>148.70338333333333</v>
      </c>
      <c r="D103" s="12" t="s">
        <v>305</v>
      </c>
      <c r="E103" s="12" t="s">
        <v>72</v>
      </c>
      <c r="F103" s="12" t="s">
        <v>308</v>
      </c>
    </row>
    <row r="104" spans="1:6" hidden="1" x14ac:dyDescent="0.2">
      <c r="A104" t="str">
        <f t="shared" si="3"/>
        <v>N03-Amphipod</v>
      </c>
      <c r="B104">
        <v>70.506816666666666</v>
      </c>
      <c r="C104">
        <v>148.70698333333334</v>
      </c>
      <c r="D104" s="17" t="s">
        <v>305</v>
      </c>
      <c r="E104" s="17" t="s">
        <v>59</v>
      </c>
      <c r="F104" s="17" t="s">
        <v>307</v>
      </c>
    </row>
  </sheetData>
  <autoFilter ref="A1:F104">
    <filterColumn colId="4">
      <filters>
        <filter val="sedi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Sediment</vt:lpstr>
      <vt:lpstr>Sed_core</vt:lpstr>
      <vt:lpstr>Whelk &amp; Crab</vt:lpstr>
      <vt:lpstr>Arctic Cod</vt:lpstr>
      <vt:lpstr>Clam</vt:lpstr>
      <vt:lpstr>Amphipod</vt:lpstr>
      <vt:lpstr>eDNA</vt:lpstr>
      <vt:lpstr>LatLong</vt:lpstr>
      <vt:lpstr>Sheet2</vt:lpstr>
      <vt:lpstr>Amphipod!Print_Area</vt:lpstr>
      <vt:lpstr>'Arctic Cod'!Print_Area</vt:lpstr>
      <vt:lpstr>Clam!Print_Area</vt:lpstr>
      <vt:lpstr>eDNA!Print_Area</vt:lpstr>
      <vt:lpstr>Sed_core!Print_Area</vt:lpstr>
      <vt:lpstr>Sediment!Print_Area</vt:lpstr>
      <vt:lpstr>'Whelk &amp; Crab'!Print_Area</vt:lpstr>
      <vt:lpstr>Amphipod!Print_Titles</vt:lpstr>
      <vt:lpstr>'Arctic Cod'!Print_Titles</vt:lpstr>
      <vt:lpstr>Clam!Print_Titles</vt:lpstr>
      <vt:lpstr>eDNA!Print_Titles</vt:lpstr>
      <vt:lpstr>Sed_core!Print_Titles</vt:lpstr>
      <vt:lpstr>Sediment!Print_Titles</vt:lpstr>
      <vt:lpstr>'Whelk &amp; Crab'!Print_Titles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MMILLS</dc:creator>
  <cp:lastModifiedBy>Durell, Gregory</cp:lastModifiedBy>
  <cp:lastPrinted>2014-08-14T15:48:21Z</cp:lastPrinted>
  <dcterms:created xsi:type="dcterms:W3CDTF">2012-08-24T01:38:09Z</dcterms:created>
  <dcterms:modified xsi:type="dcterms:W3CDTF">2014-10-24T18:26:27Z</dcterms:modified>
</cp:coreProperties>
</file>