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urell\Documents\Active\PROJECTS\ANIMIDA III\Field\2015\"/>
    </mc:Choice>
  </mc:AlternateContent>
  <bookViews>
    <workbookView xWindow="360" yWindow="285" windowWidth="19440" windowHeight="9240"/>
  </bookViews>
  <sheets>
    <sheet name="MASTER" sheetId="12" r:id="rId1"/>
    <sheet name="Sediment" sheetId="1" r:id="rId2"/>
    <sheet name="Amphipod" sheetId="4" r:id="rId3"/>
    <sheet name="Clam" sheetId="5" r:id="rId4"/>
    <sheet name="Sed_core" sheetId="9" r:id="rId5"/>
    <sheet name="Arctic Cod" sheetId="6" r:id="rId6"/>
    <sheet name="Anderson" sheetId="13" r:id="rId7"/>
    <sheet name="Sheet1" sheetId="10" r:id="rId8"/>
  </sheets>
  <definedNames>
    <definedName name="_xlnm._FilterDatabase" localSheetId="2" hidden="1">Amphipod!$A$7:$Q$9</definedName>
    <definedName name="_xlnm._FilterDatabase" localSheetId="6" hidden="1">Anderson!$A$7:$O$38</definedName>
    <definedName name="_xlnm._FilterDatabase" localSheetId="5" hidden="1">'Arctic Cod'!$A$7:$Q$8</definedName>
    <definedName name="_xlnm._FilterDatabase" localSheetId="3" hidden="1">Clam!$A$7:$Q$9</definedName>
    <definedName name="_xlnm._FilterDatabase" localSheetId="4" hidden="1">Sed_core!$A$7:$R$9</definedName>
    <definedName name="_xlnm._FilterDatabase" localSheetId="1" hidden="1">Sediment!$A$7:$Q$46</definedName>
    <definedName name="_xlnm._FilterDatabase" localSheetId="7" hidden="1">Sheet1!$A$1:$N$2</definedName>
    <definedName name="_xlnm.Print_Area" localSheetId="2">Amphipod!$A$1:$P$18</definedName>
    <definedName name="_xlnm.Print_Area" localSheetId="6">Anderson!$A$1:$N$24</definedName>
    <definedName name="_xlnm.Print_Area" localSheetId="5">'Arctic Cod'!$A$1:$P$9</definedName>
    <definedName name="_xlnm.Print_Area" localSheetId="3">Clam!$A$1:$P$19</definedName>
    <definedName name="_xlnm.Print_Area" localSheetId="4">Sed_core!$A$1:$Q$23</definedName>
    <definedName name="_xlnm.Print_Area" localSheetId="1">Sediment!$A$1:$P$25</definedName>
    <definedName name="_xlnm.Print_Titles" localSheetId="2">Amphipod!$1:$7</definedName>
    <definedName name="_xlnm.Print_Titles" localSheetId="6">Anderson!$1:$7</definedName>
    <definedName name="_xlnm.Print_Titles" localSheetId="5">'Arctic Cod'!$1:$7</definedName>
    <definedName name="_xlnm.Print_Titles" localSheetId="3">Clam!$1:$7</definedName>
    <definedName name="_xlnm.Print_Titles" localSheetId="4">Sed_core!$1:$7</definedName>
    <definedName name="_xlnm.Print_Titles" localSheetId="1">Sediment!$1:$7</definedName>
  </definedNames>
  <calcPr calcId="152511"/>
</workbook>
</file>

<file path=xl/calcChain.xml><?xml version="1.0" encoding="utf-8"?>
<calcChain xmlns="http://schemas.openxmlformats.org/spreadsheetml/2006/main">
  <c r="Y3" i="12" l="1"/>
  <c r="Z3" i="12"/>
  <c r="Y4" i="12"/>
  <c r="Z4" i="12"/>
  <c r="Y5" i="12"/>
  <c r="Z5" i="12"/>
  <c r="Y6" i="12"/>
  <c r="Z6" i="12"/>
  <c r="L30" i="12" l="1"/>
  <c r="G37" i="1"/>
  <c r="G20" i="4"/>
  <c r="G21" i="5"/>
  <c r="H64" i="9"/>
  <c r="G20" i="6"/>
  <c r="J29" i="13"/>
  <c r="O30" i="12" l="1"/>
  <c r="G30" i="12"/>
  <c r="H30" i="12"/>
  <c r="I30" i="12"/>
  <c r="J30" i="12"/>
  <c r="K30" i="12"/>
  <c r="N30" i="12" l="1"/>
  <c r="N2" i="10"/>
  <c r="M2" i="10"/>
  <c r="S8" i="9" l="1"/>
  <c r="F8" i="9" s="1"/>
  <c r="R9" i="9" l="1"/>
  <c r="S9" i="9" s="1"/>
  <c r="R10" i="9" s="1"/>
  <c r="S10" i="9" s="1"/>
  <c r="R11" i="9" s="1"/>
  <c r="F9" i="9" l="1"/>
  <c r="S11" i="9"/>
  <c r="R12" i="9" s="1"/>
  <c r="F10" i="9"/>
  <c r="F11" i="9" l="1"/>
  <c r="S12" i="9"/>
  <c r="R13" i="9" s="1"/>
  <c r="F12" i="9" l="1"/>
  <c r="S13" i="9"/>
  <c r="R14" i="9" s="1"/>
  <c r="F13" i="9" l="1"/>
  <c r="S14" i="9"/>
  <c r="R15" i="9" s="1"/>
  <c r="F14" i="9" l="1"/>
  <c r="S15" i="9"/>
  <c r="R16" i="9" s="1"/>
  <c r="F15" i="9" l="1"/>
  <c r="S16" i="9"/>
  <c r="R17" i="9" s="1"/>
  <c r="F16" i="9" l="1"/>
  <c r="S17" i="9"/>
  <c r="F17" i="9" l="1"/>
</calcChain>
</file>

<file path=xl/sharedStrings.xml><?xml version="1.0" encoding="utf-8"?>
<sst xmlns="http://schemas.openxmlformats.org/spreadsheetml/2006/main" count="706" uniqueCount="200">
  <si>
    <t>X</t>
  </si>
  <si>
    <t>Date</t>
  </si>
  <si>
    <t>Time</t>
  </si>
  <si>
    <t>Field ID</t>
  </si>
  <si>
    <t>Lab ID(s)</t>
  </si>
  <si>
    <t>Matrix</t>
  </si>
  <si>
    <t>Analyses (Record No. of containers / Preservative)</t>
  </si>
  <si>
    <t>station</t>
  </si>
  <si>
    <r>
      <rPr>
        <sz val="16"/>
        <rFont val="Arial"/>
        <family val="2"/>
      </rPr>
      <t>Chain of Custody</t>
    </r>
    <r>
      <rPr>
        <sz val="10"/>
        <rFont val="Arial"/>
        <family val="2"/>
      </rPr>
      <t xml:space="preserve">
</t>
    </r>
  </si>
  <si>
    <t>sediment</t>
  </si>
  <si>
    <t>4° C</t>
  </si>
  <si>
    <t>Bioaccumulation</t>
  </si>
  <si>
    <t>Lead</t>
  </si>
  <si>
    <t>Lead Porewater</t>
  </si>
  <si>
    <t>AVS/SEM</t>
  </si>
  <si>
    <t>PAL-101</t>
  </si>
  <si>
    <t>6D</t>
  </si>
  <si>
    <t xml:space="preserve">Project Manager: Greg Durell
Phone: 781-681-5517 
</t>
  </si>
  <si>
    <t xml:space="preserve">Site Contact: John Hardin
Mobile: 619.574.4827 
</t>
  </si>
  <si>
    <t>Amphipod</t>
  </si>
  <si>
    <t>Clam</t>
  </si>
  <si>
    <t>Arctic Cod</t>
  </si>
  <si>
    <t>PAH S/T</t>
  </si>
  <si>
    <t>Core interval</t>
  </si>
  <si>
    <t>0° C</t>
  </si>
  <si>
    <t>top</t>
  </si>
  <si>
    <t>bottom</t>
  </si>
  <si>
    <t>N03</t>
  </si>
  <si>
    <t>Sampling device</t>
  </si>
  <si>
    <t>Grab</t>
  </si>
  <si>
    <t>Lat Degrees</t>
  </si>
  <si>
    <t>Lon Degrees</t>
  </si>
  <si>
    <t>Lon Decimal minutes</t>
  </si>
  <si>
    <t>Lat Decimal Minutes</t>
  </si>
  <si>
    <t>Sample Jars</t>
  </si>
  <si>
    <t>Depth (m)</t>
  </si>
  <si>
    <t>lat</t>
  </si>
  <si>
    <t>long</t>
  </si>
  <si>
    <t>total</t>
  </si>
  <si>
    <t/>
  </si>
  <si>
    <t>152W0</t>
  </si>
  <si>
    <t>Sampled by KD - to be split in Norwell for analyses by both Battelle and Trefrey (FIT)</t>
  </si>
  <si>
    <t>BP01</t>
  </si>
  <si>
    <t>4B</t>
  </si>
  <si>
    <t>4A</t>
  </si>
  <si>
    <t>L08</t>
  </si>
  <si>
    <t>QAH-5xx</t>
  </si>
  <si>
    <t>QAH-4xx</t>
  </si>
  <si>
    <t>QAH-3xx</t>
  </si>
  <si>
    <t>QAH-2xx</t>
  </si>
  <si>
    <t>QAH-1xx</t>
  </si>
  <si>
    <t>NOTES</t>
  </si>
  <si>
    <t>sediment core</t>
  </si>
  <si>
    <t>Sediment-PAH</t>
  </si>
  <si>
    <t>Lat</t>
  </si>
  <si>
    <t>degree</t>
  </si>
  <si>
    <t>Minute</t>
  </si>
  <si>
    <t>lon</t>
  </si>
  <si>
    <t>Anderson</t>
  </si>
  <si>
    <t>152W1</t>
  </si>
  <si>
    <t>71-150</t>
  </si>
  <si>
    <t>5A</t>
  </si>
  <si>
    <t>N06</t>
  </si>
  <si>
    <t>3A</t>
  </si>
  <si>
    <t>143W-1</t>
  </si>
  <si>
    <t>143W-2</t>
  </si>
  <si>
    <t>143W-6</t>
  </si>
  <si>
    <t>143W-5</t>
  </si>
  <si>
    <t>143W-4</t>
  </si>
  <si>
    <t>143W-3</t>
  </si>
  <si>
    <t>70-142</t>
  </si>
  <si>
    <t>70-143</t>
  </si>
  <si>
    <t>QAH-101</t>
  </si>
  <si>
    <t>QAH-102</t>
  </si>
  <si>
    <t>QAH-103</t>
  </si>
  <si>
    <t>QAH-104</t>
  </si>
  <si>
    <t>QAH-105</t>
  </si>
  <si>
    <t>QAH-106</t>
  </si>
  <si>
    <t>QAH-107</t>
  </si>
  <si>
    <t>QAH-108</t>
  </si>
  <si>
    <t>QAH-109</t>
  </si>
  <si>
    <t>QAH-110</t>
  </si>
  <si>
    <t>QAH-111</t>
  </si>
  <si>
    <t>QAH-112</t>
  </si>
  <si>
    <t>QAH-113</t>
  </si>
  <si>
    <t>QAH-114</t>
  </si>
  <si>
    <t>QAH-115</t>
  </si>
  <si>
    <t>QAH-116</t>
  </si>
  <si>
    <t>QAH-117</t>
  </si>
  <si>
    <t>QAH-201</t>
  </si>
  <si>
    <t>QAH-202</t>
  </si>
  <si>
    <t>QAH-203</t>
  </si>
  <si>
    <t>QAH-204</t>
  </si>
  <si>
    <t>QAH-301</t>
  </si>
  <si>
    <t>QAH-302</t>
  </si>
  <si>
    <t>QAH-303</t>
  </si>
  <si>
    <t>QAH-304</t>
  </si>
  <si>
    <t>QAH-302-REP</t>
  </si>
  <si>
    <t>QAH-501</t>
  </si>
  <si>
    <t>QAH-502</t>
  </si>
  <si>
    <t>QAH-401</t>
  </si>
  <si>
    <t>QAH-402</t>
  </si>
  <si>
    <t>QAH-403</t>
  </si>
  <si>
    <t>QAH-404</t>
  </si>
  <si>
    <t>QAH-405</t>
  </si>
  <si>
    <t>QAH-406</t>
  </si>
  <si>
    <t>QAH-407</t>
  </si>
  <si>
    <t>QAH-408</t>
  </si>
  <si>
    <t>QAH-409</t>
  </si>
  <si>
    <t>QAH-410</t>
  </si>
  <si>
    <t>143-W6</t>
  </si>
  <si>
    <t>Ship to: 
Woods Hole Oceanographic Institution
Redfield Building 332
Woods Hole, MA 02543</t>
  </si>
  <si>
    <t>Alexandrium</t>
  </si>
  <si>
    <t>ambient</t>
  </si>
  <si>
    <t>Ship From: 
Battelle 
141 Longwater Dr. 
Norwell, Ma 02061</t>
  </si>
  <si>
    <t>Ship From: 
Battelle 
141 Longwater Dr. 
Norwell, MA 02061</t>
  </si>
  <si>
    <t>Ship From: 
Battelle 
141 Longwater Dr.
Norwell, MA 02061</t>
  </si>
  <si>
    <t>Ship From: 
Battelle
141 Longwater Dr.
Norwell, MA 02061</t>
  </si>
  <si>
    <t>70-145</t>
  </si>
  <si>
    <t>QAH-205</t>
  </si>
  <si>
    <t>QAH-206</t>
  </si>
  <si>
    <t>QAH-118</t>
  </si>
  <si>
    <t>Lat (degree)</t>
  </si>
  <si>
    <t>QAH-503</t>
  </si>
  <si>
    <t>QAH-411</t>
  </si>
  <si>
    <t>QAH-412</t>
  </si>
  <si>
    <t>QAH-413</t>
  </si>
  <si>
    <t>QAH-414</t>
  </si>
  <si>
    <t>QAH-415</t>
  </si>
  <si>
    <t>QAH-416</t>
  </si>
  <si>
    <t>QAH-417</t>
  </si>
  <si>
    <t>QAH-418</t>
  </si>
  <si>
    <t>QAH-419</t>
  </si>
  <si>
    <t>QAH-420</t>
  </si>
  <si>
    <t>0-2</t>
  </si>
  <si>
    <t>2-4</t>
  </si>
  <si>
    <t>4-6</t>
  </si>
  <si>
    <t>6-8</t>
  </si>
  <si>
    <t>8-10</t>
  </si>
  <si>
    <t>10-12</t>
  </si>
  <si>
    <t>12-14</t>
  </si>
  <si>
    <t>14-16</t>
  </si>
  <si>
    <t>16-18</t>
  </si>
  <si>
    <t>18-20</t>
  </si>
  <si>
    <t>143-W5</t>
  </si>
  <si>
    <t>71-145</t>
  </si>
  <si>
    <t>QAH-119</t>
  </si>
  <si>
    <t>Amphipods collected from both strings and labeled as individual stations, but can be run as REPs</t>
  </si>
  <si>
    <t>71-146</t>
  </si>
  <si>
    <t>x</t>
  </si>
  <si>
    <t>QAH-120</t>
  </si>
  <si>
    <t>QAH-305</t>
  </si>
  <si>
    <t>QAH-421</t>
  </si>
  <si>
    <t>QAH-422</t>
  </si>
  <si>
    <t>QAH-423</t>
  </si>
  <si>
    <t>QAH-424</t>
  </si>
  <si>
    <t>QAH-425</t>
  </si>
  <si>
    <t>QAH-426</t>
  </si>
  <si>
    <t>QAH-427</t>
  </si>
  <si>
    <t>QAH-428</t>
  </si>
  <si>
    <t>QAH-429</t>
  </si>
  <si>
    <t>QAH-430</t>
  </si>
  <si>
    <t>QAH-306</t>
  </si>
  <si>
    <t>Clam (A. crenata)</t>
  </si>
  <si>
    <t>Clam (A. borealis)</t>
  </si>
  <si>
    <t>QAH-504</t>
  </si>
  <si>
    <t>71-147</t>
  </si>
  <si>
    <t>71-147A</t>
  </si>
  <si>
    <t xml:space="preserve">Gravity core segments from FIT. </t>
  </si>
  <si>
    <t>QAH-121</t>
  </si>
  <si>
    <t>QAH-307</t>
  </si>
  <si>
    <t>QAH-431</t>
  </si>
  <si>
    <t>QAH-432</t>
  </si>
  <si>
    <t>QAH-433</t>
  </si>
  <si>
    <t>QAH-434</t>
  </si>
  <si>
    <t>QAH-435</t>
  </si>
  <si>
    <t>QAH-436</t>
  </si>
  <si>
    <t>QAH-437</t>
  </si>
  <si>
    <t>QAH-438</t>
  </si>
  <si>
    <t>QAH-439</t>
  </si>
  <si>
    <t>QAH-440</t>
  </si>
  <si>
    <t>Lat (minute)</t>
  </si>
  <si>
    <t>QAH-505</t>
  </si>
  <si>
    <t>71-149</t>
  </si>
  <si>
    <t>QAH-122</t>
  </si>
  <si>
    <t>149-350</t>
  </si>
  <si>
    <t>QAH-441</t>
  </si>
  <si>
    <t>QAH-442</t>
  </si>
  <si>
    <t>QAH-443</t>
  </si>
  <si>
    <t>QAH-444</t>
  </si>
  <si>
    <t>QAH-445</t>
  </si>
  <si>
    <t>QAH-446</t>
  </si>
  <si>
    <t>QAH-447</t>
  </si>
  <si>
    <t>QAH-448</t>
  </si>
  <si>
    <t>QAH-449</t>
  </si>
  <si>
    <t>QAH-450</t>
  </si>
  <si>
    <t>QAH-123</t>
  </si>
  <si>
    <t>149-200</t>
  </si>
  <si>
    <t>QAH-124</t>
  </si>
  <si>
    <t>QAH-506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</si>
</sst>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0"/>
    <numFmt numFmtId="165" formatCode="[$-409]d\-mmm\-yyyy;@"/>
    <numFmt numFmtId="166" formatCode="0.000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name val="Times New Roman"/>
      <family val="1"/>
    </font>
    <font>
      <sz val="8"/>
      <name val="Times New Roman"/>
      <family val="1"/>
    </font>
    <font>
      <b/>
      <sz val="10"/>
      <name val="Arial Narrow"/>
      <family val="2"/>
    </font>
    <font>
      <sz val="10"/>
      <name val="Arial Narrow"/>
      <family val="2"/>
    </font>
    <font>
      <sz val="16"/>
      <name val="Arial"/>
      <family val="2"/>
    </font>
    <font>
      <sz val="10"/>
      <color indexed="8"/>
      <name val="Arial"/>
      <family val="2"/>
    </font>
    <font>
      <sz val="10"/>
      <color indexed="8"/>
      <name val="Arial"/>
    </font>
    <font>
      <sz val="11"/>
      <color indexed="8"/>
      <name val="Calibri"/>
    </font>
    <font>
      <b/>
      <sz val="10"/>
      <name val="Arial"/>
      <family val="2"/>
    </font>
    <font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4">
    <xf numFmtId="0" fontId="0" fillId="0" borderId="0"/>
    <xf numFmtId="0" fontId="9" fillId="0" borderId="0"/>
    <xf numFmtId="0" fontId="2" fillId="0" borderId="0"/>
    <xf numFmtId="0" fontId="10" fillId="0" borderId="0"/>
  </cellStyleXfs>
  <cellXfs count="60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7" fillId="0" borderId="1" xfId="0" applyFont="1" applyBorder="1" applyAlignment="1">
      <alignment horizontal="center" textRotation="90" wrapText="1"/>
    </xf>
    <xf numFmtId="14" fontId="0" fillId="0" borderId="1" xfId="0" applyNumberFormat="1" applyBorder="1" applyAlignment="1">
      <alignment horizontal="center"/>
    </xf>
    <xf numFmtId="20" fontId="0" fillId="0" borderId="1" xfId="0" applyNumberFormat="1" applyBorder="1" applyAlignment="1">
      <alignment horizontal="center"/>
    </xf>
    <xf numFmtId="0" fontId="9" fillId="0" borderId="1" xfId="1" applyFont="1" applyFill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 wrapText="1"/>
    </xf>
    <xf numFmtId="0" fontId="7" fillId="0" borderId="1" xfId="0" quotePrefix="1" applyFont="1" applyBorder="1" applyAlignment="1">
      <alignment horizontal="center" textRotation="90" wrapText="1"/>
    </xf>
    <xf numFmtId="14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textRotation="90" wrapText="1"/>
    </xf>
    <xf numFmtId="20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0" fontId="6" fillId="0" borderId="2" xfId="0" applyFont="1" applyBorder="1" applyAlignment="1">
      <alignment textRotation="90" wrapText="1"/>
    </xf>
    <xf numFmtId="0" fontId="6" fillId="0" borderId="2" xfId="0" applyNumberFormat="1" applyFont="1" applyBorder="1" applyAlignment="1">
      <alignment textRotation="90" wrapText="1"/>
    </xf>
    <xf numFmtId="164" fontId="3" fillId="0" borderId="0" xfId="0" applyNumberFormat="1" applyFont="1"/>
    <xf numFmtId="164" fontId="0" fillId="0" borderId="0" xfId="0" applyNumberFormat="1"/>
    <xf numFmtId="0" fontId="11" fillId="0" borderId="4" xfId="3" applyFont="1" applyFill="1" applyBorder="1" applyAlignment="1">
      <alignment horizontal="center" wrapText="1"/>
    </xf>
    <xf numFmtId="165" fontId="11" fillId="0" borderId="4" xfId="3" applyNumberFormat="1" applyFont="1" applyFill="1" applyBorder="1" applyAlignment="1">
      <alignment horizontal="right" wrapText="1"/>
    </xf>
    <xf numFmtId="165" fontId="0" fillId="0" borderId="1" xfId="0" applyNumberFormat="1" applyBorder="1" applyAlignment="1">
      <alignment horizontal="center"/>
    </xf>
    <xf numFmtId="165" fontId="0" fillId="0" borderId="0" xfId="0" applyNumberFormat="1" applyAlignment="1">
      <alignment horizontal="center"/>
    </xf>
    <xf numFmtId="165" fontId="3" fillId="0" borderId="1" xfId="0" applyNumberFormat="1" applyFont="1" applyBorder="1" applyAlignment="1">
      <alignment horizontal="center"/>
    </xf>
    <xf numFmtId="165" fontId="3" fillId="0" borderId="0" xfId="0" applyNumberFormat="1" applyFont="1" applyAlignment="1">
      <alignment horizontal="center"/>
    </xf>
    <xf numFmtId="165" fontId="9" fillId="0" borderId="4" xfId="3" applyNumberFormat="1" applyFont="1" applyFill="1" applyBorder="1" applyAlignment="1">
      <alignment horizontal="right" wrapText="1"/>
    </xf>
    <xf numFmtId="165" fontId="9" fillId="0" borderId="4" xfId="3" applyNumberFormat="1" applyFont="1" applyFill="1" applyBorder="1" applyAlignment="1">
      <alignment horizontal="center" wrapText="1"/>
    </xf>
    <xf numFmtId="0" fontId="4" fillId="0" borderId="1" xfId="0" applyFont="1" applyBorder="1" applyAlignment="1">
      <alignment horizontal="center"/>
    </xf>
    <xf numFmtId="0" fontId="1" fillId="0" borderId="0" xfId="2" applyFont="1"/>
    <xf numFmtId="165" fontId="13" fillId="2" borderId="4" xfId="3" applyNumberFormat="1" applyFont="1" applyFill="1" applyBorder="1" applyAlignment="1">
      <alignment horizontal="center"/>
    </xf>
    <xf numFmtId="0" fontId="13" fillId="2" borderId="4" xfId="3" applyFont="1" applyFill="1" applyBorder="1" applyAlignment="1">
      <alignment horizontal="center"/>
    </xf>
    <xf numFmtId="0" fontId="13" fillId="2" borderId="5" xfId="3" applyFont="1" applyFill="1" applyBorder="1" applyAlignment="1">
      <alignment horizontal="center"/>
    </xf>
    <xf numFmtId="0" fontId="13" fillId="2" borderId="0" xfId="3" applyFont="1" applyFill="1" applyBorder="1" applyAlignment="1">
      <alignment horizontal="center"/>
    </xf>
    <xf numFmtId="165" fontId="13" fillId="0" borderId="4" xfId="3" applyNumberFormat="1" applyFont="1" applyFill="1" applyBorder="1" applyAlignment="1">
      <alignment horizontal="right" wrapText="1"/>
    </xf>
    <xf numFmtId="0" fontId="13" fillId="0" borderId="4" xfId="3" applyFont="1" applyFill="1" applyBorder="1" applyAlignment="1">
      <alignment wrapText="1"/>
    </xf>
    <xf numFmtId="166" fontId="13" fillId="0" borderId="4" xfId="3" applyNumberFormat="1" applyFont="1" applyFill="1" applyBorder="1" applyAlignment="1">
      <alignment wrapText="1"/>
    </xf>
    <xf numFmtId="0" fontId="13" fillId="0" borderId="4" xfId="3" applyFont="1" applyFill="1" applyBorder="1" applyAlignment="1">
      <alignment horizontal="right" wrapText="1"/>
    </xf>
    <xf numFmtId="166" fontId="1" fillId="0" borderId="0" xfId="0" applyNumberFormat="1" applyFont="1" applyFill="1" applyBorder="1" applyAlignment="1">
      <alignment horizontal="center" vertical="center"/>
    </xf>
    <xf numFmtId="166" fontId="1" fillId="0" borderId="0" xfId="2" applyNumberFormat="1" applyFont="1"/>
    <xf numFmtId="0" fontId="13" fillId="0" borderId="0" xfId="3" applyFont="1" applyFill="1" applyBorder="1" applyAlignment="1">
      <alignment horizontal="right" wrapText="1"/>
    </xf>
    <xf numFmtId="0" fontId="13" fillId="0" borderId="4" xfId="3" applyNumberFormat="1" applyFont="1" applyFill="1" applyBorder="1" applyAlignment="1">
      <alignment wrapText="1"/>
    </xf>
    <xf numFmtId="0" fontId="1" fillId="0" borderId="0" xfId="2" applyFont="1" applyBorder="1" applyAlignment="1">
      <alignment horizontal="center"/>
    </xf>
    <xf numFmtId="165" fontId="1" fillId="0" borderId="0" xfId="2" applyNumberFormat="1" applyFont="1"/>
    <xf numFmtId="0" fontId="13" fillId="0" borderId="4" xfId="3" applyFont="1" applyBorder="1"/>
    <xf numFmtId="0" fontId="13" fillId="0" borderId="0" xfId="3" applyFont="1" applyBorder="1"/>
    <xf numFmtId="165" fontId="11" fillId="0" borderId="4" xfId="3" applyNumberFormat="1" applyFont="1" applyFill="1" applyBorder="1" applyAlignment="1">
      <alignment horizontal="center" wrapText="1"/>
    </xf>
    <xf numFmtId="1" fontId="9" fillId="0" borderId="1" xfId="1" applyNumberFormat="1" applyFont="1" applyFill="1" applyBorder="1" applyAlignment="1">
      <alignment horizontal="center" wrapText="1"/>
    </xf>
    <xf numFmtId="1" fontId="11" fillId="0" borderId="4" xfId="3" applyNumberFormat="1" applyFont="1" applyFill="1" applyBorder="1" applyAlignment="1">
      <alignment horizontal="center" wrapText="1"/>
    </xf>
    <xf numFmtId="1" fontId="3" fillId="0" borderId="1" xfId="0" applyNumberFormat="1" applyFont="1" applyBorder="1" applyAlignment="1">
      <alignment horizontal="center"/>
    </xf>
    <xf numFmtId="1" fontId="0" fillId="0" borderId="0" xfId="0" applyNumberFormat="1" applyAlignment="1">
      <alignment horizontal="center"/>
    </xf>
    <xf numFmtId="0" fontId="1" fillId="0" borderId="3" xfId="2" applyFont="1" applyBorder="1" applyAlignment="1">
      <alignment horizontal="center"/>
    </xf>
    <xf numFmtId="0" fontId="6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left" vertical="top" wrapText="1"/>
    </xf>
    <xf numFmtId="165" fontId="6" fillId="0" borderId="1" xfId="0" applyNumberFormat="1" applyFont="1" applyBorder="1" applyAlignment="1">
      <alignment horizontal="center" textRotation="90" wrapText="1"/>
    </xf>
    <xf numFmtId="0" fontId="6" fillId="0" borderId="1" xfId="0" applyFont="1" applyBorder="1" applyAlignment="1">
      <alignment horizontal="center" textRotation="90" wrapText="1"/>
    </xf>
    <xf numFmtId="0" fontId="6" fillId="0" borderId="1" xfId="0" applyNumberFormat="1" applyFont="1" applyBorder="1" applyAlignment="1">
      <alignment horizontal="center" textRotation="90" wrapText="1"/>
    </xf>
    <xf numFmtId="165" fontId="12" fillId="0" borderId="1" xfId="0" applyNumberFormat="1" applyFont="1" applyBorder="1" applyAlignment="1">
      <alignment horizontal="center" textRotation="90" wrapText="1"/>
    </xf>
    <xf numFmtId="1" fontId="6" fillId="0" borderId="1" xfId="0" applyNumberFormat="1" applyFont="1" applyBorder="1" applyAlignment="1">
      <alignment horizontal="center" textRotation="90" wrapText="1"/>
    </xf>
  </cellXfs>
  <cellStyles count="4">
    <cellStyle name="Normal" xfId="0" builtinId="0"/>
    <cellStyle name="Normal 2" xfId="2"/>
    <cellStyle name="Normal_Sheet1" xfId="1"/>
    <cellStyle name="Normal_Sheet1 2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0</xdr:row>
      <xdr:rowOff>123825</xdr:rowOff>
    </xdr:from>
    <xdr:to>
      <xdr:col>1</xdr:col>
      <xdr:colOff>523875</xdr:colOff>
      <xdr:row>0</xdr:row>
      <xdr:rowOff>438150</xdr:rowOff>
    </xdr:to>
    <xdr:pic>
      <xdr:nvPicPr>
        <xdr:cNvPr id="2" name="Picture 1" descr="Battelle master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123825"/>
          <a:ext cx="1152525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0</xdr:row>
      <xdr:rowOff>123825</xdr:rowOff>
    </xdr:from>
    <xdr:to>
      <xdr:col>1</xdr:col>
      <xdr:colOff>523875</xdr:colOff>
      <xdr:row>0</xdr:row>
      <xdr:rowOff>438150</xdr:rowOff>
    </xdr:to>
    <xdr:pic>
      <xdr:nvPicPr>
        <xdr:cNvPr id="2" name="Picture 1" descr="Battelle master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123825"/>
          <a:ext cx="1152525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85725</xdr:colOff>
      <xdr:row>0</xdr:row>
      <xdr:rowOff>123825</xdr:rowOff>
    </xdr:from>
    <xdr:to>
      <xdr:col>1</xdr:col>
      <xdr:colOff>523875</xdr:colOff>
      <xdr:row>0</xdr:row>
      <xdr:rowOff>438150</xdr:rowOff>
    </xdr:to>
    <xdr:pic>
      <xdr:nvPicPr>
        <xdr:cNvPr id="3" name="Picture 2" descr="Battelle master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123825"/>
          <a:ext cx="1152525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85725</xdr:colOff>
      <xdr:row>0</xdr:row>
      <xdr:rowOff>123825</xdr:rowOff>
    </xdr:from>
    <xdr:to>
      <xdr:col>1</xdr:col>
      <xdr:colOff>523875</xdr:colOff>
      <xdr:row>0</xdr:row>
      <xdr:rowOff>438150</xdr:rowOff>
    </xdr:to>
    <xdr:pic>
      <xdr:nvPicPr>
        <xdr:cNvPr id="4" name="Picture 3" descr="Battelle master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123825"/>
          <a:ext cx="1152525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0</xdr:row>
      <xdr:rowOff>123825</xdr:rowOff>
    </xdr:from>
    <xdr:to>
      <xdr:col>1</xdr:col>
      <xdr:colOff>523875</xdr:colOff>
      <xdr:row>0</xdr:row>
      <xdr:rowOff>438150</xdr:rowOff>
    </xdr:to>
    <xdr:pic>
      <xdr:nvPicPr>
        <xdr:cNvPr id="2" name="Picture 1" descr="Battelle master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123825"/>
          <a:ext cx="1152525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85725</xdr:colOff>
      <xdr:row>0</xdr:row>
      <xdr:rowOff>123825</xdr:rowOff>
    </xdr:from>
    <xdr:to>
      <xdr:col>1</xdr:col>
      <xdr:colOff>523875</xdr:colOff>
      <xdr:row>0</xdr:row>
      <xdr:rowOff>438150</xdr:rowOff>
    </xdr:to>
    <xdr:pic>
      <xdr:nvPicPr>
        <xdr:cNvPr id="3" name="Picture 2" descr="Battelle master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123825"/>
          <a:ext cx="1152525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85725</xdr:colOff>
      <xdr:row>0</xdr:row>
      <xdr:rowOff>123825</xdr:rowOff>
    </xdr:from>
    <xdr:to>
      <xdr:col>1</xdr:col>
      <xdr:colOff>523875</xdr:colOff>
      <xdr:row>0</xdr:row>
      <xdr:rowOff>438150</xdr:rowOff>
    </xdr:to>
    <xdr:pic>
      <xdr:nvPicPr>
        <xdr:cNvPr id="4" name="Picture 3" descr="Battelle master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123825"/>
          <a:ext cx="1152525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85725</xdr:colOff>
      <xdr:row>0</xdr:row>
      <xdr:rowOff>123825</xdr:rowOff>
    </xdr:from>
    <xdr:to>
      <xdr:col>1</xdr:col>
      <xdr:colOff>523875</xdr:colOff>
      <xdr:row>0</xdr:row>
      <xdr:rowOff>438150</xdr:rowOff>
    </xdr:to>
    <xdr:pic>
      <xdr:nvPicPr>
        <xdr:cNvPr id="5" name="Picture 4" descr="Battelle master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123825"/>
          <a:ext cx="1152525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0</xdr:row>
      <xdr:rowOff>123825</xdr:rowOff>
    </xdr:from>
    <xdr:to>
      <xdr:col>1</xdr:col>
      <xdr:colOff>523875</xdr:colOff>
      <xdr:row>0</xdr:row>
      <xdr:rowOff>438150</xdr:rowOff>
    </xdr:to>
    <xdr:pic>
      <xdr:nvPicPr>
        <xdr:cNvPr id="2" name="Picture 1" descr="Battelle master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123825"/>
          <a:ext cx="1152525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0</xdr:row>
      <xdr:rowOff>123825</xdr:rowOff>
    </xdr:from>
    <xdr:to>
      <xdr:col>1</xdr:col>
      <xdr:colOff>523875</xdr:colOff>
      <xdr:row>0</xdr:row>
      <xdr:rowOff>438150</xdr:rowOff>
    </xdr:to>
    <xdr:pic>
      <xdr:nvPicPr>
        <xdr:cNvPr id="2" name="Picture 1" descr="Battelle master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123825"/>
          <a:ext cx="1152525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85725</xdr:colOff>
      <xdr:row>0</xdr:row>
      <xdr:rowOff>123825</xdr:rowOff>
    </xdr:from>
    <xdr:to>
      <xdr:col>1</xdr:col>
      <xdr:colOff>523875</xdr:colOff>
      <xdr:row>0</xdr:row>
      <xdr:rowOff>438150</xdr:rowOff>
    </xdr:to>
    <xdr:pic>
      <xdr:nvPicPr>
        <xdr:cNvPr id="3" name="Picture 2" descr="Battelle master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123825"/>
          <a:ext cx="1152525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85725</xdr:colOff>
      <xdr:row>0</xdr:row>
      <xdr:rowOff>123825</xdr:rowOff>
    </xdr:from>
    <xdr:to>
      <xdr:col>1</xdr:col>
      <xdr:colOff>523875</xdr:colOff>
      <xdr:row>0</xdr:row>
      <xdr:rowOff>438150</xdr:rowOff>
    </xdr:to>
    <xdr:pic>
      <xdr:nvPicPr>
        <xdr:cNvPr id="4" name="Picture 3" descr="Battelle master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123825"/>
          <a:ext cx="1152525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85725</xdr:colOff>
      <xdr:row>0</xdr:row>
      <xdr:rowOff>123825</xdr:rowOff>
    </xdr:from>
    <xdr:to>
      <xdr:col>1</xdr:col>
      <xdr:colOff>523875</xdr:colOff>
      <xdr:row>0</xdr:row>
      <xdr:rowOff>438150</xdr:rowOff>
    </xdr:to>
    <xdr:pic>
      <xdr:nvPicPr>
        <xdr:cNvPr id="5" name="Picture 4" descr="Battelle master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123825"/>
          <a:ext cx="1152525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85725</xdr:colOff>
      <xdr:row>0</xdr:row>
      <xdr:rowOff>123825</xdr:rowOff>
    </xdr:from>
    <xdr:to>
      <xdr:col>1</xdr:col>
      <xdr:colOff>523875</xdr:colOff>
      <xdr:row>0</xdr:row>
      <xdr:rowOff>438150</xdr:rowOff>
    </xdr:to>
    <xdr:pic>
      <xdr:nvPicPr>
        <xdr:cNvPr id="6" name="Picture 5" descr="Battelle master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123825"/>
          <a:ext cx="1152525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85725</xdr:colOff>
      <xdr:row>0</xdr:row>
      <xdr:rowOff>123825</xdr:rowOff>
    </xdr:from>
    <xdr:to>
      <xdr:col>1</xdr:col>
      <xdr:colOff>523875</xdr:colOff>
      <xdr:row>0</xdr:row>
      <xdr:rowOff>438150</xdr:rowOff>
    </xdr:to>
    <xdr:pic>
      <xdr:nvPicPr>
        <xdr:cNvPr id="7" name="Picture 6" descr="Battelle master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123825"/>
          <a:ext cx="1152525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0</xdr:row>
      <xdr:rowOff>123825</xdr:rowOff>
    </xdr:from>
    <xdr:to>
      <xdr:col>1</xdr:col>
      <xdr:colOff>523875</xdr:colOff>
      <xdr:row>0</xdr:row>
      <xdr:rowOff>438150</xdr:rowOff>
    </xdr:to>
    <xdr:pic>
      <xdr:nvPicPr>
        <xdr:cNvPr id="2" name="Picture 1" descr="Battelle master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123825"/>
          <a:ext cx="1152525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30"/>
  <sheetViews>
    <sheetView tabSelected="1" workbookViewId="0"/>
  </sheetViews>
  <sheetFormatPr defaultRowHeight="15" x14ac:dyDescent="0.25"/>
  <cols>
    <col min="1" max="1" width="11.85546875" style="43" bestFit="1" customWidth="1"/>
    <col min="2" max="3" width="9.5703125" style="29" customWidth="1"/>
    <col min="4" max="4" width="9.140625" style="29" customWidth="1"/>
    <col min="5" max="5" width="9.28515625" style="29" customWidth="1"/>
    <col min="6" max="6" width="9.7109375" style="29" customWidth="1"/>
    <col min="7" max="7" width="14.28515625" style="29" bestFit="1" customWidth="1"/>
    <col min="8" max="8" width="10.42578125" style="29" bestFit="1" customWidth="1"/>
    <col min="9" max="9" width="9.85546875" style="29" customWidth="1"/>
    <col min="10" max="10" width="14" style="29" bestFit="1" customWidth="1"/>
    <col min="11" max="11" width="10" style="29" bestFit="1" customWidth="1"/>
    <col min="12" max="12" width="9.85546875" style="29" customWidth="1"/>
    <col min="13" max="13" width="9.140625" style="29"/>
    <col min="14" max="15" width="9.28515625" style="29" bestFit="1" customWidth="1"/>
    <col min="16" max="21" width="9.140625" style="29"/>
    <col min="22" max="23" width="9.28515625" style="29" bestFit="1" customWidth="1"/>
    <col min="24" max="24" width="9.140625" style="29"/>
    <col min="25" max="26" width="9.28515625" style="29" bestFit="1" customWidth="1"/>
    <col min="27" max="16384" width="9.140625" style="29"/>
  </cols>
  <sheetData>
    <row r="1" spans="1:26" x14ac:dyDescent="0.25">
      <c r="A1" s="30" t="s">
        <v>1</v>
      </c>
      <c r="B1" s="31" t="s">
        <v>7</v>
      </c>
      <c r="C1" s="31" t="s">
        <v>54</v>
      </c>
      <c r="D1" s="31" t="s">
        <v>54</v>
      </c>
      <c r="E1" s="31" t="s">
        <v>57</v>
      </c>
      <c r="F1" s="31" t="s">
        <v>57</v>
      </c>
      <c r="G1" s="31" t="s">
        <v>53</v>
      </c>
      <c r="H1" s="31" t="s">
        <v>19</v>
      </c>
      <c r="I1" s="31" t="s">
        <v>20</v>
      </c>
      <c r="J1" s="31" t="s">
        <v>52</v>
      </c>
      <c r="K1" s="31" t="s">
        <v>21</v>
      </c>
      <c r="L1" s="32" t="s">
        <v>58</v>
      </c>
      <c r="M1" s="32" t="s">
        <v>51</v>
      </c>
    </row>
    <row r="2" spans="1:26" x14ac:dyDescent="0.25">
      <c r="A2" s="30"/>
      <c r="B2" s="31"/>
      <c r="C2" s="31" t="s">
        <v>55</v>
      </c>
      <c r="D2" s="31" t="s">
        <v>56</v>
      </c>
      <c r="E2" s="31" t="s">
        <v>55</v>
      </c>
      <c r="F2" s="31" t="s">
        <v>56</v>
      </c>
      <c r="G2" s="31" t="s">
        <v>50</v>
      </c>
      <c r="H2" s="31" t="s">
        <v>49</v>
      </c>
      <c r="I2" s="31" t="s">
        <v>48</v>
      </c>
      <c r="J2" s="31" t="s">
        <v>47</v>
      </c>
      <c r="K2" s="31" t="s">
        <v>46</v>
      </c>
      <c r="L2" s="33"/>
    </row>
    <row r="3" spans="1:26" x14ac:dyDescent="0.25">
      <c r="A3" s="34">
        <v>42211</v>
      </c>
      <c r="B3" s="35" t="s">
        <v>45</v>
      </c>
      <c r="C3" s="35">
        <v>70</v>
      </c>
      <c r="D3" s="36">
        <v>16.700700000000097</v>
      </c>
      <c r="E3" s="35">
        <v>147</v>
      </c>
      <c r="F3" s="36">
        <v>30.342599999999607</v>
      </c>
      <c r="G3" s="37">
        <v>1</v>
      </c>
      <c r="H3" s="44"/>
      <c r="I3" s="44" t="s">
        <v>39</v>
      </c>
      <c r="J3" s="44"/>
      <c r="K3" s="44"/>
      <c r="L3" s="45"/>
      <c r="M3" s="29" t="s">
        <v>41</v>
      </c>
      <c r="V3" s="38">
        <v>70.278345000000002</v>
      </c>
      <c r="W3" s="38">
        <v>-147.50570999999999</v>
      </c>
      <c r="X3" s="39"/>
      <c r="Y3" s="39">
        <f>+(V3-70)*60</f>
        <v>16.700700000000097</v>
      </c>
      <c r="Z3" s="39">
        <f>+(W3+147)*-60</f>
        <v>30.342599999999607</v>
      </c>
    </row>
    <row r="4" spans="1:26" x14ac:dyDescent="0.25">
      <c r="A4" s="34">
        <v>42211</v>
      </c>
      <c r="B4" s="35" t="s">
        <v>44</v>
      </c>
      <c r="C4" s="35">
        <v>70</v>
      </c>
      <c r="D4" s="36">
        <v>18.453899999999805</v>
      </c>
      <c r="E4" s="35">
        <v>147</v>
      </c>
      <c r="F4" s="36">
        <v>40.237200000000826</v>
      </c>
      <c r="G4" s="37">
        <v>1</v>
      </c>
      <c r="H4" s="37"/>
      <c r="I4" s="44"/>
      <c r="J4" s="44"/>
      <c r="K4" s="44"/>
      <c r="L4" s="45"/>
      <c r="M4" s="29" t="s">
        <v>41</v>
      </c>
      <c r="V4" s="38">
        <v>70.307564999999997</v>
      </c>
      <c r="W4" s="38">
        <v>-147.67062000000001</v>
      </c>
      <c r="X4" s="39"/>
      <c r="Y4" s="39">
        <f t="shared" ref="Y4:Y6" si="0">+(V4-70)*60</f>
        <v>18.453899999999805</v>
      </c>
      <c r="Z4" s="39">
        <f t="shared" ref="Z4:Z6" si="1">+(W4+147)*-60</f>
        <v>40.237200000000826</v>
      </c>
    </row>
    <row r="5" spans="1:26" x14ac:dyDescent="0.25">
      <c r="A5" s="34">
        <v>42212</v>
      </c>
      <c r="B5" s="35" t="s">
        <v>43</v>
      </c>
      <c r="C5" s="35">
        <v>70</v>
      </c>
      <c r="D5" s="36">
        <v>21.015479999999798</v>
      </c>
      <c r="E5" s="35">
        <v>147</v>
      </c>
      <c r="F5" s="36">
        <v>40.032000000000494</v>
      </c>
      <c r="G5" s="37">
        <v>1</v>
      </c>
      <c r="H5" s="37"/>
      <c r="I5" s="44"/>
      <c r="J5" s="44"/>
      <c r="K5" s="44"/>
      <c r="L5" s="45"/>
      <c r="M5" s="29" t="s">
        <v>41</v>
      </c>
      <c r="V5" s="38">
        <v>70.350257999999997</v>
      </c>
      <c r="W5" s="38">
        <v>-147.66720000000001</v>
      </c>
      <c r="X5" s="39"/>
      <c r="Y5" s="39">
        <f t="shared" si="0"/>
        <v>21.015479999999798</v>
      </c>
      <c r="Z5" s="39">
        <f t="shared" si="1"/>
        <v>40.032000000000494</v>
      </c>
    </row>
    <row r="6" spans="1:26" x14ac:dyDescent="0.25">
      <c r="A6" s="34">
        <v>42212</v>
      </c>
      <c r="B6" s="35" t="s">
        <v>42</v>
      </c>
      <c r="C6" s="35">
        <v>70</v>
      </c>
      <c r="D6" s="36">
        <v>20.748480000000313</v>
      </c>
      <c r="E6" s="35">
        <v>147</v>
      </c>
      <c r="F6" s="36">
        <v>32.914019999999482</v>
      </c>
      <c r="G6" s="37">
        <v>1</v>
      </c>
      <c r="H6" s="37"/>
      <c r="I6" s="44"/>
      <c r="J6" s="44"/>
      <c r="K6" s="37"/>
      <c r="L6" s="40"/>
      <c r="M6" s="29" t="s">
        <v>41</v>
      </c>
      <c r="V6" s="38">
        <v>70.345808000000005</v>
      </c>
      <c r="W6" s="38">
        <v>-147.54856699999999</v>
      </c>
      <c r="X6" s="39"/>
      <c r="Y6" s="39">
        <f t="shared" si="0"/>
        <v>20.748480000000313</v>
      </c>
      <c r="Z6" s="39">
        <f t="shared" si="1"/>
        <v>32.914019999999482</v>
      </c>
    </row>
    <row r="7" spans="1:26" x14ac:dyDescent="0.25">
      <c r="A7" s="34">
        <v>42217</v>
      </c>
      <c r="B7" s="35" t="s">
        <v>40</v>
      </c>
      <c r="C7" s="35">
        <v>71</v>
      </c>
      <c r="D7" s="35">
        <v>0.11700000000000001</v>
      </c>
      <c r="E7" s="35">
        <v>152</v>
      </c>
      <c r="F7" s="35">
        <v>22.841000000000001</v>
      </c>
      <c r="G7" s="37">
        <v>1</v>
      </c>
      <c r="H7" s="37">
        <v>1</v>
      </c>
      <c r="I7" s="44">
        <v>0</v>
      </c>
      <c r="J7" s="44"/>
      <c r="K7" s="44"/>
      <c r="L7" s="45">
        <v>1</v>
      </c>
    </row>
    <row r="8" spans="1:26" x14ac:dyDescent="0.25">
      <c r="A8" s="34">
        <v>42217</v>
      </c>
      <c r="B8" s="35" t="s">
        <v>59</v>
      </c>
      <c r="C8" s="35">
        <v>71</v>
      </c>
      <c r="D8" s="35">
        <v>11.641999999999999</v>
      </c>
      <c r="E8" s="35">
        <v>152</v>
      </c>
      <c r="F8" s="35">
        <v>15.038</v>
      </c>
      <c r="G8" s="37">
        <v>1</v>
      </c>
      <c r="H8" s="37">
        <v>1</v>
      </c>
      <c r="I8" s="44">
        <v>1</v>
      </c>
      <c r="J8" s="44"/>
      <c r="K8" s="37"/>
      <c r="L8" s="40">
        <v>1</v>
      </c>
    </row>
    <row r="9" spans="1:26" x14ac:dyDescent="0.25">
      <c r="A9" s="34">
        <v>42217</v>
      </c>
      <c r="B9" s="35" t="s">
        <v>60</v>
      </c>
      <c r="C9" s="35">
        <v>70</v>
      </c>
      <c r="D9" s="35">
        <v>56.406999999999996</v>
      </c>
      <c r="E9" s="35">
        <v>151</v>
      </c>
      <c r="F9" s="35">
        <v>1.7350000000000001</v>
      </c>
      <c r="G9" s="37">
        <v>1</v>
      </c>
      <c r="H9" s="44"/>
      <c r="I9" s="44">
        <v>0</v>
      </c>
      <c r="J9" s="44"/>
      <c r="K9" s="44"/>
      <c r="L9" s="45">
        <v>1</v>
      </c>
    </row>
    <row r="10" spans="1:26" x14ac:dyDescent="0.25">
      <c r="A10" s="34">
        <v>42218</v>
      </c>
      <c r="B10" s="35" t="s">
        <v>61</v>
      </c>
      <c r="C10" s="35">
        <v>70</v>
      </c>
      <c r="D10" s="35">
        <v>29.710999999999999</v>
      </c>
      <c r="E10" s="35">
        <v>148</v>
      </c>
      <c r="F10" s="35">
        <v>45.914000000000001</v>
      </c>
      <c r="G10" s="37">
        <v>1</v>
      </c>
      <c r="H10" s="44">
        <v>0</v>
      </c>
      <c r="I10" s="44">
        <v>0</v>
      </c>
      <c r="J10" s="37"/>
      <c r="K10" s="44"/>
      <c r="L10" s="45">
        <v>1</v>
      </c>
    </row>
    <row r="11" spans="1:26" x14ac:dyDescent="0.25">
      <c r="A11" s="34">
        <v>42218</v>
      </c>
      <c r="B11" s="35" t="s">
        <v>62</v>
      </c>
      <c r="C11" s="35">
        <v>70</v>
      </c>
      <c r="D11" s="35">
        <v>29.561</v>
      </c>
      <c r="E11" s="35">
        <v>148</v>
      </c>
      <c r="F11" s="35">
        <v>43.304000000000002</v>
      </c>
      <c r="G11" s="37">
        <v>1</v>
      </c>
      <c r="H11" s="44"/>
      <c r="I11" s="44"/>
      <c r="J11" s="44"/>
      <c r="K11" s="44"/>
      <c r="L11" s="45">
        <v>1</v>
      </c>
    </row>
    <row r="12" spans="1:26" x14ac:dyDescent="0.25">
      <c r="A12" s="34">
        <v>42218</v>
      </c>
      <c r="B12" s="35" t="s">
        <v>27</v>
      </c>
      <c r="C12" s="35">
        <v>70</v>
      </c>
      <c r="D12" s="35">
        <v>29.954000000000001</v>
      </c>
      <c r="E12" s="35">
        <v>148</v>
      </c>
      <c r="F12" s="35">
        <v>41.484000000000002</v>
      </c>
      <c r="G12" s="37">
        <v>1</v>
      </c>
      <c r="H12" s="44"/>
      <c r="I12" s="44"/>
      <c r="J12" s="44"/>
      <c r="K12" s="44"/>
      <c r="L12" s="45">
        <v>1</v>
      </c>
    </row>
    <row r="13" spans="1:26" x14ac:dyDescent="0.25">
      <c r="A13" s="34">
        <v>42218</v>
      </c>
      <c r="B13" s="35" t="s">
        <v>63</v>
      </c>
      <c r="C13" s="35">
        <v>70</v>
      </c>
      <c r="D13" s="35">
        <v>16.937999999999999</v>
      </c>
      <c r="E13" s="35">
        <v>147</v>
      </c>
      <c r="F13" s="35">
        <v>5.3730000000000002</v>
      </c>
      <c r="G13" s="37">
        <v>1</v>
      </c>
      <c r="H13" s="44">
        <v>0</v>
      </c>
      <c r="I13" s="44">
        <v>2</v>
      </c>
      <c r="J13" s="44"/>
      <c r="K13" s="44"/>
      <c r="L13" s="45">
        <v>1</v>
      </c>
    </row>
    <row r="14" spans="1:26" x14ac:dyDescent="0.25">
      <c r="A14" s="34">
        <v>42219</v>
      </c>
      <c r="B14" s="35" t="s">
        <v>64</v>
      </c>
      <c r="C14" s="35">
        <v>70</v>
      </c>
      <c r="D14" s="35">
        <v>15.582000000000001</v>
      </c>
      <c r="E14" s="35">
        <v>143</v>
      </c>
      <c r="F14" s="35">
        <v>36.054000000000002</v>
      </c>
      <c r="G14" s="37">
        <v>1</v>
      </c>
      <c r="H14" s="44">
        <v>1</v>
      </c>
      <c r="I14" s="44">
        <v>2</v>
      </c>
      <c r="J14" s="44"/>
      <c r="K14" s="37"/>
      <c r="L14" s="40">
        <v>1</v>
      </c>
    </row>
    <row r="15" spans="1:26" x14ac:dyDescent="0.25">
      <c r="A15" s="34">
        <v>42219</v>
      </c>
      <c r="B15" s="35" t="s">
        <v>65</v>
      </c>
      <c r="C15" s="35">
        <v>70</v>
      </c>
      <c r="D15" s="35">
        <v>26.414999999999999</v>
      </c>
      <c r="E15" s="35">
        <v>143</v>
      </c>
      <c r="F15" s="35">
        <v>36.155000000000001</v>
      </c>
      <c r="G15" s="37">
        <v>1</v>
      </c>
      <c r="H15" s="44">
        <v>0</v>
      </c>
      <c r="I15" s="44">
        <v>0</v>
      </c>
      <c r="J15" s="44"/>
      <c r="K15" s="44"/>
      <c r="L15" s="45">
        <v>1</v>
      </c>
    </row>
    <row r="16" spans="1:26" x14ac:dyDescent="0.25">
      <c r="A16" s="34">
        <v>42219</v>
      </c>
      <c r="B16" s="35" t="s">
        <v>66</v>
      </c>
      <c r="C16" s="35">
        <v>70</v>
      </c>
      <c r="D16" s="35">
        <v>44.668999999999997</v>
      </c>
      <c r="E16" s="35">
        <v>143</v>
      </c>
      <c r="F16" s="35">
        <v>35.450000000000003</v>
      </c>
      <c r="G16" s="37">
        <v>0</v>
      </c>
      <c r="H16" s="44"/>
      <c r="I16" s="44"/>
      <c r="J16" s="44">
        <v>10</v>
      </c>
      <c r="K16" s="44"/>
      <c r="L16" s="45">
        <v>0</v>
      </c>
    </row>
    <row r="17" spans="1:15" x14ac:dyDescent="0.25">
      <c r="A17" s="34">
        <v>42219</v>
      </c>
      <c r="B17" s="35" t="s">
        <v>67</v>
      </c>
      <c r="C17" s="35">
        <v>70</v>
      </c>
      <c r="D17" s="35">
        <v>37.573</v>
      </c>
      <c r="E17" s="35">
        <v>143</v>
      </c>
      <c r="F17" s="35">
        <v>35.384</v>
      </c>
      <c r="G17" s="37">
        <v>1</v>
      </c>
      <c r="H17" s="37"/>
      <c r="I17" s="44"/>
      <c r="J17" s="44">
        <v>10</v>
      </c>
      <c r="K17" s="37">
        <v>1</v>
      </c>
      <c r="L17" s="40">
        <v>1</v>
      </c>
    </row>
    <row r="18" spans="1:15" x14ac:dyDescent="0.25">
      <c r="A18" s="34">
        <v>42220</v>
      </c>
      <c r="B18" s="35" t="s">
        <v>68</v>
      </c>
      <c r="C18" s="35">
        <v>70</v>
      </c>
      <c r="D18" s="35">
        <v>34.15</v>
      </c>
      <c r="E18" s="35">
        <v>143</v>
      </c>
      <c r="F18" s="35">
        <v>36.008000000000003</v>
      </c>
      <c r="G18" s="37">
        <v>1</v>
      </c>
      <c r="H18" s="37"/>
      <c r="I18" s="44"/>
      <c r="J18" s="44"/>
      <c r="K18" s="44">
        <v>1</v>
      </c>
      <c r="L18" s="45">
        <v>1</v>
      </c>
    </row>
    <row r="19" spans="1:15" x14ac:dyDescent="0.25">
      <c r="A19" s="34">
        <v>42220</v>
      </c>
      <c r="B19" s="35" t="s">
        <v>69</v>
      </c>
      <c r="C19" s="35">
        <v>70</v>
      </c>
      <c r="D19" s="35">
        <v>32.86</v>
      </c>
      <c r="E19" s="35">
        <v>143</v>
      </c>
      <c r="F19" s="35">
        <v>32.158999999999999</v>
      </c>
      <c r="G19" s="37">
        <v>0</v>
      </c>
      <c r="H19" s="37"/>
      <c r="I19" s="44"/>
      <c r="J19" s="37"/>
      <c r="K19" s="44"/>
      <c r="L19" s="45">
        <v>0</v>
      </c>
    </row>
    <row r="20" spans="1:15" x14ac:dyDescent="0.25">
      <c r="A20" s="34">
        <v>42220</v>
      </c>
      <c r="B20" s="35" t="s">
        <v>70</v>
      </c>
      <c r="C20" s="35">
        <v>70</v>
      </c>
      <c r="D20" s="35">
        <v>27.936</v>
      </c>
      <c r="E20" s="35">
        <v>142</v>
      </c>
      <c r="F20" s="35">
        <v>23.75</v>
      </c>
      <c r="G20" s="37">
        <v>1</v>
      </c>
      <c r="H20" s="44">
        <v>0</v>
      </c>
      <c r="I20" s="44">
        <v>1</v>
      </c>
      <c r="J20" s="44"/>
      <c r="K20" s="44"/>
      <c r="L20" s="45">
        <v>1</v>
      </c>
    </row>
    <row r="21" spans="1:15" x14ac:dyDescent="0.25">
      <c r="A21" s="34">
        <v>42220</v>
      </c>
      <c r="B21" s="35" t="s">
        <v>71</v>
      </c>
      <c r="C21" s="35">
        <v>70</v>
      </c>
      <c r="D21" s="35">
        <v>21.741</v>
      </c>
      <c r="E21" s="35">
        <v>142</v>
      </c>
      <c r="F21" s="35">
        <v>50.99</v>
      </c>
      <c r="G21" s="37">
        <v>1</v>
      </c>
      <c r="H21" s="37">
        <v>1</v>
      </c>
      <c r="I21" s="44">
        <v>0</v>
      </c>
      <c r="J21" s="44"/>
      <c r="K21" s="44"/>
      <c r="L21" s="45">
        <v>1</v>
      </c>
    </row>
    <row r="22" spans="1:15" x14ac:dyDescent="0.25">
      <c r="A22" s="34">
        <v>42221</v>
      </c>
      <c r="B22" s="35" t="s">
        <v>118</v>
      </c>
      <c r="C22" s="35">
        <v>70</v>
      </c>
      <c r="D22" s="35">
        <v>29.614000000000001</v>
      </c>
      <c r="E22" s="35">
        <v>144</v>
      </c>
      <c r="F22" s="35">
        <v>57.601999999999997</v>
      </c>
      <c r="G22" s="37">
        <v>1</v>
      </c>
      <c r="H22" s="44">
        <v>2</v>
      </c>
      <c r="I22" s="44">
        <v>0</v>
      </c>
      <c r="J22" s="44"/>
      <c r="K22" s="44">
        <v>1</v>
      </c>
      <c r="L22" s="45">
        <v>1</v>
      </c>
      <c r="M22" s="29" t="s">
        <v>147</v>
      </c>
    </row>
    <row r="23" spans="1:15" x14ac:dyDescent="0.25">
      <c r="A23" s="34">
        <v>42221</v>
      </c>
      <c r="B23" s="35" t="s">
        <v>145</v>
      </c>
      <c r="C23" s="35">
        <v>70</v>
      </c>
      <c r="D23" s="35">
        <v>40.466000000000001</v>
      </c>
      <c r="E23" s="35">
        <v>144</v>
      </c>
      <c r="F23" s="35">
        <v>54.966999999999999</v>
      </c>
      <c r="G23" s="37">
        <v>1</v>
      </c>
      <c r="H23" s="37"/>
      <c r="I23" s="44">
        <v>1</v>
      </c>
      <c r="J23" s="44"/>
      <c r="K23" s="44"/>
      <c r="L23" s="45">
        <v>1</v>
      </c>
    </row>
    <row r="24" spans="1:15" x14ac:dyDescent="0.25">
      <c r="A24" s="34">
        <v>42221</v>
      </c>
      <c r="B24" s="35" t="s">
        <v>148</v>
      </c>
      <c r="C24" s="35">
        <v>70</v>
      </c>
      <c r="D24" s="35">
        <v>57.411999999999999</v>
      </c>
      <c r="E24" s="35">
        <v>145</v>
      </c>
      <c r="F24" s="35">
        <v>48.048999999999999</v>
      </c>
      <c r="G24" s="37">
        <v>1</v>
      </c>
      <c r="H24" s="37"/>
      <c r="I24" s="44"/>
      <c r="J24" s="44">
        <v>10</v>
      </c>
      <c r="K24" s="44">
        <v>1</v>
      </c>
      <c r="L24" s="45">
        <v>1</v>
      </c>
    </row>
    <row r="25" spans="1:15" x14ac:dyDescent="0.25">
      <c r="A25" s="34">
        <v>42221</v>
      </c>
      <c r="B25" s="35" t="s">
        <v>167</v>
      </c>
      <c r="C25" s="35">
        <v>71</v>
      </c>
      <c r="D25" s="35">
        <v>5.3</v>
      </c>
      <c r="E25" s="35">
        <v>147</v>
      </c>
      <c r="F25" s="35">
        <v>23.5</v>
      </c>
      <c r="G25" s="37"/>
      <c r="H25" s="44"/>
      <c r="I25" s="44"/>
      <c r="J25" s="44">
        <v>10</v>
      </c>
      <c r="K25" s="44"/>
      <c r="L25" s="45"/>
      <c r="M25" s="29" t="s">
        <v>168</v>
      </c>
    </row>
    <row r="26" spans="1:15" x14ac:dyDescent="0.25">
      <c r="A26" s="34">
        <v>42222</v>
      </c>
      <c r="B26" s="35" t="s">
        <v>166</v>
      </c>
      <c r="C26" s="35">
        <v>70</v>
      </c>
      <c r="D26" s="35">
        <v>58.317</v>
      </c>
      <c r="E26" s="35">
        <v>147</v>
      </c>
      <c r="F26" s="35">
        <v>23.027000000000001</v>
      </c>
      <c r="G26" s="37">
        <v>1</v>
      </c>
      <c r="H26" s="37"/>
      <c r="I26" s="44">
        <v>1</v>
      </c>
      <c r="J26" s="44"/>
      <c r="K26" s="44">
        <v>1</v>
      </c>
      <c r="L26" s="45">
        <v>1</v>
      </c>
    </row>
    <row r="27" spans="1:15" x14ac:dyDescent="0.25">
      <c r="A27" s="34">
        <v>42222</v>
      </c>
      <c r="B27" s="35" t="s">
        <v>183</v>
      </c>
      <c r="C27" s="35">
        <v>71</v>
      </c>
      <c r="D27" s="35">
        <v>9.1590000000000007</v>
      </c>
      <c r="E27" s="35">
        <v>148</v>
      </c>
      <c r="F27" s="41">
        <v>24.888999999999999</v>
      </c>
      <c r="G27" s="37">
        <v>1</v>
      </c>
      <c r="H27" s="44">
        <v>1</v>
      </c>
      <c r="I27" s="44">
        <v>0</v>
      </c>
      <c r="J27" s="44"/>
      <c r="K27" s="44"/>
      <c r="L27" s="45">
        <v>1</v>
      </c>
    </row>
    <row r="28" spans="1:15" x14ac:dyDescent="0.25">
      <c r="A28" s="34">
        <v>42222</v>
      </c>
      <c r="B28" s="35" t="s">
        <v>185</v>
      </c>
      <c r="C28" s="35">
        <v>71</v>
      </c>
      <c r="D28" s="35">
        <v>13.435</v>
      </c>
      <c r="E28" s="35">
        <v>149</v>
      </c>
      <c r="F28" s="35">
        <v>19.68</v>
      </c>
      <c r="G28" s="37">
        <v>1</v>
      </c>
      <c r="H28" s="37"/>
      <c r="I28" s="44"/>
      <c r="J28" s="44">
        <v>10</v>
      </c>
      <c r="K28" s="37"/>
      <c r="L28" s="40">
        <v>1</v>
      </c>
    </row>
    <row r="29" spans="1:15" x14ac:dyDescent="0.25">
      <c r="A29" s="34">
        <v>42222</v>
      </c>
      <c r="B29" s="35" t="s">
        <v>197</v>
      </c>
      <c r="C29" s="35">
        <v>71</v>
      </c>
      <c r="D29" s="35">
        <v>12.738</v>
      </c>
      <c r="E29" s="35">
        <v>149</v>
      </c>
      <c r="F29" s="35">
        <v>20.59</v>
      </c>
      <c r="G29" s="37">
        <v>1</v>
      </c>
      <c r="H29" s="37"/>
      <c r="I29" s="44"/>
      <c r="J29" s="44"/>
      <c r="K29" s="44">
        <v>1</v>
      </c>
      <c r="L29" s="45">
        <v>1</v>
      </c>
    </row>
    <row r="30" spans="1:15" x14ac:dyDescent="0.25">
      <c r="A30" s="51" t="s">
        <v>38</v>
      </c>
      <c r="B30" s="51"/>
      <c r="C30" s="42"/>
      <c r="D30" s="42"/>
      <c r="E30" s="42"/>
      <c r="F30" s="42"/>
      <c r="G30" s="29">
        <f>SUM(G3:G29)</f>
        <v>24</v>
      </c>
      <c r="H30" s="29">
        <f>SUM(H3:H29)</f>
        <v>7</v>
      </c>
      <c r="I30" s="29">
        <f>SUM(I3:I29)</f>
        <v>8</v>
      </c>
      <c r="J30" s="29">
        <f>SUM(J3:J29)</f>
        <v>50</v>
      </c>
      <c r="K30" s="29">
        <f>SUM(K3:K29)</f>
        <v>6</v>
      </c>
      <c r="L30" s="29">
        <f>SUM(L3:L29)</f>
        <v>20</v>
      </c>
      <c r="N30" s="29">
        <f>SUM(G30:L30)</f>
        <v>115</v>
      </c>
      <c r="O30" s="29">
        <f>SUM(Sediment!G37,Amphipod!G20,Clam!G21,Sed_core!H64,'Arctic Cod'!G20,Anderson!J29)</f>
        <v>115</v>
      </c>
    </row>
  </sheetData>
  <mergeCells count="1">
    <mergeCell ref="A30:B30"/>
  </mergeCells>
  <pageMargins left="0.7" right="0.7" top="0.75" bottom="0.75" header="0.3" footer="0.3"/>
  <pageSetup scale="4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6"/>
  <sheetViews>
    <sheetView workbookViewId="0">
      <selection activeCell="P36" sqref="A1:P36"/>
    </sheetView>
  </sheetViews>
  <sheetFormatPr defaultColWidth="9.140625" defaultRowHeight="12.75" x14ac:dyDescent="0.2"/>
  <cols>
    <col min="1" max="1" width="10.7109375" style="23" customWidth="1"/>
    <col min="2" max="2" width="9.140625" style="2"/>
    <col min="3" max="3" width="18.85546875" style="1" customWidth="1"/>
    <col min="4" max="4" width="16.28515625" style="1" customWidth="1"/>
    <col min="5" max="5" width="14.42578125" style="1" customWidth="1"/>
    <col min="6" max="6" width="20" style="1" customWidth="1"/>
    <col min="7" max="14" width="5.5703125" style="1" customWidth="1"/>
    <col min="15" max="16384" width="9.140625" style="1"/>
  </cols>
  <sheetData>
    <row r="1" spans="1:16" ht="54" customHeight="1" x14ac:dyDescent="0.2">
      <c r="A1" s="53" t="s">
        <v>8</v>
      </c>
      <c r="B1" s="53"/>
      <c r="C1" s="53"/>
      <c r="D1" s="53"/>
      <c r="E1" s="53"/>
      <c r="F1" s="53"/>
      <c r="G1" s="53" t="s">
        <v>17</v>
      </c>
      <c r="H1" s="53"/>
      <c r="I1" s="53"/>
      <c r="J1" s="53"/>
      <c r="K1" s="53"/>
      <c r="L1" s="53"/>
      <c r="M1" s="53"/>
      <c r="N1" s="53"/>
      <c r="O1" s="53"/>
      <c r="P1" s="53"/>
    </row>
    <row r="2" spans="1:16" ht="54" customHeight="1" x14ac:dyDescent="0.2">
      <c r="A2" s="54" t="s">
        <v>116</v>
      </c>
      <c r="B2" s="54"/>
      <c r="C2" s="54"/>
      <c r="D2" s="54" t="s">
        <v>116</v>
      </c>
      <c r="E2" s="54"/>
      <c r="F2" s="54"/>
      <c r="G2" s="53" t="s">
        <v>18</v>
      </c>
      <c r="H2" s="53"/>
      <c r="I2" s="53"/>
      <c r="J2" s="53"/>
      <c r="K2" s="53"/>
      <c r="L2" s="53"/>
      <c r="M2" s="53"/>
      <c r="N2" s="53"/>
      <c r="O2" s="53"/>
      <c r="P2" s="53"/>
    </row>
    <row r="3" spans="1:16" ht="19.5" customHeight="1" x14ac:dyDescent="0.2">
      <c r="A3" s="55" t="s">
        <v>1</v>
      </c>
      <c r="B3" s="57" t="s">
        <v>2</v>
      </c>
      <c r="C3" s="56" t="s">
        <v>3</v>
      </c>
      <c r="D3" s="56" t="s">
        <v>4</v>
      </c>
      <c r="E3" s="56" t="s">
        <v>5</v>
      </c>
      <c r="F3" s="56" t="s">
        <v>7</v>
      </c>
      <c r="G3" s="52" t="s">
        <v>6</v>
      </c>
      <c r="H3" s="52"/>
      <c r="I3" s="52"/>
      <c r="J3" s="52"/>
      <c r="K3" s="52"/>
      <c r="L3" s="52"/>
      <c r="M3" s="52"/>
      <c r="N3" s="52"/>
      <c r="O3" s="52"/>
      <c r="P3" s="52"/>
    </row>
    <row r="4" spans="1:16" ht="12.75" hidden="1" customHeight="1" x14ac:dyDescent="0.2">
      <c r="A4" s="55"/>
      <c r="B4" s="57"/>
      <c r="C4" s="56"/>
      <c r="D4" s="56"/>
      <c r="E4" s="56"/>
      <c r="F4" s="56"/>
      <c r="G4" s="52"/>
      <c r="H4" s="52"/>
      <c r="I4" s="52"/>
      <c r="J4" s="52"/>
      <c r="K4" s="52"/>
      <c r="L4" s="52"/>
      <c r="M4" s="52"/>
      <c r="N4" s="52"/>
      <c r="O4" s="52"/>
      <c r="P4" s="52"/>
    </row>
    <row r="5" spans="1:16" ht="12.75" hidden="1" customHeight="1" x14ac:dyDescent="0.2">
      <c r="A5" s="55"/>
      <c r="B5" s="57"/>
      <c r="C5" s="56"/>
      <c r="D5" s="56"/>
      <c r="E5" s="56"/>
      <c r="F5" s="56"/>
      <c r="G5" s="52"/>
      <c r="H5" s="52"/>
      <c r="I5" s="52"/>
      <c r="J5" s="52"/>
      <c r="K5" s="52"/>
      <c r="L5" s="52"/>
      <c r="M5" s="52"/>
      <c r="N5" s="52"/>
      <c r="O5" s="52"/>
      <c r="P5" s="52"/>
    </row>
    <row r="6" spans="1:16" ht="13.5" hidden="1" customHeight="1" thickBot="1" x14ac:dyDescent="0.25">
      <c r="A6" s="55"/>
      <c r="B6" s="57"/>
      <c r="C6" s="56"/>
      <c r="D6" s="56"/>
      <c r="E6" s="56"/>
      <c r="F6" s="56"/>
      <c r="G6" s="52"/>
      <c r="H6" s="52"/>
      <c r="I6" s="52"/>
      <c r="J6" s="52"/>
      <c r="K6" s="52"/>
      <c r="L6" s="52"/>
      <c r="M6" s="52"/>
      <c r="N6" s="52"/>
      <c r="O6" s="52"/>
      <c r="P6" s="52"/>
    </row>
    <row r="7" spans="1:16" ht="62.25" x14ac:dyDescent="0.2">
      <c r="A7" s="55"/>
      <c r="B7" s="57"/>
      <c r="C7" s="56"/>
      <c r="D7" s="56"/>
      <c r="E7" s="56"/>
      <c r="F7" s="56"/>
      <c r="G7" s="4" t="s">
        <v>22</v>
      </c>
      <c r="H7" s="10" t="s">
        <v>24</v>
      </c>
      <c r="I7" s="4" t="s">
        <v>11</v>
      </c>
      <c r="J7" s="10" t="s">
        <v>10</v>
      </c>
      <c r="K7" s="4" t="s">
        <v>12</v>
      </c>
      <c r="L7" s="10" t="s">
        <v>10</v>
      </c>
      <c r="M7" s="4" t="s">
        <v>13</v>
      </c>
      <c r="N7" s="10" t="s">
        <v>10</v>
      </c>
      <c r="O7" s="4" t="s">
        <v>14</v>
      </c>
      <c r="P7" s="10" t="s">
        <v>10</v>
      </c>
    </row>
    <row r="8" spans="1:16" ht="15" x14ac:dyDescent="0.25">
      <c r="A8" s="21">
        <v>42211</v>
      </c>
      <c r="B8" s="6">
        <v>0.64583333333333337</v>
      </c>
      <c r="C8" s="11" t="s">
        <v>72</v>
      </c>
      <c r="D8" s="7"/>
      <c r="E8" s="3" t="s">
        <v>9</v>
      </c>
      <c r="F8" s="20" t="s">
        <v>45</v>
      </c>
      <c r="G8" s="8">
        <v>1</v>
      </c>
      <c r="H8" s="8" t="s">
        <v>0</v>
      </c>
      <c r="I8" s="8"/>
      <c r="J8" s="8"/>
      <c r="K8" s="8"/>
      <c r="L8" s="8"/>
      <c r="M8" s="8"/>
      <c r="N8" s="8"/>
      <c r="O8" s="3"/>
      <c r="P8" s="12"/>
    </row>
    <row r="9" spans="1:16" ht="15" x14ac:dyDescent="0.25">
      <c r="A9" s="21">
        <v>42211</v>
      </c>
      <c r="B9" s="6">
        <v>0.66666666666666663</v>
      </c>
      <c r="C9" s="11" t="s">
        <v>73</v>
      </c>
      <c r="D9" s="7"/>
      <c r="E9" s="3" t="s">
        <v>9</v>
      </c>
      <c r="F9" s="20" t="s">
        <v>44</v>
      </c>
      <c r="G9" s="8">
        <v>1</v>
      </c>
      <c r="H9" s="8" t="s">
        <v>0</v>
      </c>
      <c r="I9" s="9"/>
      <c r="J9" s="8"/>
      <c r="K9" s="9"/>
      <c r="L9" s="8"/>
      <c r="M9" s="8"/>
      <c r="N9" s="8"/>
      <c r="O9" s="3"/>
      <c r="P9" s="12"/>
    </row>
    <row r="10" spans="1:16" ht="15" x14ac:dyDescent="0.25">
      <c r="A10" s="21">
        <v>42212</v>
      </c>
      <c r="B10" s="6">
        <v>0.625</v>
      </c>
      <c r="C10" s="11" t="s">
        <v>74</v>
      </c>
      <c r="D10" s="7"/>
      <c r="E10" s="3" t="s">
        <v>9</v>
      </c>
      <c r="F10" s="20" t="s">
        <v>43</v>
      </c>
      <c r="G10" s="8">
        <v>1</v>
      </c>
      <c r="H10" s="8" t="s">
        <v>0</v>
      </c>
      <c r="I10" s="9"/>
      <c r="J10" s="8"/>
      <c r="K10" s="9"/>
      <c r="L10" s="8"/>
      <c r="M10" s="8"/>
      <c r="N10" s="8"/>
      <c r="O10" s="3"/>
      <c r="P10" s="12"/>
    </row>
    <row r="11" spans="1:16" ht="15" x14ac:dyDescent="0.25">
      <c r="A11" s="21">
        <v>42212</v>
      </c>
      <c r="B11" s="6">
        <v>0.625</v>
      </c>
      <c r="C11" s="11" t="s">
        <v>75</v>
      </c>
      <c r="D11" s="7"/>
      <c r="E11" s="3" t="s">
        <v>9</v>
      </c>
      <c r="F11" s="20" t="s">
        <v>42</v>
      </c>
      <c r="G11" s="8">
        <v>1</v>
      </c>
      <c r="H11" s="8" t="s">
        <v>0</v>
      </c>
      <c r="I11" s="9"/>
      <c r="J11" s="8"/>
      <c r="K11" s="9"/>
      <c r="L11" s="8"/>
      <c r="M11" s="8"/>
      <c r="N11" s="8"/>
      <c r="O11" s="3"/>
      <c r="P11" s="12"/>
    </row>
    <row r="12" spans="1:16" ht="15" x14ac:dyDescent="0.25">
      <c r="A12" s="21">
        <v>42217</v>
      </c>
      <c r="B12" s="6">
        <v>0.2951388888888889</v>
      </c>
      <c r="C12" s="11" t="s">
        <v>76</v>
      </c>
      <c r="D12" s="7"/>
      <c r="E12" s="3" t="s">
        <v>9</v>
      </c>
      <c r="F12" s="20" t="s">
        <v>40</v>
      </c>
      <c r="G12" s="8">
        <v>1</v>
      </c>
      <c r="H12" s="8" t="s">
        <v>0</v>
      </c>
      <c r="I12" s="9"/>
      <c r="J12" s="8"/>
      <c r="K12" s="9"/>
      <c r="L12" s="8"/>
      <c r="M12" s="8"/>
      <c r="N12" s="8"/>
      <c r="O12" s="3"/>
      <c r="P12" s="12"/>
    </row>
    <row r="13" spans="1:16" ht="15" x14ac:dyDescent="0.25">
      <c r="A13" s="21">
        <v>42217</v>
      </c>
      <c r="B13" s="6">
        <v>0.46527777777777773</v>
      </c>
      <c r="C13" s="11" t="s">
        <v>77</v>
      </c>
      <c r="D13" s="7"/>
      <c r="E13" s="3" t="s">
        <v>9</v>
      </c>
      <c r="F13" s="20" t="s">
        <v>59</v>
      </c>
      <c r="G13" s="8">
        <v>1</v>
      </c>
      <c r="H13" s="8" t="s">
        <v>0</v>
      </c>
      <c r="I13" s="9"/>
      <c r="J13" s="8"/>
      <c r="K13" s="9"/>
      <c r="L13" s="8"/>
      <c r="M13" s="8"/>
      <c r="N13" s="8"/>
      <c r="O13" s="3"/>
      <c r="P13" s="12"/>
    </row>
    <row r="14" spans="1:16" ht="15" x14ac:dyDescent="0.25">
      <c r="A14" s="21">
        <v>42217</v>
      </c>
      <c r="B14" s="6">
        <v>0.77430555555555547</v>
      </c>
      <c r="C14" s="11" t="s">
        <v>78</v>
      </c>
      <c r="D14" s="7"/>
      <c r="E14" s="3" t="s">
        <v>9</v>
      </c>
      <c r="F14" s="20" t="s">
        <v>60</v>
      </c>
      <c r="G14" s="8">
        <v>1</v>
      </c>
      <c r="H14" s="8" t="s">
        <v>0</v>
      </c>
      <c r="I14" s="9"/>
      <c r="J14" s="8"/>
      <c r="K14" s="9"/>
      <c r="L14" s="8"/>
      <c r="M14" s="8"/>
      <c r="N14" s="8"/>
      <c r="O14" s="3"/>
      <c r="P14" s="12"/>
    </row>
    <row r="15" spans="1:16" ht="15" x14ac:dyDescent="0.25">
      <c r="A15" s="21">
        <v>42218</v>
      </c>
      <c r="B15" s="6">
        <v>0.38958333333333334</v>
      </c>
      <c r="C15" s="11" t="s">
        <v>79</v>
      </c>
      <c r="D15" s="7"/>
      <c r="E15" s="3" t="s">
        <v>9</v>
      </c>
      <c r="F15" s="20" t="s">
        <v>61</v>
      </c>
      <c r="G15" s="8">
        <v>1</v>
      </c>
      <c r="H15" s="8" t="s">
        <v>0</v>
      </c>
      <c r="I15" s="9"/>
      <c r="J15" s="8"/>
      <c r="K15" s="9"/>
      <c r="L15" s="8"/>
      <c r="M15" s="8"/>
      <c r="N15" s="8"/>
      <c r="O15" s="3"/>
      <c r="P15" s="12"/>
    </row>
    <row r="16" spans="1:16" ht="15" x14ac:dyDescent="0.25">
      <c r="A16" s="21">
        <v>42218</v>
      </c>
      <c r="B16" s="6">
        <v>0.44791666666666669</v>
      </c>
      <c r="C16" s="11" t="s">
        <v>80</v>
      </c>
      <c r="D16" s="7"/>
      <c r="E16" s="3" t="s">
        <v>9</v>
      </c>
      <c r="F16" s="20" t="s">
        <v>62</v>
      </c>
      <c r="G16" s="8">
        <v>1</v>
      </c>
      <c r="H16" s="8" t="s">
        <v>0</v>
      </c>
      <c r="I16" s="9"/>
      <c r="J16" s="8"/>
      <c r="K16" s="9"/>
      <c r="L16" s="8"/>
      <c r="M16" s="8"/>
      <c r="N16" s="8"/>
      <c r="O16" s="3"/>
      <c r="P16" s="12"/>
    </row>
    <row r="17" spans="1:16" ht="15" x14ac:dyDescent="0.25">
      <c r="A17" s="21">
        <v>42218</v>
      </c>
      <c r="B17" s="6">
        <v>0.46180555555555558</v>
      </c>
      <c r="C17" s="11" t="s">
        <v>81</v>
      </c>
      <c r="D17" s="7"/>
      <c r="E17" s="3" t="s">
        <v>9</v>
      </c>
      <c r="F17" s="20" t="s">
        <v>27</v>
      </c>
      <c r="G17" s="8">
        <v>1</v>
      </c>
      <c r="H17" s="8" t="s">
        <v>0</v>
      </c>
      <c r="I17" s="9"/>
      <c r="J17" s="8"/>
      <c r="K17" s="9"/>
      <c r="L17" s="8"/>
      <c r="M17" s="8"/>
      <c r="N17" s="8"/>
      <c r="O17" s="3"/>
      <c r="P17" s="12"/>
    </row>
    <row r="18" spans="1:16" ht="15" x14ac:dyDescent="0.25">
      <c r="A18" s="21">
        <v>42218</v>
      </c>
      <c r="B18" s="6">
        <v>0.66666666666666663</v>
      </c>
      <c r="C18" s="11" t="s">
        <v>82</v>
      </c>
      <c r="D18" s="7"/>
      <c r="E18" s="3" t="s">
        <v>9</v>
      </c>
      <c r="F18" s="20" t="s">
        <v>63</v>
      </c>
      <c r="G18" s="8">
        <v>1</v>
      </c>
      <c r="H18" s="8" t="s">
        <v>0</v>
      </c>
      <c r="I18" s="9"/>
      <c r="J18" s="8"/>
      <c r="K18" s="9"/>
      <c r="L18" s="8"/>
      <c r="M18" s="8"/>
      <c r="N18" s="8"/>
      <c r="O18" s="3"/>
      <c r="P18" s="12"/>
    </row>
    <row r="19" spans="1:16" ht="15" x14ac:dyDescent="0.25">
      <c r="A19" s="21">
        <v>42219</v>
      </c>
      <c r="B19" s="6">
        <v>0.23263888888888887</v>
      </c>
      <c r="C19" s="11" t="s">
        <v>83</v>
      </c>
      <c r="D19" s="7"/>
      <c r="E19" s="3" t="s">
        <v>9</v>
      </c>
      <c r="F19" s="20" t="s">
        <v>64</v>
      </c>
      <c r="G19" s="8">
        <v>1</v>
      </c>
      <c r="H19" s="8" t="s">
        <v>0</v>
      </c>
      <c r="I19" s="9"/>
      <c r="J19" s="8"/>
      <c r="K19" s="9"/>
      <c r="L19" s="8"/>
      <c r="M19" s="8"/>
      <c r="N19" s="8"/>
      <c r="O19" s="3"/>
      <c r="P19" s="12"/>
    </row>
    <row r="20" spans="1:16" ht="15" x14ac:dyDescent="0.25">
      <c r="A20" s="21">
        <v>42219</v>
      </c>
      <c r="B20" s="6">
        <v>0.41666666666666669</v>
      </c>
      <c r="C20" s="11" t="s">
        <v>84</v>
      </c>
      <c r="D20" s="7"/>
      <c r="E20" s="3" t="s">
        <v>9</v>
      </c>
      <c r="F20" s="20" t="s">
        <v>65</v>
      </c>
      <c r="G20" s="8">
        <v>1</v>
      </c>
      <c r="H20" s="8" t="s">
        <v>0</v>
      </c>
      <c r="I20" s="9"/>
      <c r="J20" s="8"/>
      <c r="K20" s="9"/>
      <c r="L20" s="8"/>
      <c r="M20" s="8"/>
      <c r="N20" s="8"/>
      <c r="O20" s="3"/>
      <c r="P20" s="12"/>
    </row>
    <row r="21" spans="1:16" ht="15" x14ac:dyDescent="0.25">
      <c r="A21" s="21">
        <v>42219</v>
      </c>
      <c r="B21" s="6">
        <v>0.98611111111111116</v>
      </c>
      <c r="C21" s="11" t="s">
        <v>85</v>
      </c>
      <c r="D21" s="7"/>
      <c r="E21" s="3" t="s">
        <v>9</v>
      </c>
      <c r="F21" s="20" t="s">
        <v>67</v>
      </c>
      <c r="G21" s="8">
        <v>1</v>
      </c>
      <c r="H21" s="8" t="s">
        <v>0</v>
      </c>
      <c r="I21" s="9"/>
      <c r="J21" s="8"/>
      <c r="K21" s="9"/>
      <c r="L21" s="8"/>
      <c r="M21" s="8"/>
      <c r="N21" s="8"/>
      <c r="O21" s="3"/>
      <c r="P21" s="12"/>
    </row>
    <row r="22" spans="1:16" ht="15" x14ac:dyDescent="0.25">
      <c r="A22" s="21">
        <v>42220</v>
      </c>
      <c r="B22" s="6">
        <v>0.14583333333333334</v>
      </c>
      <c r="C22" s="11" t="s">
        <v>86</v>
      </c>
      <c r="D22" s="7"/>
      <c r="E22" s="3" t="s">
        <v>9</v>
      </c>
      <c r="F22" s="20" t="s">
        <v>68</v>
      </c>
      <c r="G22" s="8">
        <v>1</v>
      </c>
      <c r="H22" s="8" t="s">
        <v>0</v>
      </c>
      <c r="I22" s="9"/>
      <c r="J22" s="8"/>
      <c r="K22" s="9"/>
      <c r="L22" s="8"/>
      <c r="M22" s="8"/>
      <c r="N22" s="8"/>
      <c r="O22" s="3"/>
      <c r="P22" s="12"/>
    </row>
    <row r="23" spans="1:16" ht="15" x14ac:dyDescent="0.25">
      <c r="A23" s="21">
        <v>42220</v>
      </c>
      <c r="B23" s="6">
        <v>0.72013888888888899</v>
      </c>
      <c r="C23" s="11" t="s">
        <v>87</v>
      </c>
      <c r="D23" s="7"/>
      <c r="E23" s="3" t="s">
        <v>9</v>
      </c>
      <c r="F23" s="20" t="s">
        <v>71</v>
      </c>
      <c r="G23" s="8">
        <v>1</v>
      </c>
      <c r="H23" s="8" t="s">
        <v>0</v>
      </c>
      <c r="I23" s="9"/>
      <c r="J23" s="8"/>
      <c r="K23" s="9"/>
      <c r="L23" s="8"/>
      <c r="M23" s="8"/>
      <c r="N23" s="8"/>
      <c r="O23" s="3"/>
      <c r="P23" s="12"/>
    </row>
    <row r="24" spans="1:16" ht="15" x14ac:dyDescent="0.25">
      <c r="A24" s="21">
        <v>42220</v>
      </c>
      <c r="B24" s="6">
        <v>0.57708333333333328</v>
      </c>
      <c r="C24" s="11" t="s">
        <v>88</v>
      </c>
      <c r="D24" s="7"/>
      <c r="E24" s="3" t="s">
        <v>9</v>
      </c>
      <c r="F24" s="20" t="s">
        <v>70</v>
      </c>
      <c r="G24" s="8">
        <v>1</v>
      </c>
      <c r="H24" s="8" t="s">
        <v>0</v>
      </c>
      <c r="I24" s="9"/>
      <c r="J24" s="8"/>
      <c r="K24" s="9"/>
      <c r="L24" s="8"/>
      <c r="M24" s="8"/>
      <c r="N24" s="8"/>
      <c r="O24" s="3"/>
      <c r="P24" s="12"/>
    </row>
    <row r="25" spans="1:16" ht="15" x14ac:dyDescent="0.25">
      <c r="A25" s="21">
        <v>42221</v>
      </c>
      <c r="B25" s="6">
        <v>7.6388888888888895E-2</v>
      </c>
      <c r="C25" s="11" t="s">
        <v>121</v>
      </c>
      <c r="D25" s="7"/>
      <c r="E25" s="3" t="s">
        <v>9</v>
      </c>
      <c r="F25" s="12" t="s">
        <v>118</v>
      </c>
      <c r="G25" s="8">
        <v>1</v>
      </c>
      <c r="H25" s="8" t="s">
        <v>0</v>
      </c>
      <c r="I25" s="9"/>
      <c r="J25" s="8"/>
      <c r="K25" s="9"/>
      <c r="L25" s="8"/>
      <c r="M25" s="8"/>
      <c r="N25" s="8"/>
      <c r="O25" s="3"/>
      <c r="P25" s="12"/>
    </row>
    <row r="26" spans="1:16" ht="15" x14ac:dyDescent="0.25">
      <c r="A26" s="21">
        <v>42221</v>
      </c>
      <c r="B26" s="6">
        <v>0.29722222222222222</v>
      </c>
      <c r="C26" s="11" t="s">
        <v>146</v>
      </c>
      <c r="D26" s="7"/>
      <c r="E26" s="3" t="s">
        <v>9</v>
      </c>
      <c r="F26" s="12" t="s">
        <v>145</v>
      </c>
      <c r="G26" s="8">
        <v>1</v>
      </c>
      <c r="H26" s="8" t="s">
        <v>0</v>
      </c>
      <c r="I26" s="9"/>
      <c r="J26" s="8"/>
      <c r="K26" s="9"/>
      <c r="L26" s="8"/>
      <c r="M26" s="8"/>
      <c r="N26" s="8"/>
      <c r="O26" s="3"/>
      <c r="P26" s="12"/>
    </row>
    <row r="27" spans="1:16" x14ac:dyDescent="0.2">
      <c r="A27" s="22">
        <v>42221</v>
      </c>
      <c r="B27" s="6">
        <v>0.55972222222222223</v>
      </c>
      <c r="C27" s="11" t="s">
        <v>150</v>
      </c>
      <c r="D27" s="7"/>
      <c r="E27" s="3" t="s">
        <v>9</v>
      </c>
      <c r="F27" s="12" t="s">
        <v>148</v>
      </c>
      <c r="G27" s="8">
        <v>1</v>
      </c>
      <c r="H27" s="8" t="s">
        <v>0</v>
      </c>
      <c r="I27" s="9"/>
      <c r="J27" s="8"/>
      <c r="K27" s="9"/>
      <c r="L27" s="8"/>
      <c r="M27" s="8"/>
      <c r="N27" s="8"/>
      <c r="O27" s="3"/>
      <c r="P27" s="12"/>
    </row>
    <row r="28" spans="1:16" x14ac:dyDescent="0.2">
      <c r="A28" s="22">
        <v>42222</v>
      </c>
      <c r="B28" s="6">
        <v>7.6388888888888895E-2</v>
      </c>
      <c r="C28" s="11" t="s">
        <v>169</v>
      </c>
      <c r="D28" s="7"/>
      <c r="E28" s="3" t="s">
        <v>9</v>
      </c>
      <c r="F28" s="12" t="s">
        <v>166</v>
      </c>
      <c r="G28" s="8">
        <v>1</v>
      </c>
      <c r="H28" s="8" t="s">
        <v>0</v>
      </c>
      <c r="I28" s="9"/>
      <c r="J28" s="8"/>
      <c r="K28" s="9"/>
      <c r="L28" s="8"/>
      <c r="M28" s="8"/>
      <c r="N28" s="8"/>
      <c r="O28" s="3"/>
      <c r="P28" s="12"/>
    </row>
    <row r="29" spans="1:16" x14ac:dyDescent="0.2">
      <c r="A29" s="22">
        <v>42222</v>
      </c>
      <c r="B29" s="6">
        <v>0.3611111111111111</v>
      </c>
      <c r="C29" s="11" t="s">
        <v>184</v>
      </c>
      <c r="D29" s="7"/>
      <c r="E29" s="3" t="s">
        <v>9</v>
      </c>
      <c r="F29" s="12" t="s">
        <v>183</v>
      </c>
      <c r="G29" s="8">
        <v>1</v>
      </c>
      <c r="H29" s="8" t="s">
        <v>0</v>
      </c>
      <c r="I29" s="9"/>
      <c r="J29" s="8"/>
      <c r="K29" s="9"/>
      <c r="L29" s="8"/>
      <c r="M29" s="8"/>
      <c r="N29" s="8"/>
      <c r="O29" s="3"/>
      <c r="P29" s="12"/>
    </row>
    <row r="30" spans="1:16" x14ac:dyDescent="0.2">
      <c r="A30" s="22">
        <v>42222</v>
      </c>
      <c r="B30" s="6">
        <v>0.5625</v>
      </c>
      <c r="C30" s="11" t="s">
        <v>196</v>
      </c>
      <c r="D30" s="7"/>
      <c r="E30" s="12" t="s">
        <v>9</v>
      </c>
      <c r="F30" s="12" t="s">
        <v>185</v>
      </c>
      <c r="G30" s="8">
        <v>1</v>
      </c>
      <c r="H30" s="8" t="s">
        <v>0</v>
      </c>
      <c r="I30" s="9"/>
      <c r="J30" s="8"/>
      <c r="K30" s="9"/>
      <c r="L30" s="8"/>
      <c r="M30" s="8"/>
      <c r="N30" s="8"/>
      <c r="O30" s="3"/>
      <c r="P30" s="12"/>
    </row>
    <row r="31" spans="1:16" x14ac:dyDescent="0.2">
      <c r="A31" s="22">
        <v>42222</v>
      </c>
      <c r="B31" s="6">
        <v>0.66319444444444442</v>
      </c>
      <c r="C31" s="11" t="s">
        <v>198</v>
      </c>
      <c r="D31" s="7"/>
      <c r="E31" s="3" t="s">
        <v>9</v>
      </c>
      <c r="F31" s="12" t="s">
        <v>197</v>
      </c>
      <c r="G31" s="8">
        <v>1</v>
      </c>
      <c r="H31" s="8" t="s">
        <v>0</v>
      </c>
      <c r="I31" s="9"/>
      <c r="J31" s="8"/>
      <c r="K31" s="9"/>
      <c r="L31" s="8"/>
      <c r="M31" s="8"/>
      <c r="N31" s="8"/>
      <c r="O31" s="3"/>
      <c r="P31" s="12"/>
    </row>
    <row r="32" spans="1:16" x14ac:dyDescent="0.2">
      <c r="A32" s="22"/>
      <c r="B32" s="6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</row>
    <row r="33" spans="1:16" x14ac:dyDescent="0.2">
      <c r="A33" s="22"/>
      <c r="B33" s="6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</row>
    <row r="34" spans="1:16" x14ac:dyDescent="0.2">
      <c r="A34" s="22"/>
      <c r="B34" s="6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</row>
    <row r="35" spans="1:16" x14ac:dyDescent="0.2">
      <c r="A35" s="22"/>
      <c r="B35" s="6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</row>
    <row r="36" spans="1:16" x14ac:dyDescent="0.2">
      <c r="A36" s="22"/>
      <c r="B36" s="6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</row>
    <row r="37" spans="1:16" x14ac:dyDescent="0.2">
      <c r="B37" s="14"/>
      <c r="G37" s="1">
        <f>SUM(G8:G36)</f>
        <v>24</v>
      </c>
    </row>
    <row r="38" spans="1:16" x14ac:dyDescent="0.2">
      <c r="B38" s="14"/>
    </row>
    <row r="39" spans="1:16" ht="42" customHeight="1" x14ac:dyDescent="0.2">
      <c r="B39" s="14"/>
    </row>
    <row r="40" spans="1:16" x14ac:dyDescent="0.2">
      <c r="B40" s="14"/>
    </row>
    <row r="41" spans="1:16" x14ac:dyDescent="0.2">
      <c r="B41" s="14"/>
    </row>
    <row r="42" spans="1:16" x14ac:dyDescent="0.2">
      <c r="B42" s="14"/>
    </row>
    <row r="43" spans="1:16" x14ac:dyDescent="0.2">
      <c r="B43" s="14"/>
    </row>
    <row r="44" spans="1:16" x14ac:dyDescent="0.2">
      <c r="B44" s="14"/>
    </row>
    <row r="45" spans="1:16" x14ac:dyDescent="0.2">
      <c r="B45" s="14"/>
      <c r="C45" s="15"/>
      <c r="E45" s="15"/>
      <c r="F45" s="15"/>
      <c r="H45" s="15"/>
    </row>
    <row r="46" spans="1:16" x14ac:dyDescent="0.2">
      <c r="B46" s="14"/>
      <c r="C46" s="15"/>
      <c r="E46" s="15"/>
      <c r="F46" s="15"/>
      <c r="H46" s="15"/>
    </row>
  </sheetData>
  <autoFilter ref="A7:Q46"/>
  <mergeCells count="12">
    <mergeCell ref="G3:P6"/>
    <mergeCell ref="A1:F1"/>
    <mergeCell ref="A2:C2"/>
    <mergeCell ref="D2:F2"/>
    <mergeCell ref="G2:P2"/>
    <mergeCell ref="G1:P1"/>
    <mergeCell ref="A3:A7"/>
    <mergeCell ref="C3:C7"/>
    <mergeCell ref="D3:D7"/>
    <mergeCell ref="E3:E7"/>
    <mergeCell ref="F3:F7"/>
    <mergeCell ref="B3:B7"/>
  </mergeCells>
  <pageMargins left="0.7" right="0.7" top="0.75" bottom="0.75" header="0.3" footer="0.3"/>
  <pageSetup scale="82" fitToHeight="0" orientation="landscape" r:id="rId1"/>
  <headerFooter>
    <oddFooter xml:space="preserve">&amp;L
Relinquished By (name/date/time):
________________________________________&amp;CPage: &amp;P of &amp;N&amp;R
Received  By(name/date/time):
 ________________________________________          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5"/>
  <sheetViews>
    <sheetView workbookViewId="0">
      <selection activeCell="P20" sqref="A1:P20"/>
    </sheetView>
  </sheetViews>
  <sheetFormatPr defaultColWidth="9.140625" defaultRowHeight="12.75" x14ac:dyDescent="0.2"/>
  <cols>
    <col min="1" max="1" width="10.7109375" style="25" customWidth="1"/>
    <col min="2" max="2" width="9.140625" style="2"/>
    <col min="3" max="3" width="18.85546875" style="1" customWidth="1"/>
    <col min="4" max="4" width="16.28515625" style="1" customWidth="1"/>
    <col min="5" max="5" width="14.42578125" style="1" customWidth="1"/>
    <col min="6" max="6" width="20" style="1" customWidth="1"/>
    <col min="7" max="14" width="5.5703125" style="1" customWidth="1"/>
    <col min="15" max="16384" width="9.140625" style="1"/>
  </cols>
  <sheetData>
    <row r="1" spans="1:16" ht="54" customHeight="1" x14ac:dyDescent="0.2">
      <c r="A1" s="53" t="s">
        <v>8</v>
      </c>
      <c r="B1" s="53"/>
      <c r="C1" s="53"/>
      <c r="D1" s="53"/>
      <c r="E1" s="53"/>
      <c r="F1" s="53"/>
      <c r="G1" s="53" t="s">
        <v>17</v>
      </c>
      <c r="H1" s="53"/>
      <c r="I1" s="53"/>
      <c r="J1" s="53"/>
      <c r="K1" s="53"/>
      <c r="L1" s="53"/>
      <c r="M1" s="53"/>
      <c r="N1" s="53"/>
      <c r="O1" s="53"/>
      <c r="P1" s="53"/>
    </row>
    <row r="2" spans="1:16" ht="54" customHeight="1" x14ac:dyDescent="0.2">
      <c r="A2" s="54" t="s">
        <v>116</v>
      </c>
      <c r="B2" s="54"/>
      <c r="C2" s="54"/>
      <c r="D2" s="54" t="s">
        <v>116</v>
      </c>
      <c r="E2" s="54"/>
      <c r="F2" s="54"/>
      <c r="G2" s="53" t="s">
        <v>18</v>
      </c>
      <c r="H2" s="53"/>
      <c r="I2" s="53"/>
      <c r="J2" s="53"/>
      <c r="K2" s="53"/>
      <c r="L2" s="53"/>
      <c r="M2" s="53"/>
      <c r="N2" s="53"/>
      <c r="O2" s="53"/>
      <c r="P2" s="53"/>
    </row>
    <row r="3" spans="1:16" ht="19.5" customHeight="1" x14ac:dyDescent="0.2">
      <c r="A3" s="58" t="s">
        <v>1</v>
      </c>
      <c r="B3" s="57" t="s">
        <v>2</v>
      </c>
      <c r="C3" s="56" t="s">
        <v>3</v>
      </c>
      <c r="D3" s="56" t="s">
        <v>4</v>
      </c>
      <c r="E3" s="56" t="s">
        <v>5</v>
      </c>
      <c r="F3" s="56" t="s">
        <v>7</v>
      </c>
      <c r="G3" s="52" t="s">
        <v>6</v>
      </c>
      <c r="H3" s="52"/>
      <c r="I3" s="52"/>
      <c r="J3" s="52"/>
      <c r="K3" s="52"/>
      <c r="L3" s="52"/>
      <c r="M3" s="52"/>
      <c r="N3" s="52"/>
      <c r="O3" s="52"/>
      <c r="P3" s="52"/>
    </row>
    <row r="4" spans="1:16" ht="12.75" hidden="1" customHeight="1" x14ac:dyDescent="0.2">
      <c r="A4" s="58"/>
      <c r="B4" s="57"/>
      <c r="C4" s="56"/>
      <c r="D4" s="56"/>
      <c r="E4" s="56"/>
      <c r="F4" s="56"/>
      <c r="G4" s="52"/>
      <c r="H4" s="52"/>
      <c r="I4" s="52"/>
      <c r="J4" s="52"/>
      <c r="K4" s="52"/>
      <c r="L4" s="52"/>
      <c r="M4" s="52"/>
      <c r="N4" s="52"/>
      <c r="O4" s="52"/>
      <c r="P4" s="52"/>
    </row>
    <row r="5" spans="1:16" ht="12.75" hidden="1" customHeight="1" x14ac:dyDescent="0.2">
      <c r="A5" s="58"/>
      <c r="B5" s="57"/>
      <c r="C5" s="56"/>
      <c r="D5" s="56"/>
      <c r="E5" s="56"/>
      <c r="F5" s="56"/>
      <c r="G5" s="52"/>
      <c r="H5" s="52"/>
      <c r="I5" s="52"/>
      <c r="J5" s="52"/>
      <c r="K5" s="52"/>
      <c r="L5" s="52"/>
      <c r="M5" s="52"/>
      <c r="N5" s="52"/>
      <c r="O5" s="52"/>
      <c r="P5" s="52"/>
    </row>
    <row r="6" spans="1:16" ht="13.5" hidden="1" customHeight="1" thickBot="1" x14ac:dyDescent="0.25">
      <c r="A6" s="58"/>
      <c r="B6" s="57"/>
      <c r="C6" s="56"/>
      <c r="D6" s="56"/>
      <c r="E6" s="56"/>
      <c r="F6" s="56"/>
      <c r="G6" s="52"/>
      <c r="H6" s="52"/>
      <c r="I6" s="52"/>
      <c r="J6" s="52"/>
      <c r="K6" s="52"/>
      <c r="L6" s="52"/>
      <c r="M6" s="52"/>
      <c r="N6" s="52"/>
      <c r="O6" s="52"/>
      <c r="P6" s="52"/>
    </row>
    <row r="7" spans="1:16" ht="62.25" x14ac:dyDescent="0.2">
      <c r="A7" s="58"/>
      <c r="B7" s="57"/>
      <c r="C7" s="56"/>
      <c r="D7" s="56"/>
      <c r="E7" s="56"/>
      <c r="F7" s="56"/>
      <c r="G7" s="4" t="s">
        <v>22</v>
      </c>
      <c r="H7" s="10" t="s">
        <v>24</v>
      </c>
      <c r="I7" s="4" t="s">
        <v>11</v>
      </c>
      <c r="J7" s="10" t="s">
        <v>10</v>
      </c>
      <c r="K7" s="4" t="s">
        <v>12</v>
      </c>
      <c r="L7" s="10" t="s">
        <v>10</v>
      </c>
      <c r="M7" s="4" t="s">
        <v>13</v>
      </c>
      <c r="N7" s="10" t="s">
        <v>10</v>
      </c>
      <c r="O7" s="4" t="s">
        <v>14</v>
      </c>
      <c r="P7" s="10" t="s">
        <v>10</v>
      </c>
    </row>
    <row r="8" spans="1:16" ht="15" x14ac:dyDescent="0.25">
      <c r="A8" s="26">
        <v>42217</v>
      </c>
      <c r="B8" s="6">
        <v>0.36458333333333331</v>
      </c>
      <c r="C8" s="11" t="s">
        <v>89</v>
      </c>
      <c r="D8" s="7"/>
      <c r="E8" s="3" t="s">
        <v>19</v>
      </c>
      <c r="F8" s="20" t="s">
        <v>40</v>
      </c>
      <c r="G8" s="8">
        <v>1</v>
      </c>
      <c r="H8" s="8" t="s">
        <v>0</v>
      </c>
      <c r="I8" s="8"/>
      <c r="J8" s="8"/>
      <c r="K8" s="8"/>
      <c r="L8" s="8"/>
      <c r="M8" s="8"/>
      <c r="N8" s="8"/>
      <c r="O8" s="3"/>
      <c r="P8" s="12"/>
    </row>
    <row r="9" spans="1:16" ht="15" x14ac:dyDescent="0.25">
      <c r="A9" s="26">
        <v>42217</v>
      </c>
      <c r="B9" s="6">
        <v>0.51388888888888895</v>
      </c>
      <c r="C9" s="11" t="s">
        <v>90</v>
      </c>
      <c r="D9" s="7"/>
      <c r="E9" s="3" t="s">
        <v>19</v>
      </c>
      <c r="F9" s="20" t="s">
        <v>59</v>
      </c>
      <c r="G9" s="8">
        <v>1</v>
      </c>
      <c r="H9" s="8" t="s">
        <v>0</v>
      </c>
      <c r="I9" s="9"/>
      <c r="J9" s="8"/>
      <c r="K9" s="9"/>
      <c r="L9" s="8"/>
      <c r="M9" s="8"/>
      <c r="N9" s="8"/>
      <c r="O9" s="3"/>
      <c r="P9" s="12"/>
    </row>
    <row r="10" spans="1:16" ht="15" x14ac:dyDescent="0.25">
      <c r="A10" s="26">
        <v>42219</v>
      </c>
      <c r="B10" s="6">
        <v>0.30486111111111108</v>
      </c>
      <c r="C10" s="11" t="s">
        <v>91</v>
      </c>
      <c r="D10" s="7"/>
      <c r="E10" s="3" t="s">
        <v>19</v>
      </c>
      <c r="F10" s="20" t="s">
        <v>64</v>
      </c>
      <c r="G10" s="8">
        <v>1</v>
      </c>
      <c r="H10" s="8" t="s">
        <v>0</v>
      </c>
      <c r="I10" s="9"/>
      <c r="J10" s="8"/>
      <c r="K10" s="9"/>
      <c r="L10" s="8"/>
      <c r="M10" s="8"/>
      <c r="N10" s="8"/>
      <c r="O10" s="3"/>
      <c r="P10" s="12"/>
    </row>
    <row r="11" spans="1:16" ht="15" x14ac:dyDescent="0.25">
      <c r="A11" s="26">
        <v>42220</v>
      </c>
      <c r="B11" s="6">
        <v>0.75208333333333333</v>
      </c>
      <c r="C11" s="11" t="s">
        <v>92</v>
      </c>
      <c r="D11" s="7"/>
      <c r="E11" s="3" t="s">
        <v>19</v>
      </c>
      <c r="F11" s="20" t="s">
        <v>71</v>
      </c>
      <c r="G11" s="8">
        <v>1</v>
      </c>
      <c r="H11" s="8" t="s">
        <v>0</v>
      </c>
      <c r="I11" s="9"/>
      <c r="J11" s="8"/>
      <c r="K11" s="9"/>
      <c r="L11" s="8"/>
      <c r="M11" s="8"/>
      <c r="N11" s="8"/>
      <c r="O11" s="3"/>
      <c r="P11" s="12"/>
    </row>
    <row r="12" spans="1:16" x14ac:dyDescent="0.2">
      <c r="A12" s="24">
        <v>42221</v>
      </c>
      <c r="B12" s="6">
        <v>0.14583333333333334</v>
      </c>
      <c r="C12" s="11" t="s">
        <v>119</v>
      </c>
      <c r="D12" s="7"/>
      <c r="E12" s="3" t="s">
        <v>19</v>
      </c>
      <c r="F12" s="12" t="s">
        <v>118</v>
      </c>
      <c r="G12" s="8">
        <v>1</v>
      </c>
      <c r="H12" s="8" t="s">
        <v>0</v>
      </c>
      <c r="I12" s="9"/>
      <c r="J12" s="8"/>
      <c r="K12" s="9"/>
      <c r="L12" s="8"/>
      <c r="M12" s="8"/>
      <c r="N12" s="8"/>
      <c r="O12" s="3"/>
      <c r="P12" s="12"/>
    </row>
    <row r="13" spans="1:16" x14ac:dyDescent="0.2">
      <c r="A13" s="24">
        <v>42221</v>
      </c>
      <c r="B13" s="6">
        <v>0.14930555555555555</v>
      </c>
      <c r="C13" s="11" t="s">
        <v>120</v>
      </c>
      <c r="D13" s="7"/>
      <c r="E13" s="3" t="s">
        <v>19</v>
      </c>
      <c r="F13" s="12" t="s">
        <v>118</v>
      </c>
      <c r="G13" s="8">
        <v>1</v>
      </c>
      <c r="H13" s="8" t="s">
        <v>0</v>
      </c>
      <c r="I13" s="9"/>
      <c r="J13" s="8"/>
      <c r="K13" s="9"/>
      <c r="L13" s="8"/>
      <c r="M13" s="8"/>
      <c r="N13" s="8"/>
      <c r="O13" s="3"/>
      <c r="P13" s="12"/>
    </row>
    <row r="14" spans="1:16" x14ac:dyDescent="0.2">
      <c r="A14" s="22">
        <v>42222</v>
      </c>
      <c r="B14" s="6">
        <v>0.3611111111111111</v>
      </c>
      <c r="C14" s="11" t="s">
        <v>184</v>
      </c>
      <c r="D14" s="7"/>
      <c r="E14" s="3" t="s">
        <v>19</v>
      </c>
      <c r="F14" s="12" t="s">
        <v>183</v>
      </c>
      <c r="G14" s="8">
        <v>1</v>
      </c>
      <c r="H14" s="8" t="s">
        <v>0</v>
      </c>
      <c r="I14" s="9"/>
      <c r="J14" s="8"/>
      <c r="K14" s="9"/>
      <c r="L14" s="8"/>
      <c r="M14" s="8"/>
      <c r="N14" s="8"/>
      <c r="O14" s="3"/>
      <c r="P14" s="12"/>
    </row>
    <row r="15" spans="1:16" x14ac:dyDescent="0.2">
      <c r="A15" s="24"/>
      <c r="B15" s="6"/>
      <c r="C15" s="11"/>
      <c r="D15" s="7"/>
      <c r="E15" s="3"/>
      <c r="F15" s="12"/>
      <c r="G15" s="8"/>
      <c r="H15" s="8"/>
      <c r="I15" s="9"/>
      <c r="J15" s="8"/>
      <c r="K15" s="9"/>
      <c r="L15" s="8"/>
      <c r="M15" s="8"/>
      <c r="N15" s="8"/>
      <c r="O15" s="3"/>
      <c r="P15" s="12"/>
    </row>
    <row r="16" spans="1:16" x14ac:dyDescent="0.2">
      <c r="A16" s="24"/>
      <c r="B16" s="6"/>
      <c r="C16" s="11"/>
      <c r="D16" s="7"/>
      <c r="E16" s="3"/>
      <c r="F16" s="12"/>
      <c r="G16" s="8"/>
      <c r="H16" s="8"/>
      <c r="I16" s="9"/>
      <c r="J16" s="8"/>
      <c r="K16" s="9"/>
      <c r="L16" s="8"/>
      <c r="M16" s="8"/>
      <c r="N16" s="8"/>
      <c r="O16" s="3"/>
      <c r="P16" s="12"/>
    </row>
    <row r="17" spans="1:16" x14ac:dyDescent="0.2">
      <c r="A17" s="24"/>
      <c r="B17" s="6"/>
      <c r="C17" s="11"/>
      <c r="D17" s="7"/>
      <c r="E17" s="3"/>
      <c r="F17" s="12"/>
      <c r="G17" s="8"/>
      <c r="H17" s="8"/>
      <c r="I17" s="9"/>
      <c r="J17" s="8"/>
      <c r="K17" s="9"/>
      <c r="L17" s="8"/>
      <c r="M17" s="8"/>
      <c r="N17" s="8"/>
      <c r="O17" s="3"/>
      <c r="P17" s="12"/>
    </row>
    <row r="18" spans="1:16" x14ac:dyDescent="0.2">
      <c r="A18" s="24"/>
      <c r="B18" s="6"/>
      <c r="C18" s="11"/>
      <c r="D18" s="7"/>
      <c r="E18" s="3"/>
      <c r="F18" s="12"/>
      <c r="G18" s="8"/>
      <c r="H18" s="8"/>
      <c r="I18" s="9"/>
      <c r="J18" s="8"/>
      <c r="K18" s="9"/>
      <c r="L18" s="8"/>
      <c r="M18" s="8"/>
      <c r="N18" s="8"/>
      <c r="O18" s="3"/>
      <c r="P18" s="12"/>
    </row>
    <row r="19" spans="1:16" x14ac:dyDescent="0.2">
      <c r="A19" s="24"/>
      <c r="B19" s="6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</row>
    <row r="20" spans="1:16" x14ac:dyDescent="0.2">
      <c r="B20" s="14"/>
      <c r="G20" s="1">
        <f>SUM(G8:G19)</f>
        <v>7</v>
      </c>
    </row>
    <row r="21" spans="1:16" x14ac:dyDescent="0.2">
      <c r="B21" s="14"/>
    </row>
    <row r="22" spans="1:16" x14ac:dyDescent="0.2">
      <c r="B22" s="14"/>
    </row>
    <row r="23" spans="1:16" x14ac:dyDescent="0.2">
      <c r="B23" s="14"/>
    </row>
    <row r="24" spans="1:16" x14ac:dyDescent="0.2">
      <c r="B24" s="14"/>
      <c r="C24" s="15"/>
      <c r="E24" s="15"/>
      <c r="F24" s="15"/>
      <c r="H24" s="15"/>
    </row>
    <row r="25" spans="1:16" x14ac:dyDescent="0.2">
      <c r="B25" s="14"/>
      <c r="C25" s="15"/>
      <c r="E25" s="15"/>
      <c r="F25" s="15"/>
      <c r="H25" s="15"/>
    </row>
  </sheetData>
  <autoFilter ref="A7:Q9"/>
  <mergeCells count="12">
    <mergeCell ref="F3:F7"/>
    <mergeCell ref="G3:P6"/>
    <mergeCell ref="A1:F1"/>
    <mergeCell ref="G1:P1"/>
    <mergeCell ref="A2:C2"/>
    <mergeCell ref="D2:F2"/>
    <mergeCell ref="G2:P2"/>
    <mergeCell ref="A3:A7"/>
    <mergeCell ref="B3:B7"/>
    <mergeCell ref="C3:C7"/>
    <mergeCell ref="D3:D7"/>
    <mergeCell ref="E3:E7"/>
  </mergeCells>
  <pageMargins left="0.7" right="0.7" top="0.75" bottom="0.75" header="0.3" footer="0.3"/>
  <pageSetup scale="82" fitToHeight="0" orientation="landscape" r:id="rId1"/>
  <headerFooter>
    <oddFooter xml:space="preserve">&amp;L
Relinquished By (name/date/time):
________________________________________&amp;CPage: &amp;P of &amp;N&amp;R
Received  By(name/date/time):
 ________________________________________          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1"/>
  <sheetViews>
    <sheetView workbookViewId="0">
      <selection activeCell="P21" sqref="A1:P21"/>
    </sheetView>
  </sheetViews>
  <sheetFormatPr defaultColWidth="9.140625" defaultRowHeight="12.75" x14ac:dyDescent="0.2"/>
  <cols>
    <col min="1" max="1" width="10.7109375" style="25" customWidth="1"/>
    <col min="2" max="2" width="9.140625" style="2"/>
    <col min="3" max="3" width="18.85546875" style="1" customWidth="1"/>
    <col min="4" max="4" width="16.28515625" style="1" customWidth="1"/>
    <col min="5" max="5" width="21.140625" style="1" bestFit="1" customWidth="1"/>
    <col min="6" max="6" width="20" style="1" customWidth="1"/>
    <col min="7" max="14" width="5.5703125" style="1" customWidth="1"/>
    <col min="15" max="16384" width="9.140625" style="1"/>
  </cols>
  <sheetData>
    <row r="1" spans="1:16" ht="54" customHeight="1" x14ac:dyDescent="0.2">
      <c r="A1" s="53" t="s">
        <v>8</v>
      </c>
      <c r="B1" s="53"/>
      <c r="C1" s="53"/>
      <c r="D1" s="53"/>
      <c r="E1" s="53"/>
      <c r="F1" s="53"/>
      <c r="G1" s="53" t="s">
        <v>17</v>
      </c>
      <c r="H1" s="53"/>
      <c r="I1" s="53"/>
      <c r="J1" s="53"/>
      <c r="K1" s="53"/>
      <c r="L1" s="53"/>
      <c r="M1" s="53"/>
      <c r="N1" s="53"/>
      <c r="O1" s="53"/>
      <c r="P1" s="53"/>
    </row>
    <row r="2" spans="1:16" ht="54" customHeight="1" x14ac:dyDescent="0.2">
      <c r="A2" s="54" t="s">
        <v>117</v>
      </c>
      <c r="B2" s="54"/>
      <c r="C2" s="54"/>
      <c r="D2" s="54" t="s">
        <v>117</v>
      </c>
      <c r="E2" s="54"/>
      <c r="F2" s="54"/>
      <c r="G2" s="53" t="s">
        <v>18</v>
      </c>
      <c r="H2" s="53"/>
      <c r="I2" s="53"/>
      <c r="J2" s="53"/>
      <c r="K2" s="53"/>
      <c r="L2" s="53"/>
      <c r="M2" s="53"/>
      <c r="N2" s="53"/>
      <c r="O2" s="53"/>
      <c r="P2" s="53"/>
    </row>
    <row r="3" spans="1:16" ht="19.5" customHeight="1" x14ac:dyDescent="0.2">
      <c r="A3" s="58" t="s">
        <v>1</v>
      </c>
      <c r="B3" s="57" t="s">
        <v>2</v>
      </c>
      <c r="C3" s="56" t="s">
        <v>3</v>
      </c>
      <c r="D3" s="56" t="s">
        <v>4</v>
      </c>
      <c r="E3" s="56" t="s">
        <v>5</v>
      </c>
      <c r="F3" s="56" t="s">
        <v>7</v>
      </c>
      <c r="G3" s="52" t="s">
        <v>6</v>
      </c>
      <c r="H3" s="52"/>
      <c r="I3" s="52"/>
      <c r="J3" s="52"/>
      <c r="K3" s="52"/>
      <c r="L3" s="52"/>
      <c r="M3" s="52"/>
      <c r="N3" s="52"/>
      <c r="O3" s="52"/>
      <c r="P3" s="52"/>
    </row>
    <row r="4" spans="1:16" ht="12.75" hidden="1" customHeight="1" x14ac:dyDescent="0.2">
      <c r="A4" s="58"/>
      <c r="B4" s="57"/>
      <c r="C4" s="56"/>
      <c r="D4" s="56"/>
      <c r="E4" s="56"/>
      <c r="F4" s="56"/>
      <c r="G4" s="52"/>
      <c r="H4" s="52"/>
      <c r="I4" s="52"/>
      <c r="J4" s="52"/>
      <c r="K4" s="52"/>
      <c r="L4" s="52"/>
      <c r="M4" s="52"/>
      <c r="N4" s="52"/>
      <c r="O4" s="52"/>
      <c r="P4" s="52"/>
    </row>
    <row r="5" spans="1:16" ht="12.75" hidden="1" customHeight="1" x14ac:dyDescent="0.2">
      <c r="A5" s="58"/>
      <c r="B5" s="57"/>
      <c r="C5" s="56"/>
      <c r="D5" s="56"/>
      <c r="E5" s="56"/>
      <c r="F5" s="56"/>
      <c r="G5" s="52"/>
      <c r="H5" s="52"/>
      <c r="I5" s="52"/>
      <c r="J5" s="52"/>
      <c r="K5" s="52"/>
      <c r="L5" s="52"/>
      <c r="M5" s="52"/>
      <c r="N5" s="52"/>
      <c r="O5" s="52"/>
      <c r="P5" s="52"/>
    </row>
    <row r="6" spans="1:16" ht="13.5" hidden="1" customHeight="1" thickBot="1" x14ac:dyDescent="0.25">
      <c r="A6" s="58"/>
      <c r="B6" s="57"/>
      <c r="C6" s="56"/>
      <c r="D6" s="56"/>
      <c r="E6" s="56"/>
      <c r="F6" s="56"/>
      <c r="G6" s="52"/>
      <c r="H6" s="52"/>
      <c r="I6" s="52"/>
      <c r="J6" s="52"/>
      <c r="K6" s="52"/>
      <c r="L6" s="52"/>
      <c r="M6" s="52"/>
      <c r="N6" s="52"/>
      <c r="O6" s="52"/>
      <c r="P6" s="52"/>
    </row>
    <row r="7" spans="1:16" ht="62.25" x14ac:dyDescent="0.2">
      <c r="A7" s="58"/>
      <c r="B7" s="57"/>
      <c r="C7" s="56"/>
      <c r="D7" s="56"/>
      <c r="E7" s="56"/>
      <c r="F7" s="56"/>
      <c r="G7" s="4" t="s">
        <v>22</v>
      </c>
      <c r="H7" s="10" t="s">
        <v>24</v>
      </c>
      <c r="I7" s="4" t="s">
        <v>11</v>
      </c>
      <c r="J7" s="10" t="s">
        <v>10</v>
      </c>
      <c r="K7" s="4" t="s">
        <v>12</v>
      </c>
      <c r="L7" s="10" t="s">
        <v>10</v>
      </c>
      <c r="M7" s="4" t="s">
        <v>13</v>
      </c>
      <c r="N7" s="10" t="s">
        <v>10</v>
      </c>
      <c r="O7" s="4" t="s">
        <v>14</v>
      </c>
      <c r="P7" s="10" t="s">
        <v>10</v>
      </c>
    </row>
    <row r="8" spans="1:16" ht="15" x14ac:dyDescent="0.25">
      <c r="A8" s="27">
        <v>42217</v>
      </c>
      <c r="B8" s="6">
        <v>0.49374999999999997</v>
      </c>
      <c r="C8" s="11" t="s">
        <v>93</v>
      </c>
      <c r="D8" s="7"/>
      <c r="E8" s="3" t="s">
        <v>164</v>
      </c>
      <c r="F8" s="20" t="s">
        <v>59</v>
      </c>
      <c r="G8" s="8">
        <v>1</v>
      </c>
      <c r="H8" s="8" t="s">
        <v>0</v>
      </c>
      <c r="I8" s="8"/>
      <c r="J8" s="8"/>
      <c r="K8" s="8"/>
      <c r="L8" s="8"/>
      <c r="M8" s="8"/>
      <c r="N8" s="8"/>
      <c r="O8" s="3"/>
      <c r="P8" s="12"/>
    </row>
    <row r="9" spans="1:16" ht="15" x14ac:dyDescent="0.25">
      <c r="A9" s="27">
        <v>42218</v>
      </c>
      <c r="B9" s="6">
        <v>0.71180555555555547</v>
      </c>
      <c r="C9" s="11" t="s">
        <v>94</v>
      </c>
      <c r="D9" s="7"/>
      <c r="E9" s="3" t="s">
        <v>164</v>
      </c>
      <c r="F9" s="20" t="s">
        <v>63</v>
      </c>
      <c r="G9" s="8">
        <v>1</v>
      </c>
      <c r="H9" s="8" t="s">
        <v>0</v>
      </c>
      <c r="I9" s="9"/>
      <c r="J9" s="8"/>
      <c r="K9" s="9"/>
      <c r="L9" s="8"/>
      <c r="M9" s="8"/>
      <c r="N9" s="8"/>
      <c r="O9" s="3"/>
      <c r="P9" s="12"/>
    </row>
    <row r="10" spans="1:16" ht="15" x14ac:dyDescent="0.25">
      <c r="A10" s="27">
        <v>42218</v>
      </c>
      <c r="B10" s="6">
        <v>0.71180555555555547</v>
      </c>
      <c r="C10" s="11" t="s">
        <v>97</v>
      </c>
      <c r="D10" s="7"/>
      <c r="E10" s="3" t="s">
        <v>164</v>
      </c>
      <c r="F10" s="20" t="s">
        <v>63</v>
      </c>
      <c r="G10" s="8">
        <v>1</v>
      </c>
      <c r="H10" s="8" t="s">
        <v>0</v>
      </c>
      <c r="I10" s="9"/>
      <c r="J10" s="8"/>
      <c r="K10" s="9"/>
      <c r="L10" s="8"/>
      <c r="M10" s="8"/>
      <c r="N10" s="8"/>
      <c r="O10" s="3"/>
      <c r="P10" s="12"/>
    </row>
    <row r="11" spans="1:16" ht="15" x14ac:dyDescent="0.25">
      <c r="A11" s="27">
        <v>42219</v>
      </c>
      <c r="B11" s="6">
        <v>0.3125</v>
      </c>
      <c r="C11" s="11" t="s">
        <v>95</v>
      </c>
      <c r="D11" s="7"/>
      <c r="E11" s="3" t="s">
        <v>164</v>
      </c>
      <c r="F11" s="20" t="s">
        <v>64</v>
      </c>
      <c r="G11" s="8">
        <v>1</v>
      </c>
      <c r="H11" s="8" t="s">
        <v>0</v>
      </c>
      <c r="I11" s="9"/>
      <c r="J11" s="8"/>
      <c r="K11" s="9"/>
      <c r="L11" s="8"/>
      <c r="M11" s="8"/>
      <c r="N11" s="8"/>
      <c r="O11" s="3"/>
      <c r="P11" s="12"/>
    </row>
    <row r="12" spans="1:16" ht="15" x14ac:dyDescent="0.25">
      <c r="A12" s="27">
        <v>42219</v>
      </c>
      <c r="B12" s="6">
        <v>0.3125</v>
      </c>
      <c r="C12" s="11" t="s">
        <v>162</v>
      </c>
      <c r="D12" s="7"/>
      <c r="E12" s="3" t="s">
        <v>163</v>
      </c>
      <c r="F12" s="20" t="s">
        <v>64</v>
      </c>
      <c r="G12" s="8">
        <v>1</v>
      </c>
      <c r="H12" s="8" t="s">
        <v>149</v>
      </c>
      <c r="I12" s="9"/>
      <c r="J12" s="8"/>
      <c r="K12" s="9"/>
      <c r="L12" s="8"/>
      <c r="M12" s="8"/>
      <c r="N12" s="8"/>
      <c r="O12" s="3"/>
      <c r="P12" s="12"/>
    </row>
    <row r="13" spans="1:16" ht="15" x14ac:dyDescent="0.25">
      <c r="A13" s="27">
        <v>42220</v>
      </c>
      <c r="B13" s="6">
        <v>0.61875000000000002</v>
      </c>
      <c r="C13" s="11" t="s">
        <v>96</v>
      </c>
      <c r="D13" s="7"/>
      <c r="E13" s="3" t="s">
        <v>163</v>
      </c>
      <c r="F13" s="20" t="s">
        <v>70</v>
      </c>
      <c r="G13" s="8">
        <v>1</v>
      </c>
      <c r="H13" s="8" t="s">
        <v>0</v>
      </c>
      <c r="I13" s="9"/>
      <c r="J13" s="8"/>
      <c r="K13" s="9"/>
      <c r="L13" s="8"/>
      <c r="M13" s="8"/>
      <c r="N13" s="8"/>
      <c r="O13" s="3"/>
      <c r="P13" s="12"/>
    </row>
    <row r="14" spans="1:16" x14ac:dyDescent="0.2">
      <c r="A14" s="24">
        <v>42221</v>
      </c>
      <c r="B14" s="6">
        <v>0.35416666666666669</v>
      </c>
      <c r="C14" s="11" t="s">
        <v>151</v>
      </c>
      <c r="D14" s="7"/>
      <c r="E14" s="3" t="s">
        <v>163</v>
      </c>
      <c r="F14" s="12" t="s">
        <v>145</v>
      </c>
      <c r="G14" s="8">
        <v>1</v>
      </c>
      <c r="H14" s="8" t="s">
        <v>0</v>
      </c>
      <c r="I14" s="9"/>
      <c r="J14" s="8"/>
      <c r="K14" s="9"/>
      <c r="L14" s="8"/>
      <c r="M14" s="8"/>
      <c r="N14" s="8"/>
      <c r="O14" s="3"/>
      <c r="P14" s="12"/>
    </row>
    <row r="15" spans="1:16" x14ac:dyDescent="0.2">
      <c r="A15" s="24">
        <v>42222</v>
      </c>
      <c r="B15" s="6">
        <v>7.6388888888888895E-2</v>
      </c>
      <c r="C15" s="11" t="s">
        <v>170</v>
      </c>
      <c r="D15" s="7"/>
      <c r="E15" s="3" t="s">
        <v>163</v>
      </c>
      <c r="F15" s="12" t="s">
        <v>166</v>
      </c>
      <c r="G15" s="8">
        <v>1</v>
      </c>
      <c r="H15" s="8" t="s">
        <v>0</v>
      </c>
      <c r="I15" s="9"/>
      <c r="J15" s="8"/>
      <c r="K15" s="9"/>
      <c r="L15" s="8"/>
      <c r="M15" s="8"/>
      <c r="N15" s="8"/>
      <c r="O15" s="3"/>
      <c r="P15" s="12"/>
    </row>
    <row r="16" spans="1:16" x14ac:dyDescent="0.2">
      <c r="A16" s="24"/>
      <c r="B16" s="6"/>
      <c r="C16" s="11"/>
      <c r="D16" s="7"/>
      <c r="E16" s="3"/>
      <c r="F16" s="12"/>
      <c r="G16" s="8"/>
      <c r="H16" s="8"/>
      <c r="I16" s="9"/>
      <c r="J16" s="8"/>
      <c r="K16" s="9"/>
      <c r="L16" s="8"/>
      <c r="M16" s="8"/>
      <c r="N16" s="8"/>
      <c r="O16" s="3"/>
      <c r="P16" s="12"/>
    </row>
    <row r="17" spans="1:16" x14ac:dyDescent="0.2">
      <c r="A17" s="24"/>
      <c r="B17" s="6"/>
      <c r="C17" s="11"/>
      <c r="D17" s="7"/>
      <c r="E17" s="3"/>
      <c r="F17" s="12"/>
      <c r="G17" s="8"/>
      <c r="H17" s="8"/>
      <c r="I17" s="9"/>
      <c r="J17" s="8"/>
      <c r="K17" s="9"/>
      <c r="L17" s="8"/>
      <c r="M17" s="8"/>
      <c r="N17" s="8"/>
      <c r="O17" s="3"/>
      <c r="P17" s="12"/>
    </row>
    <row r="18" spans="1:16" x14ac:dyDescent="0.2">
      <c r="A18" s="24"/>
      <c r="B18" s="6"/>
      <c r="C18" s="11"/>
      <c r="D18" s="7"/>
      <c r="E18" s="3"/>
      <c r="F18" s="12"/>
      <c r="G18" s="8"/>
      <c r="H18" s="8"/>
      <c r="I18" s="9"/>
      <c r="J18" s="8"/>
      <c r="K18" s="9"/>
      <c r="L18" s="8"/>
      <c r="M18" s="8"/>
      <c r="N18" s="8"/>
      <c r="O18" s="3"/>
      <c r="P18" s="12"/>
    </row>
    <row r="19" spans="1:16" x14ac:dyDescent="0.2">
      <c r="A19" s="24"/>
      <c r="B19" s="6"/>
      <c r="C19" s="3"/>
      <c r="D19" s="3"/>
      <c r="E19" s="12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</row>
    <row r="20" spans="1:16" x14ac:dyDescent="0.2">
      <c r="A20" s="24"/>
      <c r="B20" s="6"/>
      <c r="C20" s="12"/>
      <c r="D20" s="3"/>
      <c r="E20" s="12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</row>
    <row r="21" spans="1:16" x14ac:dyDescent="0.2">
      <c r="B21" s="14"/>
      <c r="C21" s="15"/>
      <c r="E21" s="15"/>
      <c r="F21" s="15"/>
      <c r="G21" s="1">
        <f>SUM(G8:G20)</f>
        <v>8</v>
      </c>
      <c r="H21" s="15"/>
    </row>
  </sheetData>
  <autoFilter ref="A7:Q9"/>
  <mergeCells count="12">
    <mergeCell ref="F3:F7"/>
    <mergeCell ref="G3:P6"/>
    <mergeCell ref="A1:F1"/>
    <mergeCell ref="G1:P1"/>
    <mergeCell ref="A2:C2"/>
    <mergeCell ref="D2:F2"/>
    <mergeCell ref="G2:P2"/>
    <mergeCell ref="A3:A7"/>
    <mergeCell ref="B3:B7"/>
    <mergeCell ref="C3:C7"/>
    <mergeCell ref="D3:D7"/>
    <mergeCell ref="E3:E7"/>
  </mergeCells>
  <pageMargins left="0.7" right="0.7" top="0.75" bottom="0.75" header="0.3" footer="0.3"/>
  <pageSetup scale="78" fitToHeight="0" orientation="landscape" r:id="rId1"/>
  <headerFooter>
    <oddFooter xml:space="preserve">&amp;L
Relinquished By (name/date/time):
________________________________________&amp;CPage: &amp;P of &amp;N&amp;R
Received  By(name/date/time):
 ________________________________________          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67"/>
  <sheetViews>
    <sheetView workbookViewId="0">
      <selection activeCell="Q64" sqref="A1:Q64"/>
    </sheetView>
  </sheetViews>
  <sheetFormatPr defaultColWidth="9.140625" defaultRowHeight="12.75" x14ac:dyDescent="0.2"/>
  <cols>
    <col min="1" max="1" width="10.7109375" style="23" customWidth="1"/>
    <col min="2" max="2" width="9.140625" style="2"/>
    <col min="3" max="3" width="18.85546875" style="1" customWidth="1"/>
    <col min="4" max="4" width="16.28515625" style="1" customWidth="1"/>
    <col min="5" max="6" width="14.42578125" style="1" customWidth="1"/>
    <col min="7" max="7" width="20" style="1" customWidth="1"/>
    <col min="8" max="15" width="5.5703125" style="1" customWidth="1"/>
    <col min="16" max="16384" width="9.140625" style="1"/>
  </cols>
  <sheetData>
    <row r="1" spans="1:19" ht="54" customHeight="1" x14ac:dyDescent="0.2">
      <c r="A1" s="53" t="s">
        <v>8</v>
      </c>
      <c r="B1" s="53"/>
      <c r="C1" s="53"/>
      <c r="D1" s="53"/>
      <c r="E1" s="53"/>
      <c r="F1" s="53"/>
      <c r="G1" s="53"/>
      <c r="H1" s="53" t="s">
        <v>17</v>
      </c>
      <c r="I1" s="53"/>
      <c r="J1" s="53"/>
      <c r="K1" s="53"/>
      <c r="L1" s="53"/>
      <c r="M1" s="53"/>
      <c r="N1" s="53"/>
      <c r="O1" s="53"/>
      <c r="P1" s="53"/>
      <c r="Q1" s="53"/>
    </row>
    <row r="2" spans="1:19" ht="54" customHeight="1" x14ac:dyDescent="0.2">
      <c r="A2" s="54" t="s">
        <v>116</v>
      </c>
      <c r="B2" s="54"/>
      <c r="C2" s="54"/>
      <c r="D2" s="54" t="s">
        <v>116</v>
      </c>
      <c r="E2" s="54"/>
      <c r="F2" s="54"/>
      <c r="G2" s="54"/>
      <c r="H2" s="53" t="s">
        <v>18</v>
      </c>
      <c r="I2" s="53"/>
      <c r="J2" s="53"/>
      <c r="K2" s="53"/>
      <c r="L2" s="53"/>
      <c r="M2" s="53"/>
      <c r="N2" s="53"/>
      <c r="O2" s="53"/>
      <c r="P2" s="53"/>
      <c r="Q2" s="53"/>
    </row>
    <row r="3" spans="1:19" ht="19.5" customHeight="1" x14ac:dyDescent="0.2">
      <c r="A3" s="55" t="s">
        <v>1</v>
      </c>
      <c r="B3" s="57" t="s">
        <v>2</v>
      </c>
      <c r="C3" s="56" t="s">
        <v>3</v>
      </c>
      <c r="D3" s="56" t="s">
        <v>4</v>
      </c>
      <c r="E3" s="56" t="s">
        <v>5</v>
      </c>
      <c r="F3" s="13"/>
      <c r="G3" s="56" t="s">
        <v>7</v>
      </c>
      <c r="H3" s="52" t="s">
        <v>6</v>
      </c>
      <c r="I3" s="52"/>
      <c r="J3" s="52"/>
      <c r="K3" s="52"/>
      <c r="L3" s="52"/>
      <c r="M3" s="52"/>
      <c r="N3" s="52"/>
      <c r="O3" s="52"/>
      <c r="P3" s="52"/>
      <c r="Q3" s="52"/>
      <c r="R3" s="1" t="s">
        <v>25</v>
      </c>
      <c r="S3" s="1" t="s">
        <v>26</v>
      </c>
    </row>
    <row r="4" spans="1:19" ht="12.75" hidden="1" customHeight="1" x14ac:dyDescent="0.2">
      <c r="A4" s="55"/>
      <c r="B4" s="57"/>
      <c r="C4" s="56"/>
      <c r="D4" s="56"/>
      <c r="E4" s="56"/>
      <c r="F4" s="13"/>
      <c r="G4" s="56"/>
      <c r="H4" s="52"/>
      <c r="I4" s="52"/>
      <c r="J4" s="52"/>
      <c r="K4" s="52"/>
      <c r="L4" s="52"/>
      <c r="M4" s="52"/>
      <c r="N4" s="52"/>
      <c r="O4" s="52"/>
      <c r="P4" s="52"/>
      <c r="Q4" s="52"/>
    </row>
    <row r="5" spans="1:19" ht="12.75" hidden="1" customHeight="1" x14ac:dyDescent="0.2">
      <c r="A5" s="55"/>
      <c r="B5" s="57"/>
      <c r="C5" s="56"/>
      <c r="D5" s="56"/>
      <c r="E5" s="56"/>
      <c r="F5" s="13"/>
      <c r="G5" s="56"/>
      <c r="H5" s="52"/>
      <c r="I5" s="52"/>
      <c r="J5" s="52"/>
      <c r="K5" s="52"/>
      <c r="L5" s="52"/>
      <c r="M5" s="52"/>
      <c r="N5" s="52"/>
      <c r="O5" s="52"/>
      <c r="P5" s="52"/>
      <c r="Q5" s="52"/>
    </row>
    <row r="6" spans="1:19" ht="13.5" hidden="1" customHeight="1" x14ac:dyDescent="0.2">
      <c r="A6" s="55"/>
      <c r="B6" s="57"/>
      <c r="C6" s="56"/>
      <c r="D6" s="56"/>
      <c r="E6" s="56"/>
      <c r="F6" s="13"/>
      <c r="G6" s="56"/>
      <c r="H6" s="52"/>
      <c r="I6" s="52"/>
      <c r="J6" s="52"/>
      <c r="K6" s="52"/>
      <c r="L6" s="52"/>
      <c r="M6" s="52"/>
      <c r="N6" s="52"/>
      <c r="O6" s="52"/>
      <c r="P6" s="52"/>
      <c r="Q6" s="52"/>
    </row>
    <row r="7" spans="1:19" ht="62.25" x14ac:dyDescent="0.2">
      <c r="A7" s="55"/>
      <c r="B7" s="57"/>
      <c r="C7" s="56"/>
      <c r="D7" s="56"/>
      <c r="E7" s="56"/>
      <c r="F7" s="13" t="s">
        <v>23</v>
      </c>
      <c r="G7" s="56"/>
      <c r="H7" s="4" t="s">
        <v>22</v>
      </c>
      <c r="I7" s="10" t="s">
        <v>24</v>
      </c>
      <c r="J7" s="4" t="s">
        <v>11</v>
      </c>
      <c r="K7" s="10" t="s">
        <v>10</v>
      </c>
      <c r="L7" s="4" t="s">
        <v>12</v>
      </c>
      <c r="M7" s="10" t="s">
        <v>10</v>
      </c>
      <c r="N7" s="4" t="s">
        <v>13</v>
      </c>
      <c r="O7" s="10" t="s">
        <v>10</v>
      </c>
      <c r="P7" s="4" t="s">
        <v>14</v>
      </c>
      <c r="Q7" s="10" t="s">
        <v>10</v>
      </c>
    </row>
    <row r="8" spans="1:19" x14ac:dyDescent="0.2">
      <c r="A8" s="22">
        <v>41854</v>
      </c>
      <c r="B8" s="6">
        <v>0.75</v>
      </c>
      <c r="C8" s="11" t="s">
        <v>100</v>
      </c>
      <c r="D8" s="7"/>
      <c r="E8" s="3" t="s">
        <v>9</v>
      </c>
      <c r="F8" s="3" t="str">
        <f t="shared" ref="F8:F17" si="0">R8&amp;"-"&amp;S8</f>
        <v>0-2</v>
      </c>
      <c r="G8" s="12" t="s">
        <v>110</v>
      </c>
      <c r="H8" s="8">
        <v>1</v>
      </c>
      <c r="I8" s="8" t="s">
        <v>0</v>
      </c>
      <c r="J8" s="8"/>
      <c r="K8" s="8"/>
      <c r="L8" s="8"/>
      <c r="M8" s="8"/>
      <c r="N8" s="8"/>
      <c r="O8" s="8"/>
      <c r="P8" s="3"/>
      <c r="Q8" s="12"/>
      <c r="R8" s="1">
        <v>0</v>
      </c>
      <c r="S8" s="1">
        <f t="shared" ref="S8:S17" si="1">R8+2</f>
        <v>2</v>
      </c>
    </row>
    <row r="9" spans="1:19" x14ac:dyDescent="0.2">
      <c r="A9" s="22">
        <v>41854</v>
      </c>
      <c r="B9" s="6">
        <v>0.75</v>
      </c>
      <c r="C9" s="11" t="s">
        <v>101</v>
      </c>
      <c r="D9" s="7"/>
      <c r="E9" s="3" t="s">
        <v>9</v>
      </c>
      <c r="F9" s="3" t="str">
        <f t="shared" si="0"/>
        <v>2-4</v>
      </c>
      <c r="G9" s="12" t="s">
        <v>110</v>
      </c>
      <c r="H9" s="8">
        <v>1</v>
      </c>
      <c r="I9" s="8" t="s">
        <v>0</v>
      </c>
      <c r="J9" s="9"/>
      <c r="K9" s="8"/>
      <c r="L9" s="9"/>
      <c r="M9" s="8"/>
      <c r="N9" s="8"/>
      <c r="O9" s="8"/>
      <c r="P9" s="3"/>
      <c r="Q9" s="12"/>
      <c r="R9" s="1">
        <f t="shared" ref="R9:R17" si="2">S8</f>
        <v>2</v>
      </c>
      <c r="S9" s="1">
        <f t="shared" si="1"/>
        <v>4</v>
      </c>
    </row>
    <row r="10" spans="1:19" x14ac:dyDescent="0.2">
      <c r="A10" s="22">
        <v>41854</v>
      </c>
      <c r="B10" s="6">
        <v>0.75</v>
      </c>
      <c r="C10" s="11" t="s">
        <v>102</v>
      </c>
      <c r="D10" s="7"/>
      <c r="E10" s="3" t="s">
        <v>9</v>
      </c>
      <c r="F10" s="3" t="str">
        <f t="shared" si="0"/>
        <v>4-6</v>
      </c>
      <c r="G10" s="12" t="s">
        <v>110</v>
      </c>
      <c r="H10" s="8">
        <v>1</v>
      </c>
      <c r="I10" s="8" t="s">
        <v>0</v>
      </c>
      <c r="J10" s="9"/>
      <c r="K10" s="8"/>
      <c r="L10" s="9"/>
      <c r="M10" s="8"/>
      <c r="N10" s="8"/>
      <c r="O10" s="8"/>
      <c r="P10" s="3"/>
      <c r="Q10" s="12"/>
      <c r="R10" s="1">
        <f t="shared" si="2"/>
        <v>4</v>
      </c>
      <c r="S10" s="1">
        <f t="shared" si="1"/>
        <v>6</v>
      </c>
    </row>
    <row r="11" spans="1:19" x14ac:dyDescent="0.2">
      <c r="A11" s="22">
        <v>41854</v>
      </c>
      <c r="B11" s="6">
        <v>0.75</v>
      </c>
      <c r="C11" s="11" t="s">
        <v>103</v>
      </c>
      <c r="D11" s="7"/>
      <c r="E11" s="3" t="s">
        <v>9</v>
      </c>
      <c r="F11" s="3" t="str">
        <f t="shared" si="0"/>
        <v>6-8</v>
      </c>
      <c r="G11" s="12" t="s">
        <v>110</v>
      </c>
      <c r="H11" s="8">
        <v>1</v>
      </c>
      <c r="I11" s="8" t="s">
        <v>0</v>
      </c>
      <c r="J11" s="9"/>
      <c r="K11" s="8"/>
      <c r="L11" s="9"/>
      <c r="M11" s="8"/>
      <c r="N11" s="8"/>
      <c r="O11" s="8"/>
      <c r="P11" s="3"/>
      <c r="Q11" s="12"/>
      <c r="R11" s="1">
        <f t="shared" si="2"/>
        <v>6</v>
      </c>
      <c r="S11" s="1">
        <f t="shared" si="1"/>
        <v>8</v>
      </c>
    </row>
    <row r="12" spans="1:19" x14ac:dyDescent="0.2">
      <c r="A12" s="22">
        <v>41854</v>
      </c>
      <c r="B12" s="6">
        <v>0.75</v>
      </c>
      <c r="C12" s="11" t="s">
        <v>104</v>
      </c>
      <c r="D12" s="7"/>
      <c r="E12" s="3" t="s">
        <v>9</v>
      </c>
      <c r="F12" s="3" t="str">
        <f t="shared" si="0"/>
        <v>8-10</v>
      </c>
      <c r="G12" s="12" t="s">
        <v>110</v>
      </c>
      <c r="H12" s="8">
        <v>1</v>
      </c>
      <c r="I12" s="8" t="s">
        <v>0</v>
      </c>
      <c r="J12" s="9"/>
      <c r="K12" s="8"/>
      <c r="L12" s="9"/>
      <c r="M12" s="8"/>
      <c r="N12" s="8"/>
      <c r="O12" s="8"/>
      <c r="P12" s="3"/>
      <c r="Q12" s="12"/>
      <c r="R12" s="1">
        <f t="shared" si="2"/>
        <v>8</v>
      </c>
      <c r="S12" s="1">
        <f t="shared" si="1"/>
        <v>10</v>
      </c>
    </row>
    <row r="13" spans="1:19" x14ac:dyDescent="0.2">
      <c r="A13" s="22">
        <v>41854</v>
      </c>
      <c r="B13" s="6">
        <v>0.75</v>
      </c>
      <c r="C13" s="11" t="s">
        <v>105</v>
      </c>
      <c r="D13" s="7"/>
      <c r="E13" s="3" t="s">
        <v>9</v>
      </c>
      <c r="F13" s="3" t="str">
        <f t="shared" si="0"/>
        <v>10-12</v>
      </c>
      <c r="G13" s="12" t="s">
        <v>110</v>
      </c>
      <c r="H13" s="8">
        <v>1</v>
      </c>
      <c r="I13" s="8" t="s">
        <v>0</v>
      </c>
      <c r="J13" s="9"/>
      <c r="K13" s="8"/>
      <c r="L13" s="9"/>
      <c r="M13" s="8"/>
      <c r="N13" s="8"/>
      <c r="O13" s="8"/>
      <c r="P13" s="3"/>
      <c r="Q13" s="12"/>
      <c r="R13" s="1">
        <f t="shared" si="2"/>
        <v>10</v>
      </c>
      <c r="S13" s="1">
        <f t="shared" si="1"/>
        <v>12</v>
      </c>
    </row>
    <row r="14" spans="1:19" x14ac:dyDescent="0.2">
      <c r="A14" s="22">
        <v>41854</v>
      </c>
      <c r="B14" s="6">
        <v>0.75</v>
      </c>
      <c r="C14" s="11" t="s">
        <v>106</v>
      </c>
      <c r="D14" s="7"/>
      <c r="E14" s="3" t="s">
        <v>9</v>
      </c>
      <c r="F14" s="3" t="str">
        <f t="shared" si="0"/>
        <v>12-14</v>
      </c>
      <c r="G14" s="12" t="s">
        <v>110</v>
      </c>
      <c r="H14" s="8">
        <v>1</v>
      </c>
      <c r="I14" s="8" t="s">
        <v>0</v>
      </c>
      <c r="J14" s="9"/>
      <c r="K14" s="8"/>
      <c r="L14" s="9"/>
      <c r="M14" s="8"/>
      <c r="N14" s="8"/>
      <c r="O14" s="8"/>
      <c r="P14" s="3"/>
      <c r="Q14" s="12"/>
      <c r="R14" s="1">
        <f t="shared" si="2"/>
        <v>12</v>
      </c>
      <c r="S14" s="1">
        <f t="shared" si="1"/>
        <v>14</v>
      </c>
    </row>
    <row r="15" spans="1:19" x14ac:dyDescent="0.2">
      <c r="A15" s="22">
        <v>41854</v>
      </c>
      <c r="B15" s="6">
        <v>0.75</v>
      </c>
      <c r="C15" s="11" t="s">
        <v>107</v>
      </c>
      <c r="D15" s="7"/>
      <c r="E15" s="3" t="s">
        <v>9</v>
      </c>
      <c r="F15" s="3" t="str">
        <f t="shared" si="0"/>
        <v>14-16</v>
      </c>
      <c r="G15" s="12" t="s">
        <v>110</v>
      </c>
      <c r="H15" s="8">
        <v>1</v>
      </c>
      <c r="I15" s="8" t="s">
        <v>0</v>
      </c>
      <c r="J15" s="9"/>
      <c r="K15" s="8"/>
      <c r="L15" s="9"/>
      <c r="M15" s="8"/>
      <c r="N15" s="8"/>
      <c r="O15" s="8"/>
      <c r="P15" s="3"/>
      <c r="Q15" s="12"/>
      <c r="R15" s="1">
        <f t="shared" si="2"/>
        <v>14</v>
      </c>
      <c r="S15" s="1">
        <f t="shared" si="1"/>
        <v>16</v>
      </c>
    </row>
    <row r="16" spans="1:19" x14ac:dyDescent="0.2">
      <c r="A16" s="22">
        <v>41854</v>
      </c>
      <c r="B16" s="6">
        <v>0.75</v>
      </c>
      <c r="C16" s="11" t="s">
        <v>108</v>
      </c>
      <c r="D16" s="7"/>
      <c r="E16" s="3" t="s">
        <v>9</v>
      </c>
      <c r="F16" s="3" t="str">
        <f t="shared" si="0"/>
        <v>16-18</v>
      </c>
      <c r="G16" s="12" t="s">
        <v>110</v>
      </c>
      <c r="H16" s="8">
        <v>1</v>
      </c>
      <c r="I16" s="8" t="s">
        <v>0</v>
      </c>
      <c r="J16" s="9"/>
      <c r="K16" s="8"/>
      <c r="L16" s="9"/>
      <c r="M16" s="8"/>
      <c r="N16" s="8"/>
      <c r="O16" s="8"/>
      <c r="P16" s="3"/>
      <c r="Q16" s="12"/>
      <c r="R16" s="1">
        <f t="shared" si="2"/>
        <v>16</v>
      </c>
      <c r="S16" s="1">
        <f t="shared" si="1"/>
        <v>18</v>
      </c>
    </row>
    <row r="17" spans="1:19" x14ac:dyDescent="0.2">
      <c r="A17" s="22">
        <v>41854</v>
      </c>
      <c r="B17" s="6">
        <v>0.75</v>
      </c>
      <c r="C17" s="11" t="s">
        <v>109</v>
      </c>
      <c r="D17" s="7"/>
      <c r="E17" s="3" t="s">
        <v>9</v>
      </c>
      <c r="F17" s="3" t="str">
        <f t="shared" si="0"/>
        <v>18-20</v>
      </c>
      <c r="G17" s="12" t="s">
        <v>110</v>
      </c>
      <c r="H17" s="8">
        <v>1</v>
      </c>
      <c r="I17" s="8" t="s">
        <v>0</v>
      </c>
      <c r="J17" s="9"/>
      <c r="K17" s="8"/>
      <c r="L17" s="9"/>
      <c r="M17" s="8"/>
      <c r="N17" s="8"/>
      <c r="O17" s="8"/>
      <c r="P17" s="3"/>
      <c r="Q17" s="12"/>
      <c r="R17" s="1">
        <f t="shared" si="2"/>
        <v>18</v>
      </c>
      <c r="S17" s="1">
        <f t="shared" si="1"/>
        <v>20</v>
      </c>
    </row>
    <row r="18" spans="1:19" x14ac:dyDescent="0.2">
      <c r="A18" s="22">
        <v>41854</v>
      </c>
      <c r="B18" s="6">
        <v>0.98611111111111116</v>
      </c>
      <c r="C18" s="11" t="s">
        <v>124</v>
      </c>
      <c r="D18" s="7"/>
      <c r="E18" s="3" t="s">
        <v>9</v>
      </c>
      <c r="F18" s="3" t="s">
        <v>134</v>
      </c>
      <c r="G18" s="12" t="s">
        <v>144</v>
      </c>
      <c r="H18" s="8">
        <v>1</v>
      </c>
      <c r="I18" s="8" t="s">
        <v>0</v>
      </c>
      <c r="J18" s="9"/>
      <c r="K18" s="8"/>
      <c r="L18" s="9"/>
      <c r="M18" s="8"/>
      <c r="N18" s="8"/>
      <c r="O18" s="8"/>
      <c r="P18" s="3"/>
      <c r="Q18" s="12"/>
    </row>
    <row r="19" spans="1:19" x14ac:dyDescent="0.2">
      <c r="A19" s="22">
        <v>41854</v>
      </c>
      <c r="B19" s="6">
        <v>0.98611111111111116</v>
      </c>
      <c r="C19" s="11" t="s">
        <v>125</v>
      </c>
      <c r="D19" s="7"/>
      <c r="E19" s="3" t="s">
        <v>9</v>
      </c>
      <c r="F19" s="3" t="s">
        <v>135</v>
      </c>
      <c r="G19" s="12" t="s">
        <v>144</v>
      </c>
      <c r="H19" s="8">
        <v>1</v>
      </c>
      <c r="I19" s="8" t="s">
        <v>0</v>
      </c>
      <c r="J19" s="9"/>
      <c r="K19" s="8"/>
      <c r="L19" s="9"/>
      <c r="M19" s="8"/>
      <c r="N19" s="8"/>
      <c r="O19" s="8"/>
      <c r="P19" s="3"/>
      <c r="Q19" s="12"/>
    </row>
    <row r="20" spans="1:19" x14ac:dyDescent="0.2">
      <c r="A20" s="22">
        <v>41854</v>
      </c>
      <c r="B20" s="6">
        <v>0.98611111111111116</v>
      </c>
      <c r="C20" s="11" t="s">
        <v>126</v>
      </c>
      <c r="D20" s="7"/>
      <c r="E20" s="3" t="s">
        <v>9</v>
      </c>
      <c r="F20" s="3" t="s">
        <v>136</v>
      </c>
      <c r="G20" s="12" t="s">
        <v>144</v>
      </c>
      <c r="H20" s="8">
        <v>1</v>
      </c>
      <c r="I20" s="8" t="s">
        <v>0</v>
      </c>
      <c r="J20" s="9"/>
      <c r="K20" s="8"/>
      <c r="L20" s="9"/>
      <c r="M20" s="8"/>
      <c r="N20" s="8"/>
      <c r="O20" s="8"/>
      <c r="P20" s="3"/>
      <c r="Q20" s="12"/>
    </row>
    <row r="21" spans="1:19" x14ac:dyDescent="0.2">
      <c r="A21" s="22">
        <v>41854</v>
      </c>
      <c r="B21" s="6">
        <v>0.98611111111111116</v>
      </c>
      <c r="C21" s="11" t="s">
        <v>127</v>
      </c>
      <c r="D21" s="7"/>
      <c r="E21" s="3" t="s">
        <v>9</v>
      </c>
      <c r="F21" s="3" t="s">
        <v>137</v>
      </c>
      <c r="G21" s="12" t="s">
        <v>144</v>
      </c>
      <c r="H21" s="8">
        <v>1</v>
      </c>
      <c r="I21" s="8" t="s">
        <v>0</v>
      </c>
      <c r="J21" s="9"/>
      <c r="K21" s="8"/>
      <c r="L21" s="9"/>
      <c r="M21" s="8"/>
      <c r="N21" s="8"/>
      <c r="O21" s="8"/>
      <c r="P21" s="3"/>
      <c r="Q21" s="12"/>
    </row>
    <row r="22" spans="1:19" x14ac:dyDescent="0.2">
      <c r="A22" s="22">
        <v>41854</v>
      </c>
      <c r="B22" s="6">
        <v>0.98611111111111116</v>
      </c>
      <c r="C22" s="11" t="s">
        <v>128</v>
      </c>
      <c r="D22" s="7"/>
      <c r="E22" s="3" t="s">
        <v>9</v>
      </c>
      <c r="F22" s="3" t="s">
        <v>138</v>
      </c>
      <c r="G22" s="12" t="s">
        <v>144</v>
      </c>
      <c r="H22" s="8">
        <v>1</v>
      </c>
      <c r="I22" s="8" t="s">
        <v>0</v>
      </c>
      <c r="J22" s="9"/>
      <c r="K22" s="8"/>
      <c r="L22" s="9"/>
      <c r="M22" s="8"/>
      <c r="N22" s="8"/>
      <c r="O22" s="8"/>
      <c r="P22" s="3"/>
      <c r="Q22" s="12"/>
    </row>
    <row r="23" spans="1:19" x14ac:dyDescent="0.2">
      <c r="A23" s="22">
        <v>41854</v>
      </c>
      <c r="B23" s="6">
        <v>0.98611111111111116</v>
      </c>
      <c r="C23" s="11" t="s">
        <v>129</v>
      </c>
      <c r="D23" s="7"/>
      <c r="E23" s="3" t="s">
        <v>9</v>
      </c>
      <c r="F23" s="3" t="s">
        <v>139</v>
      </c>
      <c r="G23" s="12" t="s">
        <v>144</v>
      </c>
      <c r="H23" s="8">
        <v>1</v>
      </c>
      <c r="I23" s="8" t="s">
        <v>0</v>
      </c>
      <c r="J23" s="9"/>
      <c r="K23" s="8"/>
      <c r="L23" s="9"/>
      <c r="M23" s="8"/>
      <c r="N23" s="8"/>
      <c r="O23" s="8"/>
      <c r="P23" s="3"/>
      <c r="Q23" s="12"/>
    </row>
    <row r="24" spans="1:19" x14ac:dyDescent="0.2">
      <c r="A24" s="22">
        <v>41854</v>
      </c>
      <c r="B24" s="6">
        <v>0.98611111111111116</v>
      </c>
      <c r="C24" s="11" t="s">
        <v>130</v>
      </c>
      <c r="D24" s="7"/>
      <c r="E24" s="3" t="s">
        <v>9</v>
      </c>
      <c r="F24" s="3" t="s">
        <v>140</v>
      </c>
      <c r="G24" s="12" t="s">
        <v>144</v>
      </c>
      <c r="H24" s="8">
        <v>1</v>
      </c>
      <c r="I24" s="8" t="s">
        <v>0</v>
      </c>
      <c r="J24" s="9"/>
      <c r="K24" s="8"/>
      <c r="L24" s="9"/>
      <c r="M24" s="8"/>
      <c r="N24" s="8"/>
      <c r="O24" s="8"/>
      <c r="P24" s="3"/>
      <c r="Q24" s="12"/>
    </row>
    <row r="25" spans="1:19" x14ac:dyDescent="0.2">
      <c r="A25" s="22">
        <v>41854</v>
      </c>
      <c r="B25" s="6">
        <v>0.98611111111111116</v>
      </c>
      <c r="C25" s="11" t="s">
        <v>131</v>
      </c>
      <c r="D25" s="7"/>
      <c r="E25" s="3" t="s">
        <v>9</v>
      </c>
      <c r="F25" s="3" t="s">
        <v>141</v>
      </c>
      <c r="G25" s="12" t="s">
        <v>144</v>
      </c>
      <c r="H25" s="8">
        <v>1</v>
      </c>
      <c r="I25" s="8" t="s">
        <v>0</v>
      </c>
      <c r="J25" s="9"/>
      <c r="K25" s="8"/>
      <c r="L25" s="9"/>
      <c r="M25" s="8"/>
      <c r="N25" s="8"/>
      <c r="O25" s="8"/>
      <c r="P25" s="3"/>
      <c r="Q25" s="12"/>
    </row>
    <row r="26" spans="1:19" x14ac:dyDescent="0.2">
      <c r="A26" s="22">
        <v>41854</v>
      </c>
      <c r="B26" s="6">
        <v>0.98611111111111116</v>
      </c>
      <c r="C26" s="11" t="s">
        <v>132</v>
      </c>
      <c r="D26" s="7"/>
      <c r="E26" s="3" t="s">
        <v>9</v>
      </c>
      <c r="F26" s="3" t="s">
        <v>142</v>
      </c>
      <c r="G26" s="12" t="s">
        <v>144</v>
      </c>
      <c r="H26" s="8">
        <v>1</v>
      </c>
      <c r="I26" s="8" t="s">
        <v>0</v>
      </c>
      <c r="J26" s="9"/>
      <c r="K26" s="8"/>
      <c r="L26" s="9"/>
      <c r="M26" s="8"/>
      <c r="N26" s="8"/>
      <c r="O26" s="8"/>
      <c r="P26" s="3"/>
      <c r="Q26" s="12"/>
    </row>
    <row r="27" spans="1:19" x14ac:dyDescent="0.2">
      <c r="A27" s="22">
        <v>41854</v>
      </c>
      <c r="B27" s="6">
        <v>0.98611111111111116</v>
      </c>
      <c r="C27" s="11" t="s">
        <v>133</v>
      </c>
      <c r="D27" s="7"/>
      <c r="E27" s="3" t="s">
        <v>9</v>
      </c>
      <c r="F27" s="3" t="s">
        <v>143</v>
      </c>
      <c r="G27" s="12" t="s">
        <v>144</v>
      </c>
      <c r="H27" s="8">
        <v>1</v>
      </c>
      <c r="I27" s="8" t="s">
        <v>0</v>
      </c>
      <c r="J27" s="9"/>
      <c r="K27" s="8"/>
      <c r="L27" s="9"/>
      <c r="M27" s="8"/>
      <c r="N27" s="8"/>
      <c r="O27" s="8"/>
      <c r="P27" s="3"/>
      <c r="Q27" s="12"/>
    </row>
    <row r="28" spans="1:19" x14ac:dyDescent="0.2">
      <c r="A28" s="22">
        <v>42221</v>
      </c>
      <c r="B28" s="6">
        <v>0.59027777777777779</v>
      </c>
      <c r="C28" s="11" t="s">
        <v>152</v>
      </c>
      <c r="D28" s="7"/>
      <c r="E28" s="3" t="s">
        <v>9</v>
      </c>
      <c r="F28" s="3" t="s">
        <v>134</v>
      </c>
      <c r="G28" s="12" t="s">
        <v>148</v>
      </c>
      <c r="H28" s="8">
        <v>1</v>
      </c>
      <c r="I28" s="8" t="s">
        <v>0</v>
      </c>
      <c r="J28" s="9"/>
      <c r="K28" s="8"/>
      <c r="L28" s="9"/>
      <c r="M28" s="8"/>
      <c r="N28" s="8"/>
      <c r="O28" s="8"/>
      <c r="P28" s="3"/>
      <c r="Q28" s="12"/>
    </row>
    <row r="29" spans="1:19" x14ac:dyDescent="0.2">
      <c r="A29" s="22">
        <v>42221</v>
      </c>
      <c r="B29" s="6">
        <v>0.59027777777777779</v>
      </c>
      <c r="C29" s="11" t="s">
        <v>153</v>
      </c>
      <c r="D29" s="7"/>
      <c r="E29" s="3" t="s">
        <v>9</v>
      </c>
      <c r="F29" s="3" t="s">
        <v>135</v>
      </c>
      <c r="G29" s="12" t="s">
        <v>148</v>
      </c>
      <c r="H29" s="8">
        <v>1</v>
      </c>
      <c r="I29" s="8" t="s">
        <v>0</v>
      </c>
      <c r="J29" s="9"/>
      <c r="K29" s="8"/>
      <c r="L29" s="9"/>
      <c r="M29" s="8"/>
      <c r="N29" s="8"/>
      <c r="O29" s="8"/>
      <c r="P29" s="3"/>
      <c r="Q29" s="12"/>
    </row>
    <row r="30" spans="1:19" x14ac:dyDescent="0.2">
      <c r="A30" s="22">
        <v>42221</v>
      </c>
      <c r="B30" s="6">
        <v>0.59027777777777779</v>
      </c>
      <c r="C30" s="11" t="s">
        <v>154</v>
      </c>
      <c r="D30" s="7"/>
      <c r="E30" s="3" t="s">
        <v>9</v>
      </c>
      <c r="F30" s="3" t="s">
        <v>136</v>
      </c>
      <c r="G30" s="12" t="s">
        <v>148</v>
      </c>
      <c r="H30" s="8">
        <v>1</v>
      </c>
      <c r="I30" s="8" t="s">
        <v>0</v>
      </c>
      <c r="J30" s="9"/>
      <c r="K30" s="8"/>
      <c r="L30" s="9"/>
      <c r="M30" s="8"/>
      <c r="N30" s="8"/>
      <c r="O30" s="8"/>
      <c r="P30" s="3"/>
      <c r="Q30" s="12"/>
    </row>
    <row r="31" spans="1:19" x14ac:dyDescent="0.2">
      <c r="A31" s="22">
        <v>42221</v>
      </c>
      <c r="B31" s="6">
        <v>0.59027777777777779</v>
      </c>
      <c r="C31" s="11" t="s">
        <v>155</v>
      </c>
      <c r="D31" s="3"/>
      <c r="E31" s="3" t="s">
        <v>9</v>
      </c>
      <c r="F31" s="3" t="s">
        <v>137</v>
      </c>
      <c r="G31" s="12" t="s">
        <v>148</v>
      </c>
      <c r="H31" s="8">
        <v>1</v>
      </c>
      <c r="I31" s="8" t="s">
        <v>0</v>
      </c>
      <c r="J31" s="3"/>
      <c r="K31" s="3"/>
      <c r="L31" s="3"/>
      <c r="M31" s="3"/>
      <c r="N31" s="3"/>
      <c r="O31" s="3"/>
      <c r="P31" s="3"/>
      <c r="Q31" s="3"/>
    </row>
    <row r="32" spans="1:19" x14ac:dyDescent="0.2">
      <c r="A32" s="22">
        <v>42221</v>
      </c>
      <c r="B32" s="6">
        <v>0.59027777777777779</v>
      </c>
      <c r="C32" s="11" t="s">
        <v>156</v>
      </c>
      <c r="D32" s="3"/>
      <c r="E32" s="3" t="s">
        <v>9</v>
      </c>
      <c r="F32" s="3" t="s">
        <v>138</v>
      </c>
      <c r="G32" s="12" t="s">
        <v>148</v>
      </c>
      <c r="H32" s="8">
        <v>1</v>
      </c>
      <c r="I32" s="8" t="s">
        <v>0</v>
      </c>
      <c r="J32" s="3"/>
      <c r="K32" s="3"/>
      <c r="L32" s="3"/>
      <c r="M32" s="3"/>
      <c r="N32" s="3"/>
      <c r="O32" s="3"/>
      <c r="P32" s="3"/>
      <c r="Q32" s="3"/>
    </row>
    <row r="33" spans="1:17" x14ac:dyDescent="0.2">
      <c r="A33" s="22">
        <v>42221</v>
      </c>
      <c r="B33" s="6">
        <v>0.59027777777777779</v>
      </c>
      <c r="C33" s="11" t="s">
        <v>157</v>
      </c>
      <c r="D33" s="3"/>
      <c r="E33" s="3" t="s">
        <v>9</v>
      </c>
      <c r="F33" s="3" t="s">
        <v>139</v>
      </c>
      <c r="G33" s="12" t="s">
        <v>148</v>
      </c>
      <c r="H33" s="8">
        <v>1</v>
      </c>
      <c r="I33" s="8" t="s">
        <v>0</v>
      </c>
      <c r="J33" s="3"/>
      <c r="K33" s="3"/>
      <c r="L33" s="3"/>
      <c r="M33" s="3"/>
      <c r="N33" s="3"/>
      <c r="O33" s="3"/>
      <c r="P33" s="3"/>
      <c r="Q33" s="3"/>
    </row>
    <row r="34" spans="1:17" x14ac:dyDescent="0.2">
      <c r="A34" s="22">
        <v>42221</v>
      </c>
      <c r="B34" s="6">
        <v>0.59027777777777779</v>
      </c>
      <c r="C34" s="11" t="s">
        <v>158</v>
      </c>
      <c r="D34" s="3"/>
      <c r="E34" s="3" t="s">
        <v>9</v>
      </c>
      <c r="F34" s="3" t="s">
        <v>140</v>
      </c>
      <c r="G34" s="12" t="s">
        <v>148</v>
      </c>
      <c r="H34" s="8">
        <v>1</v>
      </c>
      <c r="I34" s="8" t="s">
        <v>0</v>
      </c>
      <c r="J34" s="3"/>
      <c r="K34" s="3"/>
      <c r="L34" s="3"/>
      <c r="M34" s="3"/>
      <c r="N34" s="3"/>
      <c r="O34" s="3"/>
      <c r="P34" s="3"/>
      <c r="Q34" s="3"/>
    </row>
    <row r="35" spans="1:17" x14ac:dyDescent="0.2">
      <c r="A35" s="22">
        <v>42221</v>
      </c>
      <c r="B35" s="6">
        <v>0.59027777777777779</v>
      </c>
      <c r="C35" s="11" t="s">
        <v>159</v>
      </c>
      <c r="D35" s="3"/>
      <c r="E35" s="3" t="s">
        <v>9</v>
      </c>
      <c r="F35" s="3" t="s">
        <v>141</v>
      </c>
      <c r="G35" s="12" t="s">
        <v>148</v>
      </c>
      <c r="H35" s="8">
        <v>1</v>
      </c>
      <c r="I35" s="8" t="s">
        <v>0</v>
      </c>
      <c r="J35" s="3"/>
      <c r="K35" s="3"/>
      <c r="L35" s="3"/>
      <c r="M35" s="3"/>
      <c r="N35" s="3"/>
      <c r="O35" s="3"/>
      <c r="P35" s="3"/>
      <c r="Q35" s="3"/>
    </row>
    <row r="36" spans="1:17" x14ac:dyDescent="0.2">
      <c r="A36" s="22">
        <v>42221</v>
      </c>
      <c r="B36" s="6">
        <v>0.59027777777777779</v>
      </c>
      <c r="C36" s="11" t="s">
        <v>160</v>
      </c>
      <c r="D36" s="3"/>
      <c r="E36" s="3" t="s">
        <v>9</v>
      </c>
      <c r="F36" s="3" t="s">
        <v>142</v>
      </c>
      <c r="G36" s="12" t="s">
        <v>148</v>
      </c>
      <c r="H36" s="8">
        <v>1</v>
      </c>
      <c r="I36" s="8" t="s">
        <v>0</v>
      </c>
      <c r="J36" s="3"/>
      <c r="K36" s="3"/>
      <c r="L36" s="3"/>
      <c r="M36" s="3"/>
      <c r="N36" s="3"/>
      <c r="O36" s="3"/>
      <c r="P36" s="3"/>
      <c r="Q36" s="3"/>
    </row>
    <row r="37" spans="1:17" x14ac:dyDescent="0.2">
      <c r="A37" s="22">
        <v>42221</v>
      </c>
      <c r="B37" s="6">
        <v>0.59027777777777779</v>
      </c>
      <c r="C37" s="11" t="s">
        <v>161</v>
      </c>
      <c r="D37" s="3"/>
      <c r="E37" s="3" t="s">
        <v>9</v>
      </c>
      <c r="F37" s="3" t="s">
        <v>143</v>
      </c>
      <c r="G37" s="12" t="s">
        <v>148</v>
      </c>
      <c r="H37" s="8">
        <v>1</v>
      </c>
      <c r="I37" s="8" t="s">
        <v>0</v>
      </c>
      <c r="J37" s="3"/>
      <c r="K37" s="3"/>
      <c r="L37" s="3"/>
      <c r="M37" s="3"/>
      <c r="N37" s="3"/>
      <c r="O37" s="3"/>
      <c r="P37" s="3"/>
      <c r="Q37" s="3"/>
    </row>
    <row r="38" spans="1:17" x14ac:dyDescent="0.2">
      <c r="A38" s="22">
        <v>42221</v>
      </c>
      <c r="B38" s="6">
        <v>0.9375</v>
      </c>
      <c r="C38" s="11" t="s">
        <v>171</v>
      </c>
      <c r="D38" s="3"/>
      <c r="E38" s="3" t="s">
        <v>9</v>
      </c>
      <c r="F38" s="3" t="s">
        <v>134</v>
      </c>
      <c r="G38" s="12" t="s">
        <v>167</v>
      </c>
      <c r="H38" s="8">
        <v>1</v>
      </c>
      <c r="I38" s="8" t="s">
        <v>0</v>
      </c>
      <c r="J38" s="3"/>
      <c r="K38" s="3"/>
      <c r="L38" s="3"/>
      <c r="M38" s="3"/>
      <c r="N38" s="3"/>
      <c r="O38" s="3"/>
      <c r="P38" s="3"/>
      <c r="Q38" s="3"/>
    </row>
    <row r="39" spans="1:17" x14ac:dyDescent="0.2">
      <c r="A39" s="22">
        <v>42221</v>
      </c>
      <c r="B39" s="6">
        <v>0.9375</v>
      </c>
      <c r="C39" s="11" t="s">
        <v>172</v>
      </c>
      <c r="D39" s="3"/>
      <c r="E39" s="3" t="s">
        <v>9</v>
      </c>
      <c r="F39" s="3" t="s">
        <v>135</v>
      </c>
      <c r="G39" s="12" t="s">
        <v>167</v>
      </c>
      <c r="H39" s="8">
        <v>1</v>
      </c>
      <c r="I39" s="8" t="s">
        <v>0</v>
      </c>
      <c r="J39" s="3"/>
      <c r="K39" s="3"/>
      <c r="L39" s="3"/>
      <c r="M39" s="3"/>
      <c r="N39" s="3"/>
      <c r="O39" s="3"/>
      <c r="P39" s="3"/>
      <c r="Q39" s="3"/>
    </row>
    <row r="40" spans="1:17" x14ac:dyDescent="0.2">
      <c r="A40" s="22">
        <v>42221</v>
      </c>
      <c r="B40" s="6">
        <v>0.9375</v>
      </c>
      <c r="C40" s="11" t="s">
        <v>173</v>
      </c>
      <c r="D40" s="3"/>
      <c r="E40" s="3" t="s">
        <v>9</v>
      </c>
      <c r="F40" s="3" t="s">
        <v>136</v>
      </c>
      <c r="G40" s="12" t="s">
        <v>167</v>
      </c>
      <c r="H40" s="8">
        <v>1</v>
      </c>
      <c r="I40" s="8" t="s">
        <v>0</v>
      </c>
      <c r="J40" s="3"/>
      <c r="K40" s="3"/>
      <c r="L40" s="3"/>
      <c r="M40" s="3"/>
      <c r="N40" s="3"/>
      <c r="O40" s="3"/>
      <c r="P40" s="3"/>
      <c r="Q40" s="3"/>
    </row>
    <row r="41" spans="1:17" x14ac:dyDescent="0.2">
      <c r="A41" s="22">
        <v>42221</v>
      </c>
      <c r="B41" s="6">
        <v>0.9375</v>
      </c>
      <c r="C41" s="11" t="s">
        <v>174</v>
      </c>
      <c r="D41" s="3"/>
      <c r="E41" s="3" t="s">
        <v>9</v>
      </c>
      <c r="F41" s="3" t="s">
        <v>137</v>
      </c>
      <c r="G41" s="12" t="s">
        <v>167</v>
      </c>
      <c r="H41" s="8">
        <v>1</v>
      </c>
      <c r="I41" s="8" t="s">
        <v>0</v>
      </c>
      <c r="J41" s="3"/>
      <c r="K41" s="3"/>
      <c r="L41" s="3"/>
      <c r="M41" s="3"/>
      <c r="N41" s="3"/>
      <c r="O41" s="3"/>
      <c r="P41" s="3"/>
      <c r="Q41" s="3"/>
    </row>
    <row r="42" spans="1:17" x14ac:dyDescent="0.2">
      <c r="A42" s="22">
        <v>42221</v>
      </c>
      <c r="B42" s="6">
        <v>0.9375</v>
      </c>
      <c r="C42" s="11" t="s">
        <v>175</v>
      </c>
      <c r="D42" s="3"/>
      <c r="E42" s="3" t="s">
        <v>9</v>
      </c>
      <c r="F42" s="3" t="s">
        <v>138</v>
      </c>
      <c r="G42" s="12" t="s">
        <v>167</v>
      </c>
      <c r="H42" s="8">
        <v>1</v>
      </c>
      <c r="I42" s="8" t="s">
        <v>0</v>
      </c>
      <c r="J42" s="3"/>
      <c r="K42" s="3"/>
      <c r="L42" s="3"/>
      <c r="M42" s="3"/>
      <c r="N42" s="3"/>
      <c r="O42" s="3"/>
      <c r="P42" s="3"/>
      <c r="Q42" s="3"/>
    </row>
    <row r="43" spans="1:17" x14ac:dyDescent="0.2">
      <c r="A43" s="22">
        <v>42221</v>
      </c>
      <c r="B43" s="6">
        <v>0.9375</v>
      </c>
      <c r="C43" s="11" t="s">
        <v>176</v>
      </c>
      <c r="D43" s="3"/>
      <c r="E43" s="3" t="s">
        <v>9</v>
      </c>
      <c r="F43" s="3" t="s">
        <v>139</v>
      </c>
      <c r="G43" s="12" t="s">
        <v>167</v>
      </c>
      <c r="H43" s="8">
        <v>1</v>
      </c>
      <c r="I43" s="8" t="s">
        <v>0</v>
      </c>
      <c r="J43" s="3"/>
      <c r="K43" s="3"/>
      <c r="L43" s="3"/>
      <c r="M43" s="3"/>
      <c r="N43" s="3"/>
      <c r="O43" s="3"/>
      <c r="P43" s="3"/>
      <c r="Q43" s="3"/>
    </row>
    <row r="44" spans="1:17" x14ac:dyDescent="0.2">
      <c r="A44" s="22">
        <v>42221</v>
      </c>
      <c r="B44" s="6">
        <v>0.9375</v>
      </c>
      <c r="C44" s="11" t="s">
        <v>177</v>
      </c>
      <c r="D44" s="3"/>
      <c r="E44" s="3" t="s">
        <v>9</v>
      </c>
      <c r="F44" s="3" t="s">
        <v>140</v>
      </c>
      <c r="G44" s="12" t="s">
        <v>167</v>
      </c>
      <c r="H44" s="8">
        <v>1</v>
      </c>
      <c r="I44" s="8" t="s">
        <v>0</v>
      </c>
      <c r="J44" s="3"/>
      <c r="K44" s="3"/>
      <c r="L44" s="3"/>
      <c r="M44" s="3"/>
      <c r="N44" s="3"/>
      <c r="O44" s="3"/>
      <c r="P44" s="3"/>
      <c r="Q44" s="3"/>
    </row>
    <row r="45" spans="1:17" x14ac:dyDescent="0.2">
      <c r="A45" s="22">
        <v>42221</v>
      </c>
      <c r="B45" s="6">
        <v>0.9375</v>
      </c>
      <c r="C45" s="11" t="s">
        <v>178</v>
      </c>
      <c r="D45" s="3"/>
      <c r="E45" s="3" t="s">
        <v>9</v>
      </c>
      <c r="F45" s="3" t="s">
        <v>141</v>
      </c>
      <c r="G45" s="12" t="s">
        <v>167</v>
      </c>
      <c r="H45" s="8">
        <v>1</v>
      </c>
      <c r="I45" s="8" t="s">
        <v>0</v>
      </c>
      <c r="J45" s="3"/>
      <c r="K45" s="3"/>
      <c r="L45" s="3"/>
      <c r="M45" s="3"/>
      <c r="N45" s="3"/>
      <c r="O45" s="3"/>
      <c r="P45" s="3"/>
      <c r="Q45" s="3"/>
    </row>
    <row r="46" spans="1:17" x14ac:dyDescent="0.2">
      <c r="A46" s="22">
        <v>42221</v>
      </c>
      <c r="B46" s="6">
        <v>0.9375</v>
      </c>
      <c r="C46" s="11" t="s">
        <v>179</v>
      </c>
      <c r="D46" s="3"/>
      <c r="E46" s="3" t="s">
        <v>9</v>
      </c>
      <c r="F46" s="3" t="s">
        <v>142</v>
      </c>
      <c r="G46" s="12" t="s">
        <v>167</v>
      </c>
      <c r="H46" s="8">
        <v>1</v>
      </c>
      <c r="I46" s="8" t="s">
        <v>0</v>
      </c>
      <c r="J46" s="3"/>
      <c r="K46" s="3"/>
      <c r="L46" s="3"/>
      <c r="M46" s="3"/>
      <c r="N46" s="3"/>
      <c r="O46" s="3"/>
      <c r="P46" s="3"/>
      <c r="Q46" s="3"/>
    </row>
    <row r="47" spans="1:17" x14ac:dyDescent="0.2">
      <c r="A47" s="22">
        <v>42221</v>
      </c>
      <c r="B47" s="6">
        <v>0.9375</v>
      </c>
      <c r="C47" s="11" t="s">
        <v>180</v>
      </c>
      <c r="D47" s="3"/>
      <c r="E47" s="3" t="s">
        <v>9</v>
      </c>
      <c r="F47" s="3" t="s">
        <v>143</v>
      </c>
      <c r="G47" s="12" t="s">
        <v>167</v>
      </c>
      <c r="H47" s="8">
        <v>1</v>
      </c>
      <c r="I47" s="8" t="s">
        <v>0</v>
      </c>
      <c r="J47" s="3"/>
      <c r="K47" s="3"/>
      <c r="L47" s="3"/>
      <c r="M47" s="3"/>
      <c r="N47" s="3"/>
      <c r="O47" s="3"/>
      <c r="P47" s="3"/>
      <c r="Q47" s="3"/>
    </row>
    <row r="48" spans="1:17" x14ac:dyDescent="0.2">
      <c r="A48" s="22">
        <v>42222</v>
      </c>
      <c r="B48" s="6">
        <v>0.58680555555555558</v>
      </c>
      <c r="C48" s="12" t="s">
        <v>186</v>
      </c>
      <c r="D48" s="3"/>
      <c r="E48" s="12" t="s">
        <v>9</v>
      </c>
      <c r="F48" s="3" t="s">
        <v>134</v>
      </c>
      <c r="G48" s="12" t="s">
        <v>185</v>
      </c>
      <c r="H48" s="28">
        <v>1</v>
      </c>
      <c r="I48" s="28" t="s">
        <v>0</v>
      </c>
      <c r="J48" s="3"/>
      <c r="K48" s="3"/>
      <c r="L48" s="3"/>
      <c r="M48" s="3"/>
      <c r="N48" s="3"/>
      <c r="O48" s="3"/>
      <c r="P48" s="3"/>
      <c r="Q48" s="3"/>
    </row>
    <row r="49" spans="1:17" x14ac:dyDescent="0.2">
      <c r="A49" s="22">
        <v>42222</v>
      </c>
      <c r="B49" s="6">
        <v>0.58680555555555558</v>
      </c>
      <c r="C49" s="11" t="s">
        <v>187</v>
      </c>
      <c r="D49" s="3"/>
      <c r="E49" s="12" t="s">
        <v>9</v>
      </c>
      <c r="F49" s="3" t="s">
        <v>135</v>
      </c>
      <c r="G49" s="12" t="s">
        <v>185</v>
      </c>
      <c r="H49" s="28">
        <v>1</v>
      </c>
      <c r="I49" s="28" t="s">
        <v>0</v>
      </c>
      <c r="J49" s="3"/>
      <c r="K49" s="3"/>
      <c r="L49" s="3"/>
      <c r="M49" s="3"/>
      <c r="N49" s="3"/>
      <c r="O49" s="3"/>
      <c r="P49" s="3"/>
      <c r="Q49" s="3"/>
    </row>
    <row r="50" spans="1:17" x14ac:dyDescent="0.2">
      <c r="A50" s="22">
        <v>42222</v>
      </c>
      <c r="B50" s="6">
        <v>0.58680555555555558</v>
      </c>
      <c r="C50" s="12" t="s">
        <v>188</v>
      </c>
      <c r="D50" s="3"/>
      <c r="E50" s="12" t="s">
        <v>9</v>
      </c>
      <c r="F50" s="3" t="s">
        <v>136</v>
      </c>
      <c r="G50" s="12" t="s">
        <v>185</v>
      </c>
      <c r="H50" s="28">
        <v>1</v>
      </c>
      <c r="I50" s="28" t="s">
        <v>0</v>
      </c>
      <c r="J50" s="3"/>
      <c r="K50" s="3"/>
      <c r="L50" s="3"/>
      <c r="M50" s="3"/>
      <c r="N50" s="3"/>
      <c r="O50" s="3"/>
      <c r="P50" s="3"/>
      <c r="Q50" s="3"/>
    </row>
    <row r="51" spans="1:17" x14ac:dyDescent="0.2">
      <c r="A51" s="22">
        <v>42222</v>
      </c>
      <c r="B51" s="6">
        <v>0.58680555555555558</v>
      </c>
      <c r="C51" s="11" t="s">
        <v>189</v>
      </c>
      <c r="D51" s="3"/>
      <c r="E51" s="12" t="s">
        <v>9</v>
      </c>
      <c r="F51" s="3" t="s">
        <v>137</v>
      </c>
      <c r="G51" s="12" t="s">
        <v>185</v>
      </c>
      <c r="H51" s="28">
        <v>1</v>
      </c>
      <c r="I51" s="28" t="s">
        <v>0</v>
      </c>
      <c r="J51" s="3"/>
      <c r="K51" s="3"/>
      <c r="L51" s="3"/>
      <c r="M51" s="3"/>
      <c r="N51" s="3"/>
      <c r="O51" s="3"/>
      <c r="P51" s="3"/>
      <c r="Q51" s="3"/>
    </row>
    <row r="52" spans="1:17" x14ac:dyDescent="0.2">
      <c r="A52" s="22">
        <v>42222</v>
      </c>
      <c r="B52" s="6">
        <v>0.58680555555555558</v>
      </c>
      <c r="C52" s="12" t="s">
        <v>190</v>
      </c>
      <c r="D52" s="3"/>
      <c r="E52" s="12" t="s">
        <v>9</v>
      </c>
      <c r="F52" s="3" t="s">
        <v>138</v>
      </c>
      <c r="G52" s="12" t="s">
        <v>185</v>
      </c>
      <c r="H52" s="28">
        <v>1</v>
      </c>
      <c r="I52" s="28" t="s">
        <v>0</v>
      </c>
      <c r="J52" s="3"/>
      <c r="K52" s="3"/>
      <c r="L52" s="3"/>
      <c r="M52" s="3"/>
      <c r="N52" s="3"/>
      <c r="O52" s="3"/>
      <c r="P52" s="3"/>
      <c r="Q52" s="3"/>
    </row>
    <row r="53" spans="1:17" x14ac:dyDescent="0.2">
      <c r="A53" s="22">
        <v>42222</v>
      </c>
      <c r="B53" s="6">
        <v>0.58680555555555558</v>
      </c>
      <c r="C53" s="11" t="s">
        <v>191</v>
      </c>
      <c r="D53" s="3"/>
      <c r="E53" s="12" t="s">
        <v>9</v>
      </c>
      <c r="F53" s="3" t="s">
        <v>139</v>
      </c>
      <c r="G53" s="12" t="s">
        <v>185</v>
      </c>
      <c r="H53" s="28">
        <v>1</v>
      </c>
      <c r="I53" s="28" t="s">
        <v>0</v>
      </c>
      <c r="J53" s="3"/>
      <c r="K53" s="3"/>
      <c r="L53" s="3"/>
      <c r="M53" s="3"/>
      <c r="N53" s="3"/>
      <c r="O53" s="3"/>
      <c r="P53" s="3"/>
      <c r="Q53" s="3"/>
    </row>
    <row r="54" spans="1:17" x14ac:dyDescent="0.2">
      <c r="A54" s="22">
        <v>42222</v>
      </c>
      <c r="B54" s="6">
        <v>0.58680555555555558</v>
      </c>
      <c r="C54" s="12" t="s">
        <v>192</v>
      </c>
      <c r="D54" s="3"/>
      <c r="E54" s="12" t="s">
        <v>9</v>
      </c>
      <c r="F54" s="3" t="s">
        <v>140</v>
      </c>
      <c r="G54" s="12" t="s">
        <v>185</v>
      </c>
      <c r="H54" s="28">
        <v>1</v>
      </c>
      <c r="I54" s="28" t="s">
        <v>0</v>
      </c>
      <c r="J54" s="3"/>
      <c r="K54" s="3"/>
      <c r="L54" s="3"/>
      <c r="M54" s="3"/>
      <c r="N54" s="3"/>
      <c r="O54" s="3"/>
      <c r="P54" s="3"/>
      <c r="Q54" s="3"/>
    </row>
    <row r="55" spans="1:17" x14ac:dyDescent="0.2">
      <c r="A55" s="22">
        <v>42222</v>
      </c>
      <c r="B55" s="6">
        <v>0.58680555555555558</v>
      </c>
      <c r="C55" s="11" t="s">
        <v>193</v>
      </c>
      <c r="D55" s="3"/>
      <c r="E55" s="12" t="s">
        <v>9</v>
      </c>
      <c r="F55" s="3" t="s">
        <v>141</v>
      </c>
      <c r="G55" s="12" t="s">
        <v>185</v>
      </c>
      <c r="H55" s="28">
        <v>1</v>
      </c>
      <c r="I55" s="28" t="s">
        <v>0</v>
      </c>
      <c r="J55" s="3"/>
      <c r="K55" s="3"/>
      <c r="L55" s="3"/>
      <c r="M55" s="3"/>
      <c r="N55" s="3"/>
      <c r="O55" s="3"/>
      <c r="P55" s="3"/>
      <c r="Q55" s="3"/>
    </row>
    <row r="56" spans="1:17" x14ac:dyDescent="0.2">
      <c r="A56" s="22">
        <v>42222</v>
      </c>
      <c r="B56" s="6">
        <v>0.58680555555555558</v>
      </c>
      <c r="C56" s="12" t="s">
        <v>194</v>
      </c>
      <c r="D56" s="3"/>
      <c r="E56" s="12" t="s">
        <v>9</v>
      </c>
      <c r="F56" s="3" t="s">
        <v>142</v>
      </c>
      <c r="G56" s="12" t="s">
        <v>185</v>
      </c>
      <c r="H56" s="28">
        <v>1</v>
      </c>
      <c r="I56" s="28" t="s">
        <v>0</v>
      </c>
      <c r="J56" s="3"/>
      <c r="K56" s="3"/>
      <c r="L56" s="3"/>
      <c r="M56" s="3"/>
      <c r="N56" s="3"/>
      <c r="O56" s="3"/>
      <c r="P56" s="3"/>
      <c r="Q56" s="3"/>
    </row>
    <row r="57" spans="1:17" x14ac:dyDescent="0.2">
      <c r="A57" s="22">
        <v>42222</v>
      </c>
      <c r="B57" s="6">
        <v>0.58680555555555558</v>
      </c>
      <c r="C57" s="11" t="s">
        <v>195</v>
      </c>
      <c r="D57" s="3"/>
      <c r="E57" s="12" t="s">
        <v>9</v>
      </c>
      <c r="F57" s="3" t="s">
        <v>143</v>
      </c>
      <c r="G57" s="12" t="s">
        <v>185</v>
      </c>
      <c r="H57" s="28">
        <v>1</v>
      </c>
      <c r="I57" s="28" t="s">
        <v>0</v>
      </c>
      <c r="J57" s="3"/>
      <c r="K57" s="3"/>
      <c r="L57" s="3"/>
      <c r="M57" s="3"/>
      <c r="N57" s="3"/>
      <c r="O57" s="3"/>
      <c r="P57" s="3"/>
      <c r="Q57" s="3"/>
    </row>
    <row r="58" spans="1:17" x14ac:dyDescent="0.2">
      <c r="A58" s="22"/>
      <c r="B58" s="6"/>
      <c r="C58" s="12"/>
      <c r="D58" s="3"/>
      <c r="E58" s="3"/>
      <c r="F58" s="3"/>
      <c r="G58" s="12"/>
      <c r="H58" s="3"/>
      <c r="I58" s="3"/>
      <c r="J58" s="3"/>
      <c r="K58" s="3"/>
      <c r="L58" s="3"/>
      <c r="M58" s="3"/>
      <c r="N58" s="3"/>
      <c r="O58" s="3"/>
      <c r="P58" s="3"/>
      <c r="Q58" s="3"/>
    </row>
    <row r="59" spans="1:17" x14ac:dyDescent="0.2">
      <c r="A59" s="22"/>
      <c r="B59" s="6"/>
      <c r="C59" s="12"/>
      <c r="D59" s="3"/>
      <c r="E59" s="3"/>
      <c r="F59" s="3"/>
      <c r="G59" s="12"/>
      <c r="H59" s="3"/>
      <c r="I59" s="3"/>
      <c r="J59" s="3"/>
      <c r="K59" s="3"/>
      <c r="L59" s="3"/>
      <c r="M59" s="3"/>
      <c r="N59" s="3"/>
      <c r="O59" s="3"/>
      <c r="P59" s="3"/>
      <c r="Q59" s="3"/>
    </row>
    <row r="60" spans="1:17" x14ac:dyDescent="0.2">
      <c r="A60" s="22"/>
      <c r="B60" s="6"/>
      <c r="C60" s="12"/>
      <c r="D60" s="3"/>
      <c r="E60" s="3"/>
      <c r="F60" s="3"/>
      <c r="G60" s="12"/>
      <c r="H60" s="3"/>
      <c r="I60" s="3"/>
      <c r="J60" s="3"/>
      <c r="K60" s="3"/>
      <c r="L60" s="3"/>
      <c r="M60" s="3"/>
      <c r="N60" s="3"/>
      <c r="O60" s="3"/>
      <c r="P60" s="3"/>
      <c r="Q60" s="3"/>
    </row>
    <row r="61" spans="1:17" x14ac:dyDescent="0.2">
      <c r="A61" s="22"/>
      <c r="B61" s="6"/>
      <c r="C61" s="12"/>
      <c r="D61" s="3"/>
      <c r="E61" s="3"/>
      <c r="F61" s="3"/>
      <c r="G61" s="12"/>
      <c r="H61" s="3"/>
      <c r="I61" s="3"/>
      <c r="J61" s="3"/>
      <c r="K61" s="3"/>
      <c r="L61" s="3"/>
      <c r="M61" s="3"/>
      <c r="N61" s="3"/>
      <c r="O61" s="3"/>
      <c r="P61" s="3"/>
      <c r="Q61" s="3"/>
    </row>
    <row r="62" spans="1:17" x14ac:dyDescent="0.2">
      <c r="A62" s="22"/>
      <c r="B62" s="6"/>
      <c r="C62" s="12"/>
      <c r="D62" s="3"/>
      <c r="E62" s="3"/>
      <c r="F62" s="3"/>
      <c r="G62" s="12"/>
      <c r="H62" s="3"/>
      <c r="I62" s="3"/>
      <c r="J62" s="3"/>
      <c r="K62" s="3"/>
      <c r="L62" s="3"/>
      <c r="M62" s="3"/>
      <c r="N62" s="3"/>
      <c r="O62" s="3"/>
      <c r="P62" s="3"/>
      <c r="Q62" s="3"/>
    </row>
    <row r="63" spans="1:17" x14ac:dyDescent="0.2">
      <c r="A63" s="22"/>
      <c r="B63" s="6"/>
      <c r="C63" s="12"/>
      <c r="D63" s="3"/>
      <c r="E63" s="3"/>
      <c r="F63" s="3"/>
      <c r="G63" s="12"/>
      <c r="H63" s="3"/>
      <c r="I63" s="3"/>
      <c r="J63" s="3"/>
      <c r="K63" s="3"/>
      <c r="L63" s="3"/>
      <c r="M63" s="3"/>
      <c r="N63" s="3"/>
      <c r="O63" s="3"/>
      <c r="P63" s="3"/>
      <c r="Q63" s="3"/>
    </row>
    <row r="64" spans="1:17" x14ac:dyDescent="0.2">
      <c r="B64" s="14"/>
      <c r="H64" s="1">
        <f>SUM(H8:H63)</f>
        <v>50</v>
      </c>
    </row>
    <row r="65" spans="2:2" x14ac:dyDescent="0.2">
      <c r="B65" s="14"/>
    </row>
    <row r="66" spans="2:2" x14ac:dyDescent="0.2">
      <c r="B66" s="14"/>
    </row>
    <row r="67" spans="2:2" x14ac:dyDescent="0.2">
      <c r="B67" s="14"/>
    </row>
  </sheetData>
  <autoFilter ref="A7:R9"/>
  <sortState ref="A12:S180">
    <sortCondition ref="A8:A180"/>
    <sortCondition ref="B8:B180"/>
    <sortCondition ref="R8:R180"/>
  </sortState>
  <mergeCells count="12">
    <mergeCell ref="G3:G7"/>
    <mergeCell ref="H3:Q6"/>
    <mergeCell ref="A1:G1"/>
    <mergeCell ref="H1:Q1"/>
    <mergeCell ref="A2:C2"/>
    <mergeCell ref="D2:G2"/>
    <mergeCell ref="H2:Q2"/>
    <mergeCell ref="A3:A7"/>
    <mergeCell ref="B3:B7"/>
    <mergeCell ref="C3:C7"/>
    <mergeCell ref="D3:D7"/>
    <mergeCell ref="E3:E7"/>
  </mergeCells>
  <pageMargins left="0.7" right="0.7" top="0.75" bottom="0.75" header="0.3" footer="0.3"/>
  <pageSetup scale="74" fitToHeight="0" orientation="landscape" r:id="rId1"/>
  <headerFooter>
    <oddFooter xml:space="preserve">&amp;L
Relinquished By (name/date/time):
________________________________________&amp;CPage: &amp;P of &amp;N&amp;R
Received  By(name/date/time):
 ________________________________________          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5"/>
  <sheetViews>
    <sheetView workbookViewId="0">
      <selection activeCell="P20" sqref="A1:P20"/>
    </sheetView>
  </sheetViews>
  <sheetFormatPr defaultColWidth="9.140625" defaultRowHeight="12.75" x14ac:dyDescent="0.2"/>
  <cols>
    <col min="1" max="1" width="10.7109375" style="23" customWidth="1"/>
    <col min="2" max="2" width="9.140625" style="2"/>
    <col min="3" max="3" width="18.85546875" style="1" customWidth="1"/>
    <col min="4" max="4" width="16.28515625" style="1" customWidth="1"/>
    <col min="5" max="5" width="14.42578125" style="1" customWidth="1"/>
    <col min="6" max="6" width="20" style="1" customWidth="1"/>
    <col min="7" max="14" width="5.5703125" style="1" customWidth="1"/>
    <col min="15" max="16384" width="9.140625" style="1"/>
  </cols>
  <sheetData>
    <row r="1" spans="1:16" ht="54" customHeight="1" x14ac:dyDescent="0.2">
      <c r="A1" s="53" t="s">
        <v>8</v>
      </c>
      <c r="B1" s="53"/>
      <c r="C1" s="53"/>
      <c r="D1" s="53"/>
      <c r="E1" s="53"/>
      <c r="F1" s="53"/>
      <c r="G1" s="53" t="s">
        <v>17</v>
      </c>
      <c r="H1" s="53"/>
      <c r="I1" s="53"/>
      <c r="J1" s="53"/>
      <c r="K1" s="53"/>
      <c r="L1" s="53"/>
      <c r="M1" s="53"/>
      <c r="N1" s="53"/>
      <c r="O1" s="53"/>
      <c r="P1" s="53"/>
    </row>
    <row r="2" spans="1:16" ht="54" customHeight="1" x14ac:dyDescent="0.2">
      <c r="A2" s="54" t="s">
        <v>115</v>
      </c>
      <c r="B2" s="54"/>
      <c r="C2" s="54"/>
      <c r="D2" s="54" t="s">
        <v>115</v>
      </c>
      <c r="E2" s="54"/>
      <c r="F2" s="54"/>
      <c r="G2" s="53" t="s">
        <v>18</v>
      </c>
      <c r="H2" s="53"/>
      <c r="I2" s="53"/>
      <c r="J2" s="53"/>
      <c r="K2" s="53"/>
      <c r="L2" s="53"/>
      <c r="M2" s="53"/>
      <c r="N2" s="53"/>
      <c r="O2" s="53"/>
      <c r="P2" s="53"/>
    </row>
    <row r="3" spans="1:16" ht="19.5" customHeight="1" x14ac:dyDescent="0.2">
      <c r="A3" s="55" t="s">
        <v>1</v>
      </c>
      <c r="B3" s="57" t="s">
        <v>2</v>
      </c>
      <c r="C3" s="56" t="s">
        <v>3</v>
      </c>
      <c r="D3" s="56" t="s">
        <v>4</v>
      </c>
      <c r="E3" s="56" t="s">
        <v>5</v>
      </c>
      <c r="F3" s="56" t="s">
        <v>7</v>
      </c>
      <c r="G3" s="52" t="s">
        <v>6</v>
      </c>
      <c r="H3" s="52"/>
      <c r="I3" s="52"/>
      <c r="J3" s="52"/>
      <c r="K3" s="52"/>
      <c r="L3" s="52"/>
      <c r="M3" s="52"/>
      <c r="N3" s="52"/>
      <c r="O3" s="52"/>
      <c r="P3" s="52"/>
    </row>
    <row r="4" spans="1:16" ht="12.75" hidden="1" customHeight="1" x14ac:dyDescent="0.2">
      <c r="A4" s="55"/>
      <c r="B4" s="57"/>
      <c r="C4" s="56"/>
      <c r="D4" s="56"/>
      <c r="E4" s="56"/>
      <c r="F4" s="56"/>
      <c r="G4" s="52"/>
      <c r="H4" s="52"/>
      <c r="I4" s="52"/>
      <c r="J4" s="52"/>
      <c r="K4" s="52"/>
      <c r="L4" s="52"/>
      <c r="M4" s="52"/>
      <c r="N4" s="52"/>
      <c r="O4" s="52"/>
      <c r="P4" s="52"/>
    </row>
    <row r="5" spans="1:16" ht="12.75" hidden="1" customHeight="1" x14ac:dyDescent="0.2">
      <c r="A5" s="55"/>
      <c r="B5" s="57"/>
      <c r="C5" s="56"/>
      <c r="D5" s="56"/>
      <c r="E5" s="56"/>
      <c r="F5" s="56"/>
      <c r="G5" s="52"/>
      <c r="H5" s="52"/>
      <c r="I5" s="52"/>
      <c r="J5" s="52"/>
      <c r="K5" s="52"/>
      <c r="L5" s="52"/>
      <c r="M5" s="52"/>
      <c r="N5" s="52"/>
      <c r="O5" s="52"/>
      <c r="P5" s="52"/>
    </row>
    <row r="6" spans="1:16" ht="13.5" hidden="1" customHeight="1" thickBot="1" x14ac:dyDescent="0.25">
      <c r="A6" s="55"/>
      <c r="B6" s="57"/>
      <c r="C6" s="56"/>
      <c r="D6" s="56"/>
      <c r="E6" s="56"/>
      <c r="F6" s="56"/>
      <c r="G6" s="52"/>
      <c r="H6" s="52"/>
      <c r="I6" s="52"/>
      <c r="J6" s="52"/>
      <c r="K6" s="52"/>
      <c r="L6" s="52"/>
      <c r="M6" s="52"/>
      <c r="N6" s="52"/>
      <c r="O6" s="52"/>
      <c r="P6" s="52"/>
    </row>
    <row r="7" spans="1:16" ht="62.25" x14ac:dyDescent="0.2">
      <c r="A7" s="55"/>
      <c r="B7" s="57"/>
      <c r="C7" s="56"/>
      <c r="D7" s="56"/>
      <c r="E7" s="56"/>
      <c r="F7" s="56"/>
      <c r="G7" s="4" t="s">
        <v>22</v>
      </c>
      <c r="H7" s="10" t="s">
        <v>24</v>
      </c>
      <c r="I7" s="4" t="s">
        <v>11</v>
      </c>
      <c r="J7" s="10" t="s">
        <v>10</v>
      </c>
      <c r="K7" s="4" t="s">
        <v>12</v>
      </c>
      <c r="L7" s="10" t="s">
        <v>10</v>
      </c>
      <c r="M7" s="4" t="s">
        <v>13</v>
      </c>
      <c r="N7" s="10" t="s">
        <v>10</v>
      </c>
      <c r="O7" s="4" t="s">
        <v>14</v>
      </c>
      <c r="P7" s="10" t="s">
        <v>10</v>
      </c>
    </row>
    <row r="8" spans="1:16" ht="15" x14ac:dyDescent="0.25">
      <c r="A8" s="21">
        <v>42219</v>
      </c>
      <c r="B8" s="6">
        <v>0.96875</v>
      </c>
      <c r="C8" s="11" t="s">
        <v>98</v>
      </c>
      <c r="D8" s="7"/>
      <c r="E8" s="3" t="s">
        <v>21</v>
      </c>
      <c r="F8" s="20" t="s">
        <v>67</v>
      </c>
      <c r="G8" s="8">
        <v>1</v>
      </c>
      <c r="H8" s="8" t="s">
        <v>0</v>
      </c>
      <c r="I8" s="8"/>
      <c r="J8" s="8"/>
      <c r="K8" s="8"/>
      <c r="L8" s="8"/>
      <c r="M8" s="8"/>
      <c r="N8" s="8"/>
      <c r="O8" s="3"/>
      <c r="P8" s="12"/>
    </row>
    <row r="9" spans="1:16" ht="15" x14ac:dyDescent="0.25">
      <c r="A9" s="21">
        <v>42220</v>
      </c>
      <c r="B9" s="6">
        <v>0.21875</v>
      </c>
      <c r="C9" s="11" t="s">
        <v>99</v>
      </c>
      <c r="D9" s="7"/>
      <c r="E9" s="3" t="s">
        <v>21</v>
      </c>
      <c r="F9" s="20" t="s">
        <v>68</v>
      </c>
      <c r="G9" s="8">
        <v>1</v>
      </c>
      <c r="H9" s="8" t="s">
        <v>0</v>
      </c>
      <c r="I9" s="9"/>
      <c r="J9" s="8"/>
      <c r="K9" s="9"/>
      <c r="L9" s="8"/>
      <c r="M9" s="8"/>
      <c r="N9" s="8"/>
      <c r="O9" s="3"/>
      <c r="P9" s="12"/>
    </row>
    <row r="10" spans="1:16" ht="15" x14ac:dyDescent="0.25">
      <c r="A10" s="21">
        <v>42221</v>
      </c>
      <c r="B10" s="6">
        <v>0.10416666666666667</v>
      </c>
      <c r="C10" s="11" t="s">
        <v>123</v>
      </c>
      <c r="D10" s="7"/>
      <c r="E10" s="3" t="s">
        <v>21</v>
      </c>
      <c r="F10" s="12" t="s">
        <v>118</v>
      </c>
      <c r="G10" s="8">
        <v>1</v>
      </c>
      <c r="H10" s="8" t="s">
        <v>0</v>
      </c>
      <c r="I10" s="9"/>
      <c r="J10" s="8"/>
      <c r="K10" s="9"/>
      <c r="L10" s="8"/>
      <c r="M10" s="8"/>
      <c r="N10" s="8"/>
      <c r="O10" s="3"/>
      <c r="P10" s="12"/>
    </row>
    <row r="11" spans="1:16" x14ac:dyDescent="0.2">
      <c r="A11" s="22">
        <v>42221</v>
      </c>
      <c r="B11" s="6">
        <v>0.63541666666666663</v>
      </c>
      <c r="C11" s="11" t="s">
        <v>165</v>
      </c>
      <c r="D11" s="7"/>
      <c r="E11" s="3" t="s">
        <v>21</v>
      </c>
      <c r="F11" s="12" t="s">
        <v>148</v>
      </c>
      <c r="G11" s="8">
        <v>1</v>
      </c>
      <c r="H11" s="8" t="s">
        <v>0</v>
      </c>
      <c r="I11" s="9"/>
      <c r="J11" s="8"/>
      <c r="K11" s="9"/>
      <c r="L11" s="8"/>
      <c r="M11" s="8"/>
      <c r="N11" s="8"/>
      <c r="O11" s="3"/>
      <c r="P11" s="12"/>
    </row>
    <row r="12" spans="1:16" x14ac:dyDescent="0.2">
      <c r="A12" s="22">
        <v>42222</v>
      </c>
      <c r="B12" s="6">
        <v>0.125</v>
      </c>
      <c r="C12" s="11" t="s">
        <v>182</v>
      </c>
      <c r="D12" s="7"/>
      <c r="E12" s="3" t="s">
        <v>21</v>
      </c>
      <c r="F12" s="12" t="s">
        <v>166</v>
      </c>
      <c r="G12" s="8">
        <v>1</v>
      </c>
      <c r="H12" s="8" t="s">
        <v>0</v>
      </c>
      <c r="I12" s="9"/>
      <c r="J12" s="8"/>
      <c r="K12" s="9"/>
      <c r="L12" s="8"/>
      <c r="M12" s="8"/>
      <c r="N12" s="8"/>
      <c r="O12" s="3"/>
      <c r="P12" s="12"/>
    </row>
    <row r="13" spans="1:16" x14ac:dyDescent="0.2">
      <c r="A13" s="22">
        <v>42222</v>
      </c>
      <c r="B13" s="6">
        <v>0.75</v>
      </c>
      <c r="C13" s="11" t="s">
        <v>199</v>
      </c>
      <c r="D13" s="7"/>
      <c r="E13" s="3" t="s">
        <v>21</v>
      </c>
      <c r="F13" s="12" t="s">
        <v>197</v>
      </c>
      <c r="G13" s="8">
        <v>1</v>
      </c>
      <c r="H13" s="8" t="s">
        <v>0</v>
      </c>
      <c r="I13" s="9"/>
      <c r="J13" s="8"/>
      <c r="K13" s="9"/>
      <c r="L13" s="8"/>
      <c r="M13" s="8"/>
      <c r="N13" s="8"/>
      <c r="O13" s="3"/>
      <c r="P13" s="12"/>
    </row>
    <row r="14" spans="1:16" x14ac:dyDescent="0.2">
      <c r="A14" s="22"/>
      <c r="B14" s="6"/>
      <c r="C14" s="11"/>
      <c r="D14" s="7"/>
      <c r="E14" s="3"/>
      <c r="F14" s="12"/>
      <c r="G14" s="8"/>
      <c r="H14" s="8"/>
      <c r="I14" s="9"/>
      <c r="J14" s="8"/>
      <c r="K14" s="9"/>
      <c r="L14" s="8"/>
      <c r="M14" s="8"/>
      <c r="N14" s="8"/>
      <c r="O14" s="3"/>
      <c r="P14" s="12"/>
    </row>
    <row r="15" spans="1:16" x14ac:dyDescent="0.2">
      <c r="A15" s="22"/>
      <c r="B15" s="6"/>
      <c r="C15" s="11"/>
      <c r="D15" s="7"/>
      <c r="E15" s="3"/>
      <c r="F15" s="12"/>
      <c r="G15" s="8"/>
      <c r="H15" s="8"/>
      <c r="I15" s="9"/>
      <c r="J15" s="8"/>
      <c r="K15" s="9"/>
      <c r="L15" s="8"/>
      <c r="M15" s="8"/>
      <c r="N15" s="8"/>
      <c r="O15" s="3"/>
      <c r="P15" s="12"/>
    </row>
    <row r="16" spans="1:16" ht="13.5" customHeight="1" x14ac:dyDescent="0.2">
      <c r="A16" s="22"/>
      <c r="B16" s="6"/>
      <c r="C16" s="11"/>
      <c r="D16" s="7"/>
      <c r="E16" s="3"/>
      <c r="F16" s="12"/>
      <c r="G16" s="8"/>
      <c r="H16" s="8"/>
      <c r="I16" s="9"/>
      <c r="J16" s="8"/>
      <c r="K16" s="9"/>
      <c r="L16" s="8"/>
      <c r="M16" s="8"/>
      <c r="N16" s="8"/>
      <c r="O16" s="3"/>
      <c r="P16" s="12"/>
    </row>
    <row r="17" spans="1:16" x14ac:dyDescent="0.2">
      <c r="A17" s="22"/>
      <c r="B17" s="6"/>
      <c r="C17" s="11"/>
      <c r="D17" s="7"/>
      <c r="E17" s="3"/>
      <c r="F17" s="12"/>
      <c r="G17" s="8"/>
      <c r="H17" s="8"/>
      <c r="I17" s="9"/>
      <c r="J17" s="8"/>
      <c r="K17" s="9"/>
      <c r="L17" s="8"/>
      <c r="M17" s="8"/>
      <c r="N17" s="8"/>
      <c r="O17" s="3"/>
      <c r="P17" s="12"/>
    </row>
    <row r="18" spans="1:16" x14ac:dyDescent="0.2">
      <c r="A18" s="22"/>
      <c r="B18" s="6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</row>
    <row r="19" spans="1:16" x14ac:dyDescent="0.2">
      <c r="A19" s="22"/>
      <c r="B19" s="6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</row>
    <row r="20" spans="1:16" x14ac:dyDescent="0.2">
      <c r="B20" s="14"/>
      <c r="G20" s="1">
        <f>SUM(G8:G19)</f>
        <v>6</v>
      </c>
    </row>
    <row r="21" spans="1:16" x14ac:dyDescent="0.2">
      <c r="B21" s="14"/>
    </row>
    <row r="22" spans="1:16" x14ac:dyDescent="0.2">
      <c r="B22" s="14"/>
    </row>
    <row r="23" spans="1:16" x14ac:dyDescent="0.2">
      <c r="B23" s="14"/>
    </row>
    <row r="24" spans="1:16" x14ac:dyDescent="0.2">
      <c r="B24" s="14"/>
    </row>
    <row r="25" spans="1:16" x14ac:dyDescent="0.2">
      <c r="B25" s="14"/>
    </row>
  </sheetData>
  <autoFilter ref="A7:Q8"/>
  <sortState ref="A12:P13">
    <sortCondition ref="C8:C13"/>
  </sortState>
  <mergeCells count="12">
    <mergeCell ref="F3:F7"/>
    <mergeCell ref="G3:P6"/>
    <mergeCell ref="A1:F1"/>
    <mergeCell ref="G1:P1"/>
    <mergeCell ref="A2:C2"/>
    <mergeCell ref="D2:F2"/>
    <mergeCell ref="G2:P2"/>
    <mergeCell ref="A3:A7"/>
    <mergeCell ref="B3:B7"/>
    <mergeCell ref="C3:C7"/>
    <mergeCell ref="D3:D7"/>
    <mergeCell ref="E3:E7"/>
  </mergeCells>
  <pageMargins left="0.7" right="0.7" top="0.75" bottom="0.75" header="0.3" footer="0.3"/>
  <pageSetup scale="82" fitToHeight="0" orientation="landscape" r:id="rId1"/>
  <headerFooter>
    <oddFooter xml:space="preserve">&amp;L
Relinquished By (name/date/time):
________________________________________&amp;CPage: &amp;P of &amp;N&amp;R
Received  By(name/date/time):
 ________________________________________          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8"/>
  <sheetViews>
    <sheetView workbookViewId="0">
      <selection activeCell="N29" sqref="A1:N29"/>
    </sheetView>
  </sheetViews>
  <sheetFormatPr defaultColWidth="9.140625" defaultRowHeight="12.75" x14ac:dyDescent="0.2"/>
  <cols>
    <col min="1" max="1" width="10.7109375" style="25" customWidth="1"/>
    <col min="2" max="2" width="9.140625" style="2"/>
    <col min="3" max="3" width="18.85546875" style="1" customWidth="1"/>
    <col min="4" max="4" width="11.28515625" style="50" customWidth="1"/>
    <col min="5" max="5" width="10.5703125" style="1" customWidth="1"/>
    <col min="6" max="7" width="11.85546875" style="1" customWidth="1"/>
    <col min="8" max="8" width="14.42578125" style="1" customWidth="1"/>
    <col min="9" max="9" width="20" style="1" customWidth="1"/>
    <col min="10" max="14" width="5.5703125" style="1" customWidth="1"/>
    <col min="15" max="16384" width="9.140625" style="1"/>
  </cols>
  <sheetData>
    <row r="1" spans="1:14" ht="54" customHeight="1" x14ac:dyDescent="0.2">
      <c r="A1" s="53" t="s">
        <v>8</v>
      </c>
      <c r="B1" s="53"/>
      <c r="C1" s="53"/>
      <c r="D1" s="53"/>
      <c r="E1" s="53"/>
      <c r="F1" s="53"/>
      <c r="G1" s="53"/>
      <c r="H1" s="53"/>
      <c r="I1" s="53"/>
      <c r="J1" s="53" t="s">
        <v>17</v>
      </c>
      <c r="K1" s="53"/>
      <c r="L1" s="53"/>
      <c r="M1" s="53"/>
      <c r="N1" s="53"/>
    </row>
    <row r="2" spans="1:14" ht="54" customHeight="1" x14ac:dyDescent="0.2">
      <c r="A2" s="54" t="s">
        <v>111</v>
      </c>
      <c r="B2" s="54"/>
      <c r="C2" s="54"/>
      <c r="D2" s="54" t="s">
        <v>114</v>
      </c>
      <c r="E2" s="54"/>
      <c r="F2" s="54"/>
      <c r="G2" s="54"/>
      <c r="H2" s="54"/>
      <c r="I2" s="54"/>
      <c r="J2" s="53" t="s">
        <v>18</v>
      </c>
      <c r="K2" s="53"/>
      <c r="L2" s="53"/>
      <c r="M2" s="53"/>
      <c r="N2" s="53"/>
    </row>
    <row r="3" spans="1:14" ht="19.5" customHeight="1" x14ac:dyDescent="0.2">
      <c r="A3" s="58" t="s">
        <v>1</v>
      </c>
      <c r="B3" s="57" t="s">
        <v>2</v>
      </c>
      <c r="C3" s="56" t="s">
        <v>3</v>
      </c>
      <c r="D3" s="59" t="s">
        <v>122</v>
      </c>
      <c r="E3" s="56" t="s">
        <v>181</v>
      </c>
      <c r="F3" s="56" t="s">
        <v>122</v>
      </c>
      <c r="G3" s="56" t="s">
        <v>181</v>
      </c>
      <c r="H3" s="56" t="s">
        <v>5</v>
      </c>
      <c r="I3" s="56" t="s">
        <v>7</v>
      </c>
      <c r="J3" s="52" t="s">
        <v>6</v>
      </c>
      <c r="K3" s="52"/>
      <c r="L3" s="52"/>
      <c r="M3" s="52"/>
      <c r="N3" s="52"/>
    </row>
    <row r="4" spans="1:14" ht="12.75" hidden="1" customHeight="1" x14ac:dyDescent="0.2">
      <c r="A4" s="58"/>
      <c r="B4" s="57"/>
      <c r="C4" s="56"/>
      <c r="D4" s="59"/>
      <c r="E4" s="56"/>
      <c r="F4" s="56"/>
      <c r="G4" s="56"/>
      <c r="H4" s="56"/>
      <c r="I4" s="56"/>
      <c r="J4" s="52"/>
      <c r="K4" s="52"/>
      <c r="L4" s="52"/>
      <c r="M4" s="52"/>
      <c r="N4" s="52"/>
    </row>
    <row r="5" spans="1:14" ht="12.75" hidden="1" customHeight="1" x14ac:dyDescent="0.2">
      <c r="A5" s="58"/>
      <c r="B5" s="57"/>
      <c r="C5" s="56"/>
      <c r="D5" s="59"/>
      <c r="E5" s="56"/>
      <c r="F5" s="56"/>
      <c r="G5" s="56"/>
      <c r="H5" s="56"/>
      <c r="I5" s="56"/>
      <c r="J5" s="52"/>
      <c r="K5" s="52"/>
      <c r="L5" s="52"/>
      <c r="M5" s="52"/>
      <c r="N5" s="52"/>
    </row>
    <row r="6" spans="1:14" ht="14.25" customHeight="1" x14ac:dyDescent="0.2">
      <c r="A6" s="58"/>
      <c r="B6" s="57"/>
      <c r="C6" s="56"/>
      <c r="D6" s="59"/>
      <c r="E6" s="56"/>
      <c r="F6" s="56"/>
      <c r="G6" s="56"/>
      <c r="H6" s="56"/>
      <c r="I6" s="56"/>
      <c r="J6" s="52"/>
      <c r="K6" s="52"/>
      <c r="L6" s="52"/>
      <c r="M6" s="52"/>
      <c r="N6" s="52"/>
    </row>
    <row r="7" spans="1:14" ht="49.5" x14ac:dyDescent="0.2">
      <c r="A7" s="58"/>
      <c r="B7" s="57"/>
      <c r="C7" s="56"/>
      <c r="D7" s="59"/>
      <c r="E7" s="56"/>
      <c r="F7" s="56"/>
      <c r="G7" s="56"/>
      <c r="H7" s="56"/>
      <c r="I7" s="56"/>
      <c r="J7" s="4" t="s">
        <v>112</v>
      </c>
      <c r="K7" s="10" t="s">
        <v>113</v>
      </c>
      <c r="L7" s="10" t="s">
        <v>10</v>
      </c>
      <c r="N7" s="4"/>
    </row>
    <row r="8" spans="1:14" x14ac:dyDescent="0.2">
      <c r="A8" s="27">
        <v>42217</v>
      </c>
      <c r="B8" s="6">
        <v>0.2951388888888889</v>
      </c>
      <c r="C8" s="11" t="s">
        <v>40</v>
      </c>
      <c r="D8" s="47">
        <v>71</v>
      </c>
      <c r="E8" s="7">
        <v>0.20599999999999999</v>
      </c>
      <c r="F8" s="7">
        <v>152</v>
      </c>
      <c r="G8" s="7">
        <v>23.010999999999999</v>
      </c>
      <c r="H8" s="3" t="s">
        <v>9</v>
      </c>
      <c r="I8" s="11" t="s">
        <v>40</v>
      </c>
      <c r="J8" s="8">
        <v>1</v>
      </c>
      <c r="K8" s="8" t="s">
        <v>0</v>
      </c>
      <c r="L8" s="8"/>
      <c r="M8" s="8"/>
      <c r="N8" s="8"/>
    </row>
    <row r="9" spans="1:14" ht="15" x14ac:dyDescent="0.25">
      <c r="A9" s="27">
        <v>42217</v>
      </c>
      <c r="B9" s="6">
        <v>0.46527777777777773</v>
      </c>
      <c r="C9" s="20" t="s">
        <v>59</v>
      </c>
      <c r="D9" s="47">
        <v>71</v>
      </c>
      <c r="E9" s="7">
        <v>0.65600000000000003</v>
      </c>
      <c r="F9" s="7">
        <v>152</v>
      </c>
      <c r="G9" s="7">
        <v>14.706</v>
      </c>
      <c r="H9" s="3" t="s">
        <v>9</v>
      </c>
      <c r="I9" s="20" t="s">
        <v>59</v>
      </c>
      <c r="J9" s="8">
        <v>1</v>
      </c>
      <c r="K9" s="8" t="s">
        <v>0</v>
      </c>
      <c r="L9" s="9"/>
      <c r="M9" s="8"/>
      <c r="N9" s="9"/>
    </row>
    <row r="10" spans="1:14" ht="15" x14ac:dyDescent="0.25">
      <c r="A10" s="27">
        <v>42217</v>
      </c>
      <c r="B10" s="6">
        <v>0.77430555555555547</v>
      </c>
      <c r="C10" s="20" t="s">
        <v>60</v>
      </c>
      <c r="D10" s="47">
        <v>70</v>
      </c>
      <c r="E10" s="7">
        <v>56.414000000000001</v>
      </c>
      <c r="F10" s="7">
        <v>151</v>
      </c>
      <c r="G10" s="7">
        <v>1.57</v>
      </c>
      <c r="H10" s="3" t="s">
        <v>9</v>
      </c>
      <c r="I10" s="20" t="s">
        <v>60</v>
      </c>
      <c r="J10" s="8">
        <v>1</v>
      </c>
      <c r="K10" s="8" t="s">
        <v>0</v>
      </c>
      <c r="L10" s="9"/>
      <c r="M10" s="8"/>
      <c r="N10" s="9"/>
    </row>
    <row r="11" spans="1:14" ht="15" x14ac:dyDescent="0.25">
      <c r="A11" s="27">
        <v>42218</v>
      </c>
      <c r="B11" s="6">
        <v>0.38958333333333334</v>
      </c>
      <c r="C11" s="20" t="s">
        <v>61</v>
      </c>
      <c r="D11" s="47">
        <v>70</v>
      </c>
      <c r="E11" s="7">
        <v>29.760999999999999</v>
      </c>
      <c r="F11" s="7">
        <v>148</v>
      </c>
      <c r="G11" s="7">
        <v>46.061</v>
      </c>
      <c r="H11" s="3" t="s">
        <v>9</v>
      </c>
      <c r="I11" s="20" t="s">
        <v>61</v>
      </c>
      <c r="J11" s="8">
        <v>1</v>
      </c>
      <c r="K11" s="8" t="s">
        <v>0</v>
      </c>
      <c r="L11" s="9"/>
      <c r="M11" s="8"/>
      <c r="N11" s="9"/>
    </row>
    <row r="12" spans="1:14" ht="15" x14ac:dyDescent="0.25">
      <c r="A12" s="27">
        <v>42218</v>
      </c>
      <c r="B12" s="6">
        <v>0.44791666666666669</v>
      </c>
      <c r="C12" s="20" t="s">
        <v>62</v>
      </c>
      <c r="D12" s="47">
        <v>70</v>
      </c>
      <c r="E12" s="7">
        <v>29.561</v>
      </c>
      <c r="F12" s="7">
        <v>148</v>
      </c>
      <c r="G12" s="7">
        <v>43.304000000000002</v>
      </c>
      <c r="H12" s="3" t="s">
        <v>9</v>
      </c>
      <c r="I12" s="20" t="s">
        <v>62</v>
      </c>
      <c r="J12" s="8">
        <v>1</v>
      </c>
      <c r="K12" s="8" t="s">
        <v>0</v>
      </c>
      <c r="L12" s="9"/>
      <c r="M12" s="8"/>
      <c r="N12" s="9"/>
    </row>
    <row r="13" spans="1:14" ht="15" x14ac:dyDescent="0.25">
      <c r="A13" s="27">
        <v>42218</v>
      </c>
      <c r="B13" s="6">
        <v>0.46180555555555558</v>
      </c>
      <c r="C13" s="20" t="s">
        <v>27</v>
      </c>
      <c r="D13" s="47">
        <v>70</v>
      </c>
      <c r="E13" s="7">
        <v>29.95</v>
      </c>
      <c r="F13" s="7">
        <v>148</v>
      </c>
      <c r="G13" s="7">
        <v>41.534999999999997</v>
      </c>
      <c r="H13" s="3" t="s">
        <v>9</v>
      </c>
      <c r="I13" s="20" t="s">
        <v>27</v>
      </c>
      <c r="J13" s="8">
        <v>1</v>
      </c>
      <c r="K13" s="8" t="s">
        <v>0</v>
      </c>
      <c r="L13" s="9"/>
      <c r="M13" s="8"/>
      <c r="N13" s="9"/>
    </row>
    <row r="14" spans="1:14" ht="15" x14ac:dyDescent="0.25">
      <c r="A14" s="27">
        <v>42218</v>
      </c>
      <c r="B14" s="6">
        <v>0.67708333333333337</v>
      </c>
      <c r="C14" s="20" t="s">
        <v>63</v>
      </c>
      <c r="D14" s="47">
        <v>70</v>
      </c>
      <c r="E14" s="7">
        <v>16.949000000000002</v>
      </c>
      <c r="F14" s="7">
        <v>147</v>
      </c>
      <c r="G14" s="7">
        <v>5.4359999999999999</v>
      </c>
      <c r="H14" s="3" t="s">
        <v>9</v>
      </c>
      <c r="I14" s="20" t="s">
        <v>63</v>
      </c>
      <c r="J14" s="8">
        <v>1</v>
      </c>
      <c r="K14" s="8" t="s">
        <v>0</v>
      </c>
      <c r="L14" s="9"/>
      <c r="M14" s="8"/>
      <c r="N14" s="9"/>
    </row>
    <row r="15" spans="1:14" ht="15" x14ac:dyDescent="0.25">
      <c r="A15" s="27">
        <v>42219</v>
      </c>
      <c r="B15" s="6">
        <v>0.24305555555555555</v>
      </c>
      <c r="C15" s="20" t="s">
        <v>64</v>
      </c>
      <c r="D15" s="47">
        <v>70</v>
      </c>
      <c r="E15" s="7">
        <v>15.582000000000001</v>
      </c>
      <c r="F15" s="7">
        <v>143</v>
      </c>
      <c r="G15" s="7">
        <v>36.054000000000002</v>
      </c>
      <c r="H15" s="3" t="s">
        <v>9</v>
      </c>
      <c r="I15" s="20" t="s">
        <v>64</v>
      </c>
      <c r="J15" s="8">
        <v>1</v>
      </c>
      <c r="K15" s="8" t="s">
        <v>0</v>
      </c>
      <c r="L15" s="9"/>
      <c r="M15" s="8"/>
      <c r="N15" s="9"/>
    </row>
    <row r="16" spans="1:14" ht="15" x14ac:dyDescent="0.25">
      <c r="A16" s="27">
        <v>42219</v>
      </c>
      <c r="B16" s="6">
        <v>0.41666666666666669</v>
      </c>
      <c r="C16" s="20" t="s">
        <v>65</v>
      </c>
      <c r="D16" s="47">
        <v>70</v>
      </c>
      <c r="E16" s="7">
        <v>26.414999999999999</v>
      </c>
      <c r="F16" s="7">
        <v>143</v>
      </c>
      <c r="G16" s="7">
        <v>36.155000000000001</v>
      </c>
      <c r="H16" s="3" t="s">
        <v>9</v>
      </c>
      <c r="I16" s="20" t="s">
        <v>65</v>
      </c>
      <c r="J16" s="8">
        <v>1</v>
      </c>
      <c r="K16" s="8" t="s">
        <v>0</v>
      </c>
      <c r="L16" s="9"/>
      <c r="M16" s="8"/>
      <c r="N16" s="9"/>
    </row>
    <row r="17" spans="1:14" ht="15" x14ac:dyDescent="0.25">
      <c r="A17" s="27">
        <v>42219</v>
      </c>
      <c r="B17" s="6">
        <v>0.98611111111111116</v>
      </c>
      <c r="C17" s="20" t="s">
        <v>67</v>
      </c>
      <c r="D17" s="47">
        <v>70</v>
      </c>
      <c r="E17" s="7">
        <v>37.590000000000003</v>
      </c>
      <c r="F17" s="7">
        <v>143</v>
      </c>
      <c r="G17" s="7">
        <v>35.334000000000003</v>
      </c>
      <c r="H17" s="3" t="s">
        <v>9</v>
      </c>
      <c r="I17" s="20" t="s">
        <v>67</v>
      </c>
      <c r="J17" s="8">
        <v>1</v>
      </c>
      <c r="K17" s="8" t="s">
        <v>0</v>
      </c>
      <c r="L17" s="9"/>
      <c r="M17" s="8"/>
      <c r="N17" s="9"/>
    </row>
    <row r="18" spans="1:14" ht="15" x14ac:dyDescent="0.25">
      <c r="A18" s="27">
        <v>42220</v>
      </c>
      <c r="B18" s="6">
        <v>0.14583333333333334</v>
      </c>
      <c r="C18" s="20" t="s">
        <v>68</v>
      </c>
      <c r="D18" s="47">
        <v>70</v>
      </c>
      <c r="E18" s="7">
        <v>34.055999999999997</v>
      </c>
      <c r="F18" s="7">
        <v>143</v>
      </c>
      <c r="G18" s="7">
        <v>35.625</v>
      </c>
      <c r="H18" s="3" t="s">
        <v>9</v>
      </c>
      <c r="I18" s="20" t="s">
        <v>68</v>
      </c>
      <c r="J18" s="8">
        <v>1</v>
      </c>
      <c r="K18" s="8" t="s">
        <v>0</v>
      </c>
      <c r="L18" s="9"/>
      <c r="M18" s="8"/>
      <c r="N18" s="9"/>
    </row>
    <row r="19" spans="1:14" ht="15" x14ac:dyDescent="0.25">
      <c r="A19" s="27">
        <v>42220</v>
      </c>
      <c r="B19" s="6">
        <v>0.72013888888888899</v>
      </c>
      <c r="C19" s="20" t="s">
        <v>71</v>
      </c>
      <c r="D19" s="47">
        <v>70</v>
      </c>
      <c r="E19" s="7">
        <v>21.545999999999999</v>
      </c>
      <c r="F19" s="7">
        <v>142</v>
      </c>
      <c r="G19" s="7">
        <v>50.942</v>
      </c>
      <c r="H19" s="3" t="s">
        <v>9</v>
      </c>
      <c r="I19" s="20" t="s">
        <v>71</v>
      </c>
      <c r="J19" s="8">
        <v>1</v>
      </c>
      <c r="K19" s="8" t="s">
        <v>0</v>
      </c>
      <c r="L19" s="9"/>
      <c r="M19" s="8"/>
      <c r="N19" s="9"/>
    </row>
    <row r="20" spans="1:14" ht="15" x14ac:dyDescent="0.25">
      <c r="A20" s="27">
        <v>42220</v>
      </c>
      <c r="B20" s="6">
        <v>0.57708333333333328</v>
      </c>
      <c r="C20" s="20" t="s">
        <v>70</v>
      </c>
      <c r="D20" s="47">
        <v>70</v>
      </c>
      <c r="E20" s="7">
        <v>27.861000000000001</v>
      </c>
      <c r="F20" s="7">
        <v>142</v>
      </c>
      <c r="G20" s="7">
        <v>23.370999999999999</v>
      </c>
      <c r="H20" s="3" t="s">
        <v>9</v>
      </c>
      <c r="I20" s="20" t="s">
        <v>70</v>
      </c>
      <c r="J20" s="8">
        <v>1</v>
      </c>
      <c r="K20" s="8" t="s">
        <v>0</v>
      </c>
      <c r="L20" s="9"/>
      <c r="M20" s="8"/>
      <c r="N20" s="9"/>
    </row>
    <row r="21" spans="1:14" x14ac:dyDescent="0.2">
      <c r="A21" s="27">
        <v>42221</v>
      </c>
      <c r="B21" s="6">
        <v>7.6388888888888895E-2</v>
      </c>
      <c r="C21" s="11" t="s">
        <v>118</v>
      </c>
      <c r="D21" s="47">
        <v>70</v>
      </c>
      <c r="E21" s="7">
        <v>29.614000000000001</v>
      </c>
      <c r="F21" s="7">
        <v>144</v>
      </c>
      <c r="G21" s="7">
        <v>57.601999999999997</v>
      </c>
      <c r="H21" s="3" t="s">
        <v>9</v>
      </c>
      <c r="I21" s="12" t="s">
        <v>118</v>
      </c>
      <c r="J21" s="8">
        <v>1</v>
      </c>
      <c r="K21" s="8" t="s">
        <v>0</v>
      </c>
      <c r="L21" s="9"/>
      <c r="M21" s="8"/>
      <c r="N21" s="9"/>
    </row>
    <row r="22" spans="1:14" x14ac:dyDescent="0.2">
      <c r="A22" s="27">
        <v>42221</v>
      </c>
      <c r="B22" s="6">
        <v>0.29722222222222222</v>
      </c>
      <c r="C22" s="11" t="s">
        <v>145</v>
      </c>
      <c r="D22" s="47">
        <v>70</v>
      </c>
      <c r="E22" s="7">
        <v>40.545000000000002</v>
      </c>
      <c r="F22" s="7">
        <v>144</v>
      </c>
      <c r="G22" s="7">
        <v>54.966999999999999</v>
      </c>
      <c r="H22" s="3" t="s">
        <v>9</v>
      </c>
      <c r="I22" s="12" t="s">
        <v>145</v>
      </c>
      <c r="J22" s="8">
        <v>1</v>
      </c>
      <c r="K22" s="8" t="s">
        <v>0</v>
      </c>
      <c r="L22" s="9"/>
      <c r="M22" s="8"/>
      <c r="N22" s="9"/>
    </row>
    <row r="23" spans="1:14" x14ac:dyDescent="0.2">
      <c r="A23" s="24">
        <v>42221</v>
      </c>
      <c r="B23" s="6">
        <v>0.55972222222222223</v>
      </c>
      <c r="C23" s="11" t="s">
        <v>148</v>
      </c>
      <c r="D23" s="47">
        <v>70</v>
      </c>
      <c r="E23" s="7">
        <v>57.411999999999999</v>
      </c>
      <c r="F23" s="7">
        <v>145</v>
      </c>
      <c r="G23" s="7">
        <v>48.048999999999999</v>
      </c>
      <c r="H23" s="3" t="s">
        <v>9</v>
      </c>
      <c r="I23" s="12" t="s">
        <v>148</v>
      </c>
      <c r="J23" s="8">
        <v>1</v>
      </c>
      <c r="K23" s="8" t="s">
        <v>0</v>
      </c>
      <c r="L23" s="9"/>
      <c r="M23" s="8"/>
      <c r="N23" s="9"/>
    </row>
    <row r="24" spans="1:14" x14ac:dyDescent="0.2">
      <c r="A24" s="24">
        <v>42222</v>
      </c>
      <c r="B24" s="6">
        <v>7.6388888888888895E-2</v>
      </c>
      <c r="C24" s="11" t="s">
        <v>166</v>
      </c>
      <c r="D24" s="47">
        <v>70</v>
      </c>
      <c r="E24" s="7">
        <v>58.350999999999999</v>
      </c>
      <c r="F24" s="7">
        <v>147</v>
      </c>
      <c r="G24" s="7">
        <v>23.26</v>
      </c>
      <c r="H24" s="3" t="s">
        <v>9</v>
      </c>
      <c r="I24" s="12" t="s">
        <v>166</v>
      </c>
      <c r="J24" s="8">
        <v>1</v>
      </c>
      <c r="K24" s="8" t="s">
        <v>0</v>
      </c>
      <c r="L24" s="9"/>
      <c r="M24" s="8"/>
      <c r="N24" s="9"/>
    </row>
    <row r="25" spans="1:14" x14ac:dyDescent="0.2">
      <c r="A25" s="24">
        <v>42222</v>
      </c>
      <c r="B25" s="6">
        <v>0.3611111111111111</v>
      </c>
      <c r="C25" s="11" t="s">
        <v>183</v>
      </c>
      <c r="D25" s="47">
        <v>71</v>
      </c>
      <c r="E25" s="7">
        <v>9.1590000000000007</v>
      </c>
      <c r="F25" s="7">
        <v>148</v>
      </c>
      <c r="G25" s="7">
        <v>24.888999999999999</v>
      </c>
      <c r="H25" s="3" t="s">
        <v>9</v>
      </c>
      <c r="I25" s="12" t="s">
        <v>183</v>
      </c>
      <c r="J25" s="8">
        <v>1</v>
      </c>
      <c r="K25" s="8" t="s">
        <v>0</v>
      </c>
      <c r="L25" s="9"/>
      <c r="M25" s="8"/>
      <c r="N25" s="9"/>
    </row>
    <row r="26" spans="1:14" ht="15" x14ac:dyDescent="0.25">
      <c r="A26" s="46">
        <v>42222</v>
      </c>
      <c r="B26" s="14">
        <v>0.5625</v>
      </c>
      <c r="C26" s="20" t="s">
        <v>185</v>
      </c>
      <c r="D26" s="48">
        <v>71</v>
      </c>
      <c r="E26" s="20">
        <v>13.435</v>
      </c>
      <c r="F26" s="20">
        <v>149</v>
      </c>
      <c r="G26" s="20">
        <v>19.68</v>
      </c>
      <c r="H26" s="12" t="s">
        <v>9</v>
      </c>
      <c r="I26" s="12" t="s">
        <v>185</v>
      </c>
      <c r="J26" s="8">
        <v>1</v>
      </c>
      <c r="K26" s="8" t="s">
        <v>0</v>
      </c>
      <c r="L26" s="9"/>
      <c r="M26" s="8"/>
      <c r="N26" s="9"/>
    </row>
    <row r="27" spans="1:14" x14ac:dyDescent="0.2">
      <c r="A27" s="24">
        <v>42222</v>
      </c>
      <c r="B27" s="14">
        <v>0.66319444444444442</v>
      </c>
      <c r="C27" s="6" t="s">
        <v>197</v>
      </c>
      <c r="D27" s="49">
        <v>71</v>
      </c>
      <c r="E27" s="7">
        <v>12.738</v>
      </c>
      <c r="F27" s="7">
        <v>149</v>
      </c>
      <c r="G27" s="7">
        <v>20.59</v>
      </c>
      <c r="H27" s="3" t="s">
        <v>9</v>
      </c>
      <c r="I27" s="12" t="s">
        <v>197</v>
      </c>
      <c r="J27" s="8">
        <v>1</v>
      </c>
      <c r="K27" s="8" t="s">
        <v>0</v>
      </c>
      <c r="L27" s="9"/>
      <c r="M27" s="8"/>
      <c r="N27" s="9"/>
    </row>
    <row r="28" spans="1:14" x14ac:dyDescent="0.2">
      <c r="A28" s="24"/>
      <c r="B28" s="6"/>
      <c r="C28" s="11"/>
      <c r="D28" s="47"/>
      <c r="E28" s="7"/>
      <c r="F28" s="7"/>
      <c r="G28" s="7"/>
      <c r="H28" s="3"/>
      <c r="I28" s="12"/>
      <c r="J28" s="8"/>
      <c r="K28" s="8"/>
      <c r="L28" s="9"/>
      <c r="M28" s="8"/>
      <c r="N28" s="9"/>
    </row>
    <row r="29" spans="1:14" x14ac:dyDescent="0.2">
      <c r="B29" s="14"/>
      <c r="J29" s="1">
        <f>SUM(J8:J28)</f>
        <v>20</v>
      </c>
    </row>
    <row r="30" spans="1:14" x14ac:dyDescent="0.2">
      <c r="B30" s="14"/>
    </row>
    <row r="31" spans="1:14" ht="42" customHeight="1" x14ac:dyDescent="0.2">
      <c r="B31" s="14"/>
    </row>
    <row r="32" spans="1:14" x14ac:dyDescent="0.2">
      <c r="B32" s="14"/>
    </row>
    <row r="33" spans="2:11" x14ac:dyDescent="0.2">
      <c r="B33" s="14"/>
    </row>
    <row r="34" spans="2:11" x14ac:dyDescent="0.2">
      <c r="B34" s="14"/>
    </row>
    <row r="35" spans="2:11" x14ac:dyDescent="0.2">
      <c r="B35" s="14"/>
    </row>
    <row r="36" spans="2:11" x14ac:dyDescent="0.2">
      <c r="B36" s="14"/>
    </row>
    <row r="37" spans="2:11" x14ac:dyDescent="0.2">
      <c r="B37" s="14"/>
      <c r="C37" s="15"/>
      <c r="H37" s="15"/>
      <c r="I37" s="15"/>
      <c r="K37" s="15"/>
    </row>
    <row r="38" spans="2:11" x14ac:dyDescent="0.2">
      <c r="B38" s="14"/>
      <c r="C38" s="15"/>
      <c r="H38" s="15"/>
      <c r="I38" s="15"/>
      <c r="K38" s="15"/>
    </row>
  </sheetData>
  <autoFilter ref="A7:O38"/>
  <mergeCells count="15">
    <mergeCell ref="I3:I7"/>
    <mergeCell ref="J3:N6"/>
    <mergeCell ref="A1:I1"/>
    <mergeCell ref="J1:N1"/>
    <mergeCell ref="A2:C2"/>
    <mergeCell ref="D2:I2"/>
    <mergeCell ref="J2:N2"/>
    <mergeCell ref="A3:A7"/>
    <mergeCell ref="B3:B7"/>
    <mergeCell ref="C3:C7"/>
    <mergeCell ref="D3:D7"/>
    <mergeCell ref="H3:H7"/>
    <mergeCell ref="E3:E7"/>
    <mergeCell ref="F3:F7"/>
    <mergeCell ref="G3:G7"/>
  </mergeCells>
  <pageMargins left="0.7" right="0.7" top="0.75" bottom="0.75" header="0.3" footer="0.3"/>
  <pageSetup scale="85" fitToHeight="0" orientation="landscape" r:id="rId1"/>
  <headerFooter>
    <oddFooter xml:space="preserve">&amp;L
Relinquished By (name/date/time):
________________________________________&amp;CPage: &amp;P of &amp;N&amp;R
Received  By(name/date/time):
 ________________________________________          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6"/>
  <sheetViews>
    <sheetView workbookViewId="0">
      <selection activeCell="I16" sqref="I16"/>
    </sheetView>
  </sheetViews>
  <sheetFormatPr defaultRowHeight="12.75" x14ac:dyDescent="0.2"/>
  <cols>
    <col min="9" max="9" width="15" customWidth="1"/>
    <col min="11" max="11" width="21.140625" customWidth="1"/>
    <col min="13" max="13" width="9.5703125" style="19" bestFit="1" customWidth="1"/>
    <col min="14" max="14" width="10.5703125" style="19" bestFit="1" customWidth="1"/>
  </cols>
  <sheetData>
    <row r="1" spans="1:14" ht="63" customHeight="1" x14ac:dyDescent="0.2">
      <c r="A1" s="16" t="s">
        <v>1</v>
      </c>
      <c r="B1" s="17" t="s">
        <v>2</v>
      </c>
      <c r="C1" s="16" t="s">
        <v>7</v>
      </c>
      <c r="D1" s="16" t="s">
        <v>30</v>
      </c>
      <c r="E1" s="16" t="s">
        <v>33</v>
      </c>
      <c r="F1" s="16" t="s">
        <v>31</v>
      </c>
      <c r="G1" s="16" t="s">
        <v>32</v>
      </c>
      <c r="H1" s="16" t="s">
        <v>35</v>
      </c>
      <c r="I1" s="16" t="s">
        <v>3</v>
      </c>
      <c r="J1" s="16" t="s">
        <v>28</v>
      </c>
      <c r="K1" s="16" t="s">
        <v>5</v>
      </c>
      <c r="L1" s="16" t="s">
        <v>34</v>
      </c>
      <c r="M1" s="18" t="s">
        <v>36</v>
      </c>
      <c r="N1" s="19" t="s">
        <v>37</v>
      </c>
    </row>
    <row r="2" spans="1:14" x14ac:dyDescent="0.2">
      <c r="A2" s="5">
        <v>41851</v>
      </c>
      <c r="B2" s="6">
        <v>0.38541666666666669</v>
      </c>
      <c r="C2" s="12" t="s">
        <v>16</v>
      </c>
      <c r="D2" s="12">
        <v>70</v>
      </c>
      <c r="E2" s="12">
        <v>44.9</v>
      </c>
      <c r="F2" s="12">
        <v>150</v>
      </c>
      <c r="G2" s="12">
        <v>28.306999999999999</v>
      </c>
      <c r="H2" s="12">
        <v>18.899999999999999</v>
      </c>
      <c r="I2" s="11" t="s">
        <v>15</v>
      </c>
      <c r="J2" s="7" t="s">
        <v>29</v>
      </c>
      <c r="K2" s="3" t="s">
        <v>9</v>
      </c>
      <c r="L2" s="8">
        <v>1</v>
      </c>
      <c r="M2" s="19">
        <f>D2+E2/60</f>
        <v>70.748333333333335</v>
      </c>
      <c r="N2" s="19">
        <f>F2+G2/60</f>
        <v>150.47178333333332</v>
      </c>
    </row>
    <row r="3" spans="1:14" x14ac:dyDescent="0.2">
      <c r="M3"/>
      <c r="N3"/>
    </row>
    <row r="4" spans="1:14" x14ac:dyDescent="0.2">
      <c r="M4"/>
      <c r="N4"/>
    </row>
    <row r="5" spans="1:14" x14ac:dyDescent="0.2">
      <c r="M5"/>
      <c r="N5"/>
    </row>
    <row r="6" spans="1:14" x14ac:dyDescent="0.2">
      <c r="M6"/>
      <c r="N6"/>
    </row>
    <row r="7" spans="1:14" x14ac:dyDescent="0.2">
      <c r="M7"/>
      <c r="N7"/>
    </row>
    <row r="8" spans="1:14" x14ac:dyDescent="0.2">
      <c r="M8"/>
      <c r="N8"/>
    </row>
    <row r="9" spans="1:14" x14ac:dyDescent="0.2">
      <c r="M9"/>
      <c r="N9"/>
    </row>
    <row r="10" spans="1:14" x14ac:dyDescent="0.2">
      <c r="M10"/>
      <c r="N10"/>
    </row>
    <row r="11" spans="1:14" x14ac:dyDescent="0.2">
      <c r="M11"/>
      <c r="N11"/>
    </row>
    <row r="12" spans="1:14" x14ac:dyDescent="0.2">
      <c r="M12"/>
      <c r="N12"/>
    </row>
    <row r="13" spans="1:14" x14ac:dyDescent="0.2">
      <c r="M13"/>
      <c r="N13"/>
    </row>
    <row r="14" spans="1:14" x14ac:dyDescent="0.2">
      <c r="M14"/>
      <c r="N14"/>
    </row>
    <row r="15" spans="1:14" x14ac:dyDescent="0.2">
      <c r="M15"/>
      <c r="N15"/>
    </row>
    <row r="16" spans="1:14" x14ac:dyDescent="0.2">
      <c r="M16"/>
      <c r="N16"/>
    </row>
    <row r="17" spans="13:14" x14ac:dyDescent="0.2">
      <c r="M17"/>
      <c r="N17"/>
    </row>
    <row r="18" spans="13:14" x14ac:dyDescent="0.2">
      <c r="M18"/>
      <c r="N18"/>
    </row>
    <row r="19" spans="13:14" x14ac:dyDescent="0.2">
      <c r="M19"/>
      <c r="N19"/>
    </row>
    <row r="20" spans="13:14" x14ac:dyDescent="0.2">
      <c r="M20"/>
      <c r="N20"/>
    </row>
    <row r="21" spans="13:14" x14ac:dyDescent="0.2">
      <c r="M21"/>
      <c r="N21"/>
    </row>
    <row r="22" spans="13:14" x14ac:dyDescent="0.2">
      <c r="M22"/>
      <c r="N22"/>
    </row>
    <row r="23" spans="13:14" x14ac:dyDescent="0.2">
      <c r="M23"/>
      <c r="N23"/>
    </row>
    <row r="24" spans="13:14" x14ac:dyDescent="0.2">
      <c r="M24"/>
      <c r="N24"/>
    </row>
    <row r="25" spans="13:14" x14ac:dyDescent="0.2">
      <c r="M25"/>
      <c r="N25"/>
    </row>
    <row r="26" spans="13:14" x14ac:dyDescent="0.2">
      <c r="M26"/>
      <c r="N26"/>
    </row>
    <row r="27" spans="13:14" x14ac:dyDescent="0.2">
      <c r="M27"/>
      <c r="N27"/>
    </row>
    <row r="28" spans="13:14" x14ac:dyDescent="0.2">
      <c r="M28"/>
      <c r="N28"/>
    </row>
    <row r="29" spans="13:14" x14ac:dyDescent="0.2">
      <c r="M29"/>
      <c r="N29"/>
    </row>
    <row r="30" spans="13:14" x14ac:dyDescent="0.2">
      <c r="M30"/>
      <c r="N30"/>
    </row>
    <row r="31" spans="13:14" x14ac:dyDescent="0.2">
      <c r="M31"/>
      <c r="N31"/>
    </row>
    <row r="32" spans="13:14" x14ac:dyDescent="0.2">
      <c r="M32"/>
      <c r="N32"/>
    </row>
    <row r="33" spans="13:14" x14ac:dyDescent="0.2">
      <c r="M33"/>
      <c r="N33"/>
    </row>
    <row r="34" spans="13:14" x14ac:dyDescent="0.2">
      <c r="M34"/>
      <c r="N34"/>
    </row>
    <row r="35" spans="13:14" x14ac:dyDescent="0.2">
      <c r="M35"/>
      <c r="N35"/>
    </row>
    <row r="36" spans="13:14" x14ac:dyDescent="0.2">
      <c r="M36"/>
      <c r="N36"/>
    </row>
    <row r="37" spans="13:14" x14ac:dyDescent="0.2">
      <c r="M37"/>
      <c r="N37"/>
    </row>
    <row r="38" spans="13:14" x14ac:dyDescent="0.2">
      <c r="M38"/>
      <c r="N38"/>
    </row>
    <row r="39" spans="13:14" x14ac:dyDescent="0.2">
      <c r="M39"/>
      <c r="N39"/>
    </row>
    <row r="40" spans="13:14" x14ac:dyDescent="0.2">
      <c r="M40"/>
      <c r="N40"/>
    </row>
    <row r="41" spans="13:14" x14ac:dyDescent="0.2">
      <c r="M41"/>
      <c r="N41"/>
    </row>
    <row r="42" spans="13:14" x14ac:dyDescent="0.2">
      <c r="M42"/>
      <c r="N42"/>
    </row>
    <row r="43" spans="13:14" x14ac:dyDescent="0.2">
      <c r="M43"/>
      <c r="N43"/>
    </row>
    <row r="44" spans="13:14" x14ac:dyDescent="0.2">
      <c r="M44"/>
      <c r="N44"/>
    </row>
    <row r="45" spans="13:14" x14ac:dyDescent="0.2">
      <c r="M45"/>
      <c r="N45"/>
    </row>
    <row r="46" spans="13:14" x14ac:dyDescent="0.2">
      <c r="M46"/>
      <c r="N46"/>
    </row>
    <row r="47" spans="13:14" x14ac:dyDescent="0.2">
      <c r="M47"/>
      <c r="N47"/>
    </row>
    <row r="48" spans="13:14" x14ac:dyDescent="0.2">
      <c r="M48"/>
      <c r="N48"/>
    </row>
    <row r="49" spans="13:14" x14ac:dyDescent="0.2">
      <c r="M49"/>
      <c r="N49"/>
    </row>
    <row r="50" spans="13:14" x14ac:dyDescent="0.2">
      <c r="M50"/>
      <c r="N50"/>
    </row>
    <row r="51" spans="13:14" x14ac:dyDescent="0.2">
      <c r="M51"/>
      <c r="N51"/>
    </row>
    <row r="52" spans="13:14" x14ac:dyDescent="0.2">
      <c r="M52"/>
      <c r="N52"/>
    </row>
    <row r="53" spans="13:14" x14ac:dyDescent="0.2">
      <c r="M53"/>
      <c r="N53"/>
    </row>
    <row r="54" spans="13:14" x14ac:dyDescent="0.2">
      <c r="M54"/>
      <c r="N54"/>
    </row>
    <row r="55" spans="13:14" x14ac:dyDescent="0.2">
      <c r="M55"/>
      <c r="N55"/>
    </row>
    <row r="56" spans="13:14" x14ac:dyDescent="0.2">
      <c r="M56"/>
      <c r="N56"/>
    </row>
    <row r="57" spans="13:14" x14ac:dyDescent="0.2">
      <c r="M57"/>
      <c r="N57"/>
    </row>
    <row r="58" spans="13:14" x14ac:dyDescent="0.2">
      <c r="M58"/>
      <c r="N58"/>
    </row>
    <row r="59" spans="13:14" x14ac:dyDescent="0.2">
      <c r="M59"/>
      <c r="N59"/>
    </row>
    <row r="60" spans="13:14" x14ac:dyDescent="0.2">
      <c r="M60"/>
      <c r="N60"/>
    </row>
    <row r="61" spans="13:14" x14ac:dyDescent="0.2">
      <c r="M61"/>
      <c r="N61"/>
    </row>
    <row r="62" spans="13:14" x14ac:dyDescent="0.2">
      <c r="M62"/>
      <c r="N62"/>
    </row>
    <row r="63" spans="13:14" x14ac:dyDescent="0.2">
      <c r="M63"/>
      <c r="N63"/>
    </row>
    <row r="64" spans="13:14" x14ac:dyDescent="0.2">
      <c r="M64"/>
      <c r="N64"/>
    </row>
    <row r="65" spans="13:14" x14ac:dyDescent="0.2">
      <c r="M65"/>
      <c r="N65"/>
    </row>
    <row r="66" spans="13:14" x14ac:dyDescent="0.2">
      <c r="M66"/>
      <c r="N66"/>
    </row>
    <row r="67" spans="13:14" x14ac:dyDescent="0.2">
      <c r="M67"/>
      <c r="N67"/>
    </row>
    <row r="68" spans="13:14" x14ac:dyDescent="0.2">
      <c r="M68"/>
      <c r="N68"/>
    </row>
    <row r="69" spans="13:14" x14ac:dyDescent="0.2">
      <c r="M69"/>
      <c r="N69"/>
    </row>
    <row r="70" spans="13:14" x14ac:dyDescent="0.2">
      <c r="M70"/>
      <c r="N70"/>
    </row>
    <row r="71" spans="13:14" x14ac:dyDescent="0.2">
      <c r="M71"/>
      <c r="N71"/>
    </row>
    <row r="72" spans="13:14" x14ac:dyDescent="0.2">
      <c r="M72"/>
      <c r="N72"/>
    </row>
    <row r="73" spans="13:14" x14ac:dyDescent="0.2">
      <c r="M73"/>
      <c r="N73"/>
    </row>
    <row r="74" spans="13:14" x14ac:dyDescent="0.2">
      <c r="M74"/>
      <c r="N74"/>
    </row>
    <row r="75" spans="13:14" x14ac:dyDescent="0.2">
      <c r="M75"/>
      <c r="N75"/>
    </row>
    <row r="76" spans="13:14" x14ac:dyDescent="0.2">
      <c r="M76"/>
      <c r="N76"/>
    </row>
    <row r="77" spans="13:14" x14ac:dyDescent="0.2">
      <c r="M77"/>
      <c r="N77"/>
    </row>
    <row r="78" spans="13:14" x14ac:dyDescent="0.2">
      <c r="M78"/>
      <c r="N78"/>
    </row>
    <row r="79" spans="13:14" x14ac:dyDescent="0.2">
      <c r="M79"/>
      <c r="N79"/>
    </row>
    <row r="80" spans="13:14" x14ac:dyDescent="0.2">
      <c r="M80"/>
      <c r="N80"/>
    </row>
    <row r="81" spans="13:14" x14ac:dyDescent="0.2">
      <c r="M81"/>
      <c r="N81"/>
    </row>
    <row r="82" spans="13:14" x14ac:dyDescent="0.2">
      <c r="M82"/>
      <c r="N82"/>
    </row>
    <row r="83" spans="13:14" x14ac:dyDescent="0.2">
      <c r="M83"/>
      <c r="N83"/>
    </row>
    <row r="84" spans="13:14" x14ac:dyDescent="0.2">
      <c r="M84"/>
      <c r="N84"/>
    </row>
    <row r="85" spans="13:14" x14ac:dyDescent="0.2">
      <c r="M85"/>
      <c r="N85"/>
    </row>
    <row r="86" spans="13:14" x14ac:dyDescent="0.2">
      <c r="M86"/>
      <c r="N86"/>
    </row>
    <row r="87" spans="13:14" x14ac:dyDescent="0.2">
      <c r="M87"/>
      <c r="N87"/>
    </row>
    <row r="88" spans="13:14" x14ac:dyDescent="0.2">
      <c r="M88"/>
      <c r="N88"/>
    </row>
    <row r="89" spans="13:14" x14ac:dyDescent="0.2">
      <c r="M89"/>
      <c r="N89"/>
    </row>
    <row r="90" spans="13:14" x14ac:dyDescent="0.2">
      <c r="M90"/>
      <c r="N90"/>
    </row>
    <row r="91" spans="13:14" x14ac:dyDescent="0.2">
      <c r="M91"/>
      <c r="N91"/>
    </row>
    <row r="92" spans="13:14" x14ac:dyDescent="0.2">
      <c r="M92"/>
      <c r="N92"/>
    </row>
    <row r="93" spans="13:14" x14ac:dyDescent="0.2">
      <c r="M93"/>
      <c r="N93"/>
    </row>
    <row r="94" spans="13:14" x14ac:dyDescent="0.2">
      <c r="M94"/>
      <c r="N94"/>
    </row>
    <row r="95" spans="13:14" x14ac:dyDescent="0.2">
      <c r="M95"/>
      <c r="N95"/>
    </row>
    <row r="96" spans="13:14" x14ac:dyDescent="0.2">
      <c r="M96"/>
      <c r="N96"/>
    </row>
    <row r="97" spans="13:14" x14ac:dyDescent="0.2">
      <c r="M97"/>
      <c r="N97"/>
    </row>
    <row r="98" spans="13:14" x14ac:dyDescent="0.2">
      <c r="M98"/>
      <c r="N98"/>
    </row>
    <row r="99" spans="13:14" x14ac:dyDescent="0.2">
      <c r="M99"/>
      <c r="N99"/>
    </row>
    <row r="100" spans="13:14" x14ac:dyDescent="0.2">
      <c r="M100"/>
      <c r="N100"/>
    </row>
    <row r="101" spans="13:14" x14ac:dyDescent="0.2">
      <c r="M101"/>
      <c r="N101"/>
    </row>
    <row r="102" spans="13:14" x14ac:dyDescent="0.2">
      <c r="M102"/>
      <c r="N102"/>
    </row>
    <row r="103" spans="13:14" x14ac:dyDescent="0.2">
      <c r="M103"/>
      <c r="N103"/>
    </row>
    <row r="104" spans="13:14" x14ac:dyDescent="0.2">
      <c r="M104"/>
      <c r="N104"/>
    </row>
    <row r="105" spans="13:14" x14ac:dyDescent="0.2">
      <c r="M105"/>
      <c r="N105"/>
    </row>
    <row r="106" spans="13:14" x14ac:dyDescent="0.2">
      <c r="M106"/>
      <c r="N106"/>
    </row>
    <row r="107" spans="13:14" x14ac:dyDescent="0.2">
      <c r="M107"/>
      <c r="N107"/>
    </row>
    <row r="108" spans="13:14" x14ac:dyDescent="0.2">
      <c r="M108"/>
      <c r="N108"/>
    </row>
    <row r="109" spans="13:14" x14ac:dyDescent="0.2">
      <c r="M109"/>
      <c r="N109"/>
    </row>
    <row r="110" spans="13:14" x14ac:dyDescent="0.2">
      <c r="M110"/>
      <c r="N110"/>
    </row>
    <row r="111" spans="13:14" x14ac:dyDescent="0.2">
      <c r="M111"/>
      <c r="N111"/>
    </row>
    <row r="112" spans="13:14" x14ac:dyDescent="0.2">
      <c r="M112"/>
      <c r="N112"/>
    </row>
    <row r="113" spans="13:14" x14ac:dyDescent="0.2">
      <c r="M113"/>
      <c r="N113"/>
    </row>
    <row r="114" spans="13:14" x14ac:dyDescent="0.2">
      <c r="M114"/>
      <c r="N114"/>
    </row>
    <row r="115" spans="13:14" x14ac:dyDescent="0.2">
      <c r="M115"/>
      <c r="N115"/>
    </row>
    <row r="116" spans="13:14" x14ac:dyDescent="0.2">
      <c r="M116"/>
      <c r="N116"/>
    </row>
  </sheetData>
  <autoFilter ref="A1:N115"/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12</vt:i4>
      </vt:variant>
    </vt:vector>
  </HeadingPairs>
  <TitlesOfParts>
    <vt:vector size="20" baseType="lpstr">
      <vt:lpstr>MASTER</vt:lpstr>
      <vt:lpstr>Sediment</vt:lpstr>
      <vt:lpstr>Amphipod</vt:lpstr>
      <vt:lpstr>Clam</vt:lpstr>
      <vt:lpstr>Sed_core</vt:lpstr>
      <vt:lpstr>Arctic Cod</vt:lpstr>
      <vt:lpstr>Anderson</vt:lpstr>
      <vt:lpstr>Sheet1</vt:lpstr>
      <vt:lpstr>Amphipod!Print_Area</vt:lpstr>
      <vt:lpstr>Anderson!Print_Area</vt:lpstr>
      <vt:lpstr>'Arctic Cod'!Print_Area</vt:lpstr>
      <vt:lpstr>Clam!Print_Area</vt:lpstr>
      <vt:lpstr>Sed_core!Print_Area</vt:lpstr>
      <vt:lpstr>Sediment!Print_Area</vt:lpstr>
      <vt:lpstr>Amphipod!Print_Titles</vt:lpstr>
      <vt:lpstr>Anderson!Print_Titles</vt:lpstr>
      <vt:lpstr>'Arctic Cod'!Print_Titles</vt:lpstr>
      <vt:lpstr>Clam!Print_Titles</vt:lpstr>
      <vt:lpstr>Sed_core!Print_Titles</vt:lpstr>
      <vt:lpstr>Sediment!Print_Titles</vt:lpstr>
    </vt:vector>
  </TitlesOfParts>
  <Company>US-EPA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MMILLS</dc:creator>
  <cp:lastModifiedBy>Durell, Gregory</cp:lastModifiedBy>
  <cp:lastPrinted>2015-08-10T19:30:58Z</cp:lastPrinted>
  <dcterms:created xsi:type="dcterms:W3CDTF">2012-08-24T01:38:09Z</dcterms:created>
  <dcterms:modified xsi:type="dcterms:W3CDTF">2015-08-10T19:31:46Z</dcterms:modified>
</cp:coreProperties>
</file>