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400" yWindow="20" windowWidth="19440" windowHeight="11480" activeTab="1"/>
  </bookViews>
  <sheets>
    <sheet name="Station Log" sheetId="1" r:id="rId1"/>
    <sheet name="Bottle Log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J8" i="1"/>
  <c r="R8" i="1"/>
  <c r="G9" i="1"/>
  <c r="J9" i="1"/>
  <c r="R9" i="1"/>
  <c r="G10" i="1"/>
  <c r="J10" i="1"/>
  <c r="R10" i="1"/>
  <c r="G11" i="1"/>
  <c r="J11" i="1"/>
  <c r="G12" i="1"/>
  <c r="J12" i="1"/>
  <c r="R12" i="1"/>
  <c r="G13" i="1"/>
  <c r="J13" i="1"/>
  <c r="R13" i="1"/>
  <c r="G14" i="1"/>
  <c r="J14" i="1"/>
  <c r="R14" i="1"/>
  <c r="G15" i="1"/>
  <c r="J15" i="1"/>
  <c r="R15" i="1"/>
  <c r="G16" i="1"/>
  <c r="J16" i="1"/>
  <c r="R16" i="1"/>
  <c r="G17" i="1"/>
  <c r="J17" i="1"/>
  <c r="R17" i="1"/>
  <c r="G19" i="1"/>
  <c r="J19" i="1"/>
  <c r="R19" i="1"/>
  <c r="G22" i="1"/>
  <c r="J22" i="1"/>
  <c r="R22" i="1"/>
  <c r="G26" i="1"/>
  <c r="J26" i="1"/>
  <c r="R26" i="1"/>
  <c r="G27" i="1"/>
  <c r="J27" i="1"/>
  <c r="R27" i="1"/>
  <c r="G28" i="1"/>
  <c r="J28" i="1"/>
  <c r="R28" i="1"/>
  <c r="G30" i="1"/>
  <c r="J30" i="1"/>
  <c r="R30" i="1"/>
  <c r="G31" i="1"/>
  <c r="J31" i="1"/>
  <c r="R31" i="1"/>
  <c r="G32" i="1"/>
  <c r="J32" i="1"/>
  <c r="R32" i="1"/>
  <c r="G33" i="1"/>
  <c r="J33" i="1"/>
  <c r="R33" i="1"/>
  <c r="G34" i="1"/>
  <c r="J34" i="1"/>
  <c r="R34" i="1"/>
  <c r="G35" i="1"/>
  <c r="J35" i="1"/>
  <c r="R35" i="1"/>
  <c r="G36" i="1"/>
  <c r="J36" i="1"/>
  <c r="R36" i="1"/>
  <c r="G37" i="1"/>
  <c r="J37" i="1"/>
  <c r="G38" i="1"/>
  <c r="J38" i="1"/>
  <c r="R38" i="1"/>
  <c r="G39" i="1"/>
  <c r="J39" i="1"/>
  <c r="R39" i="1"/>
  <c r="G40" i="1"/>
  <c r="J40" i="1"/>
  <c r="R40" i="1"/>
  <c r="G41" i="1"/>
  <c r="J41" i="1"/>
  <c r="R41" i="1"/>
  <c r="G42" i="1"/>
  <c r="J42" i="1"/>
  <c r="R42" i="1"/>
  <c r="G43" i="1"/>
  <c r="J43" i="1"/>
  <c r="R43" i="1"/>
  <c r="G44" i="1"/>
  <c r="J44" i="1"/>
  <c r="R44" i="1"/>
</calcChain>
</file>

<file path=xl/comments1.xml><?xml version="1.0" encoding="utf-8"?>
<comments xmlns="http://schemas.openxmlformats.org/spreadsheetml/2006/main">
  <authors>
    <author>Jeremy</author>
  </authors>
  <commentList>
    <comment ref="C26" authorId="0">
      <text>
        <r>
          <rPr>
            <b/>
            <sz val="8"/>
            <color indexed="81"/>
            <rFont val="Tahoma"/>
          </rPr>
          <t>Jeremy:</t>
        </r>
        <r>
          <rPr>
            <sz val="8"/>
            <color indexed="81"/>
            <rFont val="Tahoma"/>
          </rPr>
          <t xml:space="preserve">
van veen grab failed on this station. Appears to have triggered prematurely on way down...</t>
        </r>
      </text>
    </comment>
  </commentList>
</comments>
</file>

<file path=xl/sharedStrings.xml><?xml version="1.0" encoding="utf-8"?>
<sst xmlns="http://schemas.openxmlformats.org/spreadsheetml/2006/main" count="339" uniqueCount="130">
  <si>
    <t>NOPP Line</t>
  </si>
  <si>
    <t>CW</t>
  </si>
  <si>
    <t>149-46</t>
  </si>
  <si>
    <t>149-100</t>
  </si>
  <si>
    <t>CWPVT</t>
  </si>
  <si>
    <t>149-200</t>
  </si>
  <si>
    <t>C</t>
  </si>
  <si>
    <t>149-250</t>
  </si>
  <si>
    <t>CVG</t>
  </si>
  <si>
    <t>149-350</t>
  </si>
  <si>
    <t>Ken Bio</t>
  </si>
  <si>
    <t>ACWPVTBA</t>
  </si>
  <si>
    <t>71-149</t>
  </si>
  <si>
    <t>CWPVTB</t>
  </si>
  <si>
    <t>71-147</t>
  </si>
  <si>
    <t>Gravity Core (position from Stacey Fox)</t>
  </si>
  <si>
    <t>G</t>
  </si>
  <si>
    <t>71-147a</t>
  </si>
  <si>
    <t>Estimated position Gravity Core</t>
  </si>
  <si>
    <t>CWPVGT</t>
  </si>
  <si>
    <t>71-146</t>
  </si>
  <si>
    <t>71-145</t>
  </si>
  <si>
    <t>70-145</t>
  </si>
  <si>
    <t>70-143</t>
  </si>
  <si>
    <t>70-142</t>
  </si>
  <si>
    <t>DBO</t>
  </si>
  <si>
    <t>143W-3a</t>
  </si>
  <si>
    <t>note reoccupied 143W-3 to sample rest of the parameters.</t>
  </si>
  <si>
    <t>143W-4</t>
  </si>
  <si>
    <t>143W-5</t>
  </si>
  <si>
    <t>CWPGT</t>
  </si>
  <si>
    <t>143W-6</t>
  </si>
  <si>
    <t>In the meantime, we diverted north to the end of the line (500 m) and worked our way south</t>
  </si>
  <si>
    <t>Since the depth was off by 100 m this station will be reoccupied at 100 m depth later.</t>
  </si>
  <si>
    <t>Note: the target depth for this DBO station was 100 m ( lat and lon was chosen based on IBCAO charts)</t>
  </si>
  <si>
    <t>CTD only</t>
  </si>
  <si>
    <t xml:space="preserve">143W-3 </t>
  </si>
  <si>
    <t>R. Woodgate appears to have modified the config file on a previous cruise leading to erroneous readings…</t>
  </si>
  <si>
    <t xml:space="preserve">Note: AJ and P.Shipton replaced config file for NII's TSG file at station 143W-2. Both T. sensors appeared to be reading erroneulsy. </t>
  </si>
  <si>
    <t>143W-2a</t>
  </si>
  <si>
    <t>143W-2 (wire angle too steep, redo)</t>
  </si>
  <si>
    <t>143W-1</t>
  </si>
  <si>
    <t>BSMP</t>
  </si>
  <si>
    <t>3A-2</t>
  </si>
  <si>
    <t>3A (cast #1, redo)</t>
  </si>
  <si>
    <t>CV</t>
  </si>
  <si>
    <t>N03</t>
  </si>
  <si>
    <t>N06</t>
  </si>
  <si>
    <t>5A</t>
  </si>
  <si>
    <t>AOOS Mooring</t>
  </si>
  <si>
    <t>71-150</t>
  </si>
  <si>
    <t>152W1</t>
  </si>
  <si>
    <t>152W0</t>
  </si>
  <si>
    <t>Occupied by Dunton</t>
  </si>
  <si>
    <t>??</t>
  </si>
  <si>
    <t>4B</t>
  </si>
  <si>
    <t>4A</t>
  </si>
  <si>
    <t>L08</t>
  </si>
  <si>
    <t>BP01</t>
  </si>
  <si>
    <t>depth</t>
  </si>
  <si>
    <t>sounder reading</t>
  </si>
  <si>
    <t>SS</t>
  </si>
  <si>
    <t>MM</t>
  </si>
  <si>
    <t>HH</t>
  </si>
  <si>
    <t>YY</t>
  </si>
  <si>
    <t>DD</t>
  </si>
  <si>
    <t>Decimal ˚</t>
  </si>
  <si>
    <t>Minute</t>
  </si>
  <si>
    <t>Degree</t>
  </si>
  <si>
    <t>Chem Only</t>
  </si>
  <si>
    <t>Cores</t>
  </si>
  <si>
    <t>Bio Station Count</t>
  </si>
  <si>
    <t xml:space="preserve">Depth </t>
  </si>
  <si>
    <t>start time (GMT)</t>
  </si>
  <si>
    <t>Longitude (W)</t>
  </si>
  <si>
    <t>Latitude (N)</t>
  </si>
  <si>
    <t>Station Type</t>
  </si>
  <si>
    <t>Measurements</t>
  </si>
  <si>
    <t>Station Name</t>
  </si>
  <si>
    <t>#</t>
  </si>
  <si>
    <t>Measurement Key: A=Amphipod, C = CTD, W = Niskin water samples, P = plankton net tow, V = Van Veen Grab, T = Trawl, B=Bivalve Rake,</t>
  </si>
  <si>
    <t>surface</t>
  </si>
  <si>
    <t>2.4db</t>
  </si>
  <si>
    <t>PML</t>
  </si>
  <si>
    <t>9.1db</t>
  </si>
  <si>
    <t>23.05db</t>
  </si>
  <si>
    <t>bottom/chl. Max</t>
  </si>
  <si>
    <t>42.2db</t>
  </si>
  <si>
    <t>polar mixed layer</t>
  </si>
  <si>
    <t>chlorophyll max</t>
  </si>
  <si>
    <t>bottom</t>
  </si>
  <si>
    <t>chl. max</t>
  </si>
  <si>
    <t>chl. Max</t>
  </si>
  <si>
    <t>2.0db</t>
  </si>
  <si>
    <t>deepest</t>
  </si>
  <si>
    <t>chlorophlyll max</t>
  </si>
  <si>
    <t>300m</t>
  </si>
  <si>
    <t>2.0 db</t>
  </si>
  <si>
    <t>1.7 db</t>
  </si>
  <si>
    <t>1.8 db</t>
  </si>
  <si>
    <t>Pete S. fixed bottle (and found washer)</t>
  </si>
  <si>
    <t>bottle #1 is lacking a washer (not cocked)</t>
  </si>
  <si>
    <t>bottle # 1 got smacked by a wave and lost an o-ring and nipple so can no longer sample??</t>
  </si>
  <si>
    <t>bottle did not trip</t>
  </si>
  <si>
    <t>1.84 db</t>
  </si>
  <si>
    <t>2.04 db</t>
  </si>
  <si>
    <t>117 db</t>
  </si>
  <si>
    <t>147 db</t>
  </si>
  <si>
    <t>2.25DB</t>
  </si>
  <si>
    <t>45.8 (DB)</t>
  </si>
  <si>
    <t>CHLOROPHYLL MAX</t>
  </si>
  <si>
    <t>292(DB)</t>
  </si>
  <si>
    <t>46 m</t>
  </si>
  <si>
    <t>2.5 (db)</t>
  </si>
  <si>
    <t>26 (db)</t>
  </si>
  <si>
    <t>34.75 (db)</t>
  </si>
  <si>
    <t>3A</t>
  </si>
  <si>
    <t>Notes</t>
  </si>
  <si>
    <t>NUT #</t>
  </si>
  <si>
    <t>Act Depth (m)</t>
  </si>
  <si>
    <t>Niskin #</t>
  </si>
  <si>
    <t>Cast #</t>
  </si>
  <si>
    <t>Station</t>
  </si>
  <si>
    <t>From Logsheet</t>
  </si>
  <si>
    <r>
      <t>m</t>
    </r>
    <r>
      <rPr>
        <sz val="12"/>
        <rFont val="Arial"/>
        <family val="2"/>
      </rPr>
      <t>M</t>
    </r>
  </si>
  <si>
    <t>PO4</t>
  </si>
  <si>
    <t>SIO4</t>
  </si>
  <si>
    <t>N+N</t>
  </si>
  <si>
    <t>NO2</t>
  </si>
  <si>
    <t>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</si>
</sst>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11"/>
      <color indexed="8"/>
      <name val="Arial Unicode MS"/>
      <family val="2"/>
    </font>
    <font>
      <sz val="11"/>
      <color theme="1"/>
      <name val="Calibri"/>
      <family val="2"/>
    </font>
    <font>
      <b/>
      <sz val="8"/>
      <color indexed="81"/>
      <name val="Tahoma"/>
    </font>
    <font>
      <sz val="8"/>
      <color indexed="81"/>
      <name val="Tahoma"/>
    </font>
    <font>
      <strike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name val="Symbo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0" applyNumberFormat="1" applyAlignment="1"/>
    <xf numFmtId="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6" fillId="0" borderId="0" xfId="0" applyFont="1"/>
    <xf numFmtId="0" fontId="7" fillId="0" borderId="0" xfId="0" applyFont="1"/>
    <xf numFmtId="0" fontId="7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9" fillId="0" borderId="0" xfId="0" applyNumberFormat="1" applyFont="1" applyAlignment="1" applyProtection="1">
      <alignment horizontal="center"/>
    </xf>
    <xf numFmtId="2" fontId="9" fillId="0" borderId="0" xfId="0" applyNumberFormat="1" applyFont="1" applyProtection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zoomScale="50" zoomScaleNormal="50" zoomScalePageLayoutView="50"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A45" sqref="A45"/>
    </sheetView>
  </sheetViews>
  <sheetFormatPr baseColWidth="10" defaultColWidth="8.83203125" defaultRowHeight="14" x14ac:dyDescent="0"/>
  <cols>
    <col min="2" max="2" width="16" bestFit="1" customWidth="1"/>
    <col min="3" max="3" width="13.83203125" bestFit="1" customWidth="1"/>
    <col min="4" max="4" width="11.83203125" bestFit="1" customWidth="1"/>
    <col min="7" max="7" width="17.83203125" bestFit="1" customWidth="1"/>
    <col min="17" max="17" width="15" bestFit="1" customWidth="1"/>
    <col min="19" max="19" width="17.6640625" bestFit="1" customWidth="1"/>
    <col min="20" max="20" width="6.6640625" bestFit="1" customWidth="1"/>
    <col min="21" max="21" width="11.83203125" bestFit="1" customWidth="1"/>
    <col min="22" max="22" width="10.1640625" bestFit="1" customWidth="1"/>
  </cols>
  <sheetData>
    <row r="1" spans="1:22" ht="52.5" customHeight="1">
      <c r="B1" s="15" t="s">
        <v>80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 t="s">
        <v>80</v>
      </c>
      <c r="Q1" s="16"/>
      <c r="R1" s="16"/>
      <c r="S1" s="16"/>
      <c r="T1" s="16"/>
    </row>
    <row r="2" spans="1:22" ht="16">
      <c r="A2" t="s">
        <v>79</v>
      </c>
      <c r="B2" s="3" t="s">
        <v>78</v>
      </c>
      <c r="C2" s="3" t="s">
        <v>77</v>
      </c>
      <c r="D2" s="3" t="s">
        <v>76</v>
      </c>
      <c r="E2" s="13" t="s">
        <v>75</v>
      </c>
      <c r="F2" s="13"/>
      <c r="G2" s="13"/>
      <c r="H2" s="13" t="s">
        <v>74</v>
      </c>
      <c r="I2" s="13"/>
      <c r="J2" s="13"/>
      <c r="K2" s="14" t="s">
        <v>73</v>
      </c>
      <c r="L2" s="14"/>
      <c r="M2" s="14"/>
      <c r="N2" s="14"/>
      <c r="O2" s="14"/>
      <c r="P2" s="14"/>
      <c r="Q2" s="14" t="s">
        <v>72</v>
      </c>
      <c r="R2" s="14"/>
      <c r="S2" t="s">
        <v>71</v>
      </c>
      <c r="T2" t="s">
        <v>70</v>
      </c>
      <c r="U2" t="s">
        <v>69</v>
      </c>
      <c r="V2" t="s">
        <v>35</v>
      </c>
    </row>
    <row r="3" spans="1:22" ht="16">
      <c r="B3" s="3"/>
      <c r="C3" s="3"/>
      <c r="D3" s="3"/>
      <c r="E3" s="3" t="s">
        <v>68</v>
      </c>
      <c r="F3" s="3" t="s">
        <v>67</v>
      </c>
      <c r="G3" s="7" t="s">
        <v>66</v>
      </c>
      <c r="H3" s="3" t="s">
        <v>68</v>
      </c>
      <c r="I3" s="3" t="s">
        <v>67</v>
      </c>
      <c r="J3" s="7" t="s">
        <v>66</v>
      </c>
      <c r="K3" s="3" t="s">
        <v>65</v>
      </c>
      <c r="L3" s="3" t="s">
        <v>62</v>
      </c>
      <c r="M3" s="3" t="s">
        <v>64</v>
      </c>
      <c r="N3" s="3" t="s">
        <v>63</v>
      </c>
      <c r="O3" s="3" t="s">
        <v>62</v>
      </c>
      <c r="P3" s="3" t="s">
        <v>61</v>
      </c>
      <c r="Q3" s="6" t="s">
        <v>60</v>
      </c>
      <c r="R3" s="3" t="s">
        <v>59</v>
      </c>
    </row>
    <row r="4" spans="1:22" ht="16">
      <c r="A4">
        <v>1</v>
      </c>
      <c r="B4" s="8" t="s">
        <v>58</v>
      </c>
      <c r="C4" s="8" t="s">
        <v>54</v>
      </c>
      <c r="D4" s="8" t="s">
        <v>54</v>
      </c>
      <c r="E4" s="8">
        <v>70.345808000000005</v>
      </c>
      <c r="F4" s="8">
        <v>-147.54856699999999</v>
      </c>
      <c r="G4" s="8" t="s">
        <v>53</v>
      </c>
      <c r="H4" s="7"/>
      <c r="I4" s="7"/>
      <c r="J4" s="7"/>
      <c r="K4" s="7"/>
      <c r="L4" s="3"/>
      <c r="M4" s="3"/>
      <c r="N4" s="3"/>
      <c r="O4" s="3"/>
      <c r="P4" s="3"/>
      <c r="Q4" s="3"/>
      <c r="R4" s="6"/>
      <c r="S4" s="3">
        <v>1</v>
      </c>
    </row>
    <row r="5" spans="1:22">
      <c r="A5">
        <v>2</v>
      </c>
      <c r="B5" s="8" t="s">
        <v>57</v>
      </c>
      <c r="C5" s="8" t="s">
        <v>54</v>
      </c>
      <c r="D5" s="8" t="s">
        <v>54</v>
      </c>
      <c r="E5" s="8">
        <v>70.278345000000002</v>
      </c>
      <c r="F5" s="8">
        <v>-147.50570999999999</v>
      </c>
      <c r="G5" s="8" t="s">
        <v>53</v>
      </c>
      <c r="H5" s="9"/>
      <c r="I5" s="9"/>
      <c r="J5" s="9"/>
      <c r="K5" s="9"/>
      <c r="S5">
        <v>1</v>
      </c>
    </row>
    <row r="6" spans="1:22" ht="16">
      <c r="A6">
        <v>3</v>
      </c>
      <c r="B6" s="8" t="s">
        <v>56</v>
      </c>
      <c r="C6" s="8" t="s">
        <v>54</v>
      </c>
      <c r="D6" s="8" t="s">
        <v>54</v>
      </c>
      <c r="E6" s="8">
        <v>70.307564999999997</v>
      </c>
      <c r="F6" s="8">
        <v>-147.67062000000001</v>
      </c>
      <c r="G6" s="8" t="s">
        <v>53</v>
      </c>
      <c r="H6" s="7"/>
      <c r="I6" s="7"/>
      <c r="J6" s="7"/>
      <c r="K6" s="7"/>
      <c r="L6" s="3"/>
      <c r="M6" s="3"/>
      <c r="N6" s="3"/>
      <c r="O6" s="3"/>
      <c r="P6" s="3"/>
      <c r="Q6" s="3"/>
      <c r="R6" s="6"/>
      <c r="S6" s="3">
        <v>1</v>
      </c>
    </row>
    <row r="7" spans="1:22" ht="16">
      <c r="A7">
        <v>4</v>
      </c>
      <c r="B7" s="8" t="s">
        <v>55</v>
      </c>
      <c r="C7" s="8" t="s">
        <v>54</v>
      </c>
      <c r="D7" s="8" t="s">
        <v>54</v>
      </c>
      <c r="E7" s="8">
        <v>70.350257999999997</v>
      </c>
      <c r="F7" s="8">
        <v>-147.66720000000001</v>
      </c>
      <c r="G7" s="8" t="s">
        <v>53</v>
      </c>
      <c r="H7" s="7"/>
      <c r="I7" s="7"/>
      <c r="J7" s="7"/>
      <c r="K7" s="7"/>
      <c r="L7" s="3"/>
      <c r="M7" s="3"/>
      <c r="N7" s="3"/>
      <c r="O7" s="3"/>
      <c r="P7" s="3"/>
      <c r="Q7" s="3"/>
      <c r="R7" s="6"/>
      <c r="S7" s="3">
        <v>1</v>
      </c>
    </row>
    <row r="8" spans="1:22" ht="16">
      <c r="A8">
        <v>5</v>
      </c>
      <c r="B8" s="1" t="s">
        <v>52</v>
      </c>
      <c r="C8" s="1" t="s">
        <v>11</v>
      </c>
      <c r="D8" s="1" t="s">
        <v>25</v>
      </c>
      <c r="E8" s="1">
        <v>71</v>
      </c>
      <c r="F8" s="2">
        <v>0.25</v>
      </c>
      <c r="G8" s="2">
        <f t="shared" ref="G8:G17" si="0">E8+F8/60</f>
        <v>71.004166666666663</v>
      </c>
      <c r="H8" s="3">
        <v>152</v>
      </c>
      <c r="I8" s="3">
        <v>22.756</v>
      </c>
      <c r="J8" s="2">
        <f t="shared" ref="J8:J17" si="1">H8+I8/60</f>
        <v>152.37926666666667</v>
      </c>
      <c r="K8" s="5">
        <v>1</v>
      </c>
      <c r="L8" s="5">
        <v>8</v>
      </c>
      <c r="M8" s="4">
        <v>2015</v>
      </c>
      <c r="N8" s="1">
        <v>14</v>
      </c>
      <c r="O8" s="1">
        <v>2</v>
      </c>
      <c r="P8" s="1"/>
      <c r="Q8" s="1">
        <v>12.9</v>
      </c>
      <c r="R8" s="1">
        <f>Q8+3</f>
        <v>15.9</v>
      </c>
      <c r="S8" s="3">
        <v>1</v>
      </c>
    </row>
    <row r="9" spans="1:22" ht="16">
      <c r="A9">
        <v>6</v>
      </c>
      <c r="B9" s="1" t="s">
        <v>51</v>
      </c>
      <c r="C9" s="1" t="s">
        <v>11</v>
      </c>
      <c r="D9" s="1" t="s">
        <v>25</v>
      </c>
      <c r="E9" s="1">
        <v>71</v>
      </c>
      <c r="F9" s="1">
        <v>11.631</v>
      </c>
      <c r="G9" s="2">
        <f t="shared" si="0"/>
        <v>71.193849999999998</v>
      </c>
      <c r="H9" s="1">
        <v>152</v>
      </c>
      <c r="I9" s="1">
        <v>15.186999999999999</v>
      </c>
      <c r="J9" s="2">
        <f t="shared" si="1"/>
        <v>152.25311666666667</v>
      </c>
      <c r="K9" s="1">
        <v>1</v>
      </c>
      <c r="L9" s="1">
        <v>8</v>
      </c>
      <c r="M9" s="1">
        <v>2015</v>
      </c>
      <c r="N9" s="1">
        <v>18</v>
      </c>
      <c r="O9" s="1">
        <v>53</v>
      </c>
      <c r="P9" s="1"/>
      <c r="Q9" s="1">
        <v>35</v>
      </c>
      <c r="R9" s="1">
        <f>Q9+3</f>
        <v>38</v>
      </c>
      <c r="S9" s="3">
        <v>1</v>
      </c>
    </row>
    <row r="10" spans="1:22" ht="16">
      <c r="A10">
        <v>7</v>
      </c>
      <c r="B10" t="s">
        <v>50</v>
      </c>
      <c r="C10" t="s">
        <v>4</v>
      </c>
      <c r="D10" t="s">
        <v>10</v>
      </c>
      <c r="E10">
        <v>70</v>
      </c>
      <c r="F10">
        <v>56.421999999999997</v>
      </c>
      <c r="G10" s="2">
        <f t="shared" si="0"/>
        <v>70.940366666666662</v>
      </c>
      <c r="H10">
        <v>151</v>
      </c>
      <c r="I10">
        <v>1.804</v>
      </c>
      <c r="J10" s="2">
        <f t="shared" si="1"/>
        <v>151.03006666666667</v>
      </c>
      <c r="K10">
        <v>2</v>
      </c>
      <c r="L10">
        <v>8</v>
      </c>
      <c r="M10">
        <v>2015</v>
      </c>
      <c r="N10">
        <v>2</v>
      </c>
      <c r="O10">
        <v>20</v>
      </c>
      <c r="Q10">
        <v>15.2</v>
      </c>
      <c r="R10" s="1">
        <f>Q10+3</f>
        <v>18.2</v>
      </c>
      <c r="S10" s="3">
        <v>1</v>
      </c>
    </row>
    <row r="11" spans="1:22" ht="16">
      <c r="A11">
        <v>8</v>
      </c>
      <c r="B11" t="s">
        <v>49</v>
      </c>
      <c r="C11" t="s">
        <v>6</v>
      </c>
      <c r="D11" t="s">
        <v>35</v>
      </c>
      <c r="E11">
        <v>70</v>
      </c>
      <c r="F11">
        <v>37.988</v>
      </c>
      <c r="G11" s="2">
        <f t="shared" si="0"/>
        <v>70.633133333333333</v>
      </c>
      <c r="H11">
        <v>150</v>
      </c>
      <c r="I11">
        <v>14.016999999999999</v>
      </c>
      <c r="J11" s="2">
        <f t="shared" si="1"/>
        <v>150.23361666666668</v>
      </c>
      <c r="K11">
        <v>2</v>
      </c>
      <c r="L11">
        <v>8</v>
      </c>
      <c r="M11">
        <v>2015</v>
      </c>
      <c r="N11">
        <v>8</v>
      </c>
      <c r="O11">
        <v>49</v>
      </c>
      <c r="Q11">
        <v>10</v>
      </c>
      <c r="R11">
        <v>13</v>
      </c>
      <c r="V11">
        <v>1</v>
      </c>
    </row>
    <row r="12" spans="1:22" ht="16">
      <c r="A12">
        <v>9</v>
      </c>
      <c r="B12" t="s">
        <v>48</v>
      </c>
      <c r="C12" s="1" t="s">
        <v>11</v>
      </c>
      <c r="D12" t="s">
        <v>42</v>
      </c>
      <c r="E12">
        <v>70</v>
      </c>
      <c r="F12">
        <v>29.681000000000001</v>
      </c>
      <c r="G12" s="2">
        <f t="shared" si="0"/>
        <v>70.494683333333327</v>
      </c>
      <c r="H12">
        <v>148</v>
      </c>
      <c r="I12">
        <v>45.84</v>
      </c>
      <c r="J12" s="2">
        <f t="shared" si="1"/>
        <v>148.76400000000001</v>
      </c>
      <c r="K12">
        <v>2</v>
      </c>
      <c r="L12">
        <v>8</v>
      </c>
      <c r="M12">
        <v>2015</v>
      </c>
      <c r="N12">
        <v>16</v>
      </c>
      <c r="O12">
        <v>49</v>
      </c>
      <c r="Q12">
        <v>8.8000000000000007</v>
      </c>
      <c r="R12" s="1">
        <f t="shared" ref="R12:R17" si="2">Q12+3</f>
        <v>11.8</v>
      </c>
      <c r="S12" s="3">
        <v>1</v>
      </c>
    </row>
    <row r="13" spans="1:22" ht="16">
      <c r="A13">
        <v>10</v>
      </c>
      <c r="B13" t="s">
        <v>47</v>
      </c>
      <c r="C13" s="1" t="s">
        <v>45</v>
      </c>
      <c r="D13" t="s">
        <v>42</v>
      </c>
      <c r="E13">
        <v>70</v>
      </c>
      <c r="F13">
        <v>29.545999999999999</v>
      </c>
      <c r="G13" s="2">
        <f t="shared" si="0"/>
        <v>70.492433333333338</v>
      </c>
      <c r="H13">
        <v>148</v>
      </c>
      <c r="I13">
        <v>43.232999999999997</v>
      </c>
      <c r="J13" s="2">
        <f t="shared" si="1"/>
        <v>148.72055</v>
      </c>
      <c r="K13">
        <v>2</v>
      </c>
      <c r="L13">
        <v>8</v>
      </c>
      <c r="M13">
        <v>2015</v>
      </c>
      <c r="N13">
        <v>18</v>
      </c>
      <c r="O13">
        <v>36</v>
      </c>
      <c r="Q13">
        <v>8.9</v>
      </c>
      <c r="R13" s="1">
        <f t="shared" si="2"/>
        <v>11.9</v>
      </c>
      <c r="U13">
        <v>1</v>
      </c>
    </row>
    <row r="14" spans="1:22" ht="17.5" customHeight="1">
      <c r="A14">
        <v>11</v>
      </c>
      <c r="B14" t="s">
        <v>46</v>
      </c>
      <c r="C14" s="1" t="s">
        <v>45</v>
      </c>
      <c r="D14" t="s">
        <v>42</v>
      </c>
      <c r="E14">
        <v>70</v>
      </c>
      <c r="F14">
        <v>29.948</v>
      </c>
      <c r="G14" s="2">
        <f t="shared" si="0"/>
        <v>70.499133333333333</v>
      </c>
      <c r="H14">
        <v>148</v>
      </c>
      <c r="I14">
        <v>41.503999999999998</v>
      </c>
      <c r="J14" s="2">
        <f t="shared" si="1"/>
        <v>148.69173333333333</v>
      </c>
      <c r="K14">
        <v>2</v>
      </c>
      <c r="L14">
        <v>8</v>
      </c>
      <c r="M14">
        <v>2015</v>
      </c>
      <c r="N14">
        <v>19</v>
      </c>
      <c r="O14">
        <v>2</v>
      </c>
      <c r="Q14">
        <v>10</v>
      </c>
      <c r="R14" s="1">
        <f t="shared" si="2"/>
        <v>13</v>
      </c>
      <c r="U14">
        <v>1</v>
      </c>
    </row>
    <row r="15" spans="1:22" ht="16">
      <c r="A15">
        <v>12</v>
      </c>
      <c r="B15" t="s">
        <v>44</v>
      </c>
      <c r="C15" s="1" t="s">
        <v>6</v>
      </c>
      <c r="D15" t="s">
        <v>42</v>
      </c>
      <c r="E15">
        <v>70</v>
      </c>
      <c r="F15">
        <v>16.971</v>
      </c>
      <c r="G15" s="2">
        <f t="shared" si="0"/>
        <v>70.282849999999996</v>
      </c>
      <c r="H15">
        <v>147</v>
      </c>
      <c r="I15">
        <v>5.4749999999999996</v>
      </c>
      <c r="J15" s="2">
        <f t="shared" si="1"/>
        <v>147.09125</v>
      </c>
      <c r="K15">
        <v>2</v>
      </c>
      <c r="L15">
        <v>8</v>
      </c>
      <c r="M15">
        <v>2015</v>
      </c>
      <c r="N15">
        <v>23</v>
      </c>
      <c r="O15">
        <v>40</v>
      </c>
      <c r="Q15">
        <v>3.4</v>
      </c>
      <c r="R15" s="1">
        <f t="shared" si="2"/>
        <v>6.4</v>
      </c>
      <c r="V15">
        <v>1</v>
      </c>
    </row>
    <row r="16" spans="1:22" ht="16">
      <c r="A16">
        <v>13</v>
      </c>
      <c r="B16" t="s">
        <v>43</v>
      </c>
      <c r="C16" s="1" t="s">
        <v>11</v>
      </c>
      <c r="D16" t="s">
        <v>42</v>
      </c>
      <c r="E16">
        <v>70</v>
      </c>
      <c r="F16">
        <v>16.943000000000001</v>
      </c>
      <c r="G16" s="2">
        <f t="shared" si="0"/>
        <v>70.282383333333328</v>
      </c>
      <c r="H16">
        <v>147</v>
      </c>
      <c r="I16">
        <v>5.4009999999999998</v>
      </c>
      <c r="J16" s="2">
        <f t="shared" si="1"/>
        <v>147.09001666666666</v>
      </c>
      <c r="K16">
        <v>2</v>
      </c>
      <c r="L16">
        <v>8</v>
      </c>
      <c r="M16">
        <v>2015</v>
      </c>
      <c r="N16">
        <v>23</v>
      </c>
      <c r="O16">
        <v>44</v>
      </c>
      <c r="Q16">
        <v>3.4</v>
      </c>
      <c r="R16" s="1">
        <f t="shared" si="2"/>
        <v>6.4</v>
      </c>
      <c r="S16" s="1">
        <v>1</v>
      </c>
    </row>
    <row r="17" spans="1:22" ht="16">
      <c r="A17">
        <v>14</v>
      </c>
      <c r="B17" t="s">
        <v>41</v>
      </c>
      <c r="C17" s="1" t="s">
        <v>11</v>
      </c>
      <c r="D17" t="s">
        <v>25</v>
      </c>
      <c r="E17">
        <v>70</v>
      </c>
      <c r="F17">
        <v>15.436999999999999</v>
      </c>
      <c r="G17" s="2">
        <f t="shared" si="0"/>
        <v>70.257283333333334</v>
      </c>
      <c r="H17">
        <v>143</v>
      </c>
      <c r="I17">
        <v>36.395000000000003</v>
      </c>
      <c r="J17" s="2">
        <f t="shared" si="1"/>
        <v>143.60658333333333</v>
      </c>
      <c r="K17">
        <v>3</v>
      </c>
      <c r="L17">
        <v>8</v>
      </c>
      <c r="M17">
        <v>2015</v>
      </c>
      <c r="N17">
        <v>13</v>
      </c>
      <c r="O17">
        <v>1</v>
      </c>
      <c r="Q17">
        <v>35.799999999999997</v>
      </c>
      <c r="R17" s="1">
        <f t="shared" si="2"/>
        <v>38.799999999999997</v>
      </c>
      <c r="S17" s="1">
        <v>1</v>
      </c>
    </row>
    <row r="18" spans="1:22" ht="16">
      <c r="A18">
        <v>15</v>
      </c>
      <c r="B18" t="s">
        <v>40</v>
      </c>
      <c r="C18" s="1"/>
      <c r="D18" t="s">
        <v>25</v>
      </c>
      <c r="G18" s="2"/>
      <c r="J18" s="2"/>
      <c r="R18" s="1"/>
    </row>
    <row r="19" spans="1:22" ht="16">
      <c r="A19">
        <v>16</v>
      </c>
      <c r="B19" t="s">
        <v>39</v>
      </c>
      <c r="C19" s="1" t="s">
        <v>11</v>
      </c>
      <c r="D19" t="s">
        <v>25</v>
      </c>
      <c r="E19">
        <v>70</v>
      </c>
      <c r="F19">
        <v>26.548999999999999</v>
      </c>
      <c r="G19" s="2">
        <f>E19+F19/60</f>
        <v>70.442483333333328</v>
      </c>
      <c r="H19">
        <v>143</v>
      </c>
      <c r="I19">
        <v>35.741999999999997</v>
      </c>
      <c r="J19" s="2">
        <f>H19+I19/60</f>
        <v>143.59569999999999</v>
      </c>
      <c r="K19">
        <v>3</v>
      </c>
      <c r="L19">
        <v>8</v>
      </c>
      <c r="M19">
        <v>2015</v>
      </c>
      <c r="N19">
        <v>16</v>
      </c>
      <c r="O19">
        <v>55</v>
      </c>
      <c r="Q19">
        <v>45</v>
      </c>
      <c r="R19" s="1">
        <f>Q19+3</f>
        <v>48</v>
      </c>
      <c r="S19" s="1">
        <v>1</v>
      </c>
    </row>
    <row r="20" spans="1:22">
      <c r="B20" t="s">
        <v>38</v>
      </c>
    </row>
    <row r="21" spans="1:22">
      <c r="B21" t="s">
        <v>37</v>
      </c>
    </row>
    <row r="22" spans="1:22" ht="16">
      <c r="A22">
        <v>17</v>
      </c>
      <c r="B22" t="s">
        <v>36</v>
      </c>
      <c r="C22" t="s">
        <v>35</v>
      </c>
      <c r="E22">
        <v>70</v>
      </c>
      <c r="F22">
        <v>46.280999999999999</v>
      </c>
      <c r="G22" s="2">
        <f>E22+F22/60</f>
        <v>70.771349999999998</v>
      </c>
      <c r="H22">
        <v>143</v>
      </c>
      <c r="I22">
        <v>36.427999999999997</v>
      </c>
      <c r="J22" s="2">
        <f>H22+I22/60</f>
        <v>143.60713333333334</v>
      </c>
      <c r="K22">
        <v>3</v>
      </c>
      <c r="L22">
        <v>8</v>
      </c>
      <c r="M22">
        <v>2015</v>
      </c>
      <c r="N22">
        <v>21</v>
      </c>
      <c r="O22">
        <v>46</v>
      </c>
      <c r="Q22">
        <v>195</v>
      </c>
      <c r="R22" s="1">
        <f>Q22+3</f>
        <v>198</v>
      </c>
      <c r="V22">
        <v>1</v>
      </c>
    </row>
    <row r="23" spans="1:22">
      <c r="A23" t="s">
        <v>34</v>
      </c>
    </row>
    <row r="24" spans="1:22">
      <c r="A24" t="s">
        <v>33</v>
      </c>
    </row>
    <row r="25" spans="1:22">
      <c r="A25" t="s">
        <v>32</v>
      </c>
    </row>
    <row r="26" spans="1:22" ht="16">
      <c r="A26">
        <v>18</v>
      </c>
      <c r="B26" t="s">
        <v>31</v>
      </c>
      <c r="C26" s="1" t="s">
        <v>30</v>
      </c>
      <c r="D26" t="s">
        <v>25</v>
      </c>
      <c r="E26">
        <v>70</v>
      </c>
      <c r="F26">
        <v>44.67</v>
      </c>
      <c r="G26" s="2">
        <f>E26+F26/60</f>
        <v>70.744500000000002</v>
      </c>
      <c r="H26">
        <v>143</v>
      </c>
      <c r="I26">
        <v>35.506999999999998</v>
      </c>
      <c r="J26" s="2">
        <f>H26+I26/60</f>
        <v>143.59178333333332</v>
      </c>
      <c r="K26">
        <v>3</v>
      </c>
      <c r="L26">
        <v>8</v>
      </c>
      <c r="M26">
        <v>2015</v>
      </c>
      <c r="N26">
        <v>0</v>
      </c>
      <c r="O26">
        <v>3</v>
      </c>
      <c r="Q26">
        <v>499</v>
      </c>
      <c r="R26" s="1">
        <f>Q26+3</f>
        <v>502</v>
      </c>
      <c r="S26" s="1">
        <v>1</v>
      </c>
      <c r="T26" s="1">
        <v>1</v>
      </c>
    </row>
    <row r="27" spans="1:22" ht="16">
      <c r="A27">
        <v>19</v>
      </c>
      <c r="B27" t="s">
        <v>29</v>
      </c>
      <c r="C27" t="s">
        <v>19</v>
      </c>
      <c r="D27" t="s">
        <v>25</v>
      </c>
      <c r="E27">
        <v>70</v>
      </c>
      <c r="F27">
        <v>37.561</v>
      </c>
      <c r="G27" s="2">
        <f>E27+F27/60</f>
        <v>70.626016666666672</v>
      </c>
      <c r="H27">
        <v>143</v>
      </c>
      <c r="I27">
        <v>35.445</v>
      </c>
      <c r="J27" s="2">
        <f>H27+I27/60</f>
        <v>143.59075000000001</v>
      </c>
      <c r="K27">
        <v>3</v>
      </c>
      <c r="L27">
        <v>8</v>
      </c>
      <c r="M27">
        <v>2015</v>
      </c>
      <c r="N27">
        <v>5</v>
      </c>
      <c r="O27">
        <v>22</v>
      </c>
      <c r="Q27">
        <v>300</v>
      </c>
      <c r="R27" s="1">
        <f>Q27+3</f>
        <v>303</v>
      </c>
      <c r="S27" s="1">
        <v>1</v>
      </c>
      <c r="T27" s="1">
        <v>1</v>
      </c>
    </row>
    <row r="28" spans="1:22" ht="16">
      <c r="A28">
        <v>20</v>
      </c>
      <c r="B28" t="s">
        <v>28</v>
      </c>
      <c r="C28" t="s">
        <v>4</v>
      </c>
      <c r="D28" t="s">
        <v>25</v>
      </c>
      <c r="E28">
        <v>70</v>
      </c>
      <c r="F28">
        <v>34.143999999999998</v>
      </c>
      <c r="G28" s="2">
        <f>E28+F28/60</f>
        <v>70.569066666666671</v>
      </c>
      <c r="H28">
        <v>143</v>
      </c>
      <c r="I28">
        <v>36.006999999999998</v>
      </c>
      <c r="J28" s="2">
        <f>H28+I28/60</f>
        <v>143.60011666666668</v>
      </c>
      <c r="K28">
        <v>4</v>
      </c>
      <c r="L28">
        <v>8</v>
      </c>
      <c r="M28">
        <v>2015</v>
      </c>
      <c r="N28">
        <v>10</v>
      </c>
      <c r="O28">
        <v>31</v>
      </c>
      <c r="Q28">
        <v>151</v>
      </c>
      <c r="R28" s="1">
        <f>Q28+3</f>
        <v>154</v>
      </c>
      <c r="S28" s="1">
        <v>1</v>
      </c>
    </row>
    <row r="29" spans="1:22" ht="16">
      <c r="A29" t="s">
        <v>27</v>
      </c>
      <c r="G29" s="2"/>
      <c r="J29" s="2"/>
      <c r="R29" s="1"/>
    </row>
    <row r="30" spans="1:22" ht="16">
      <c r="A30">
        <v>21</v>
      </c>
      <c r="B30" t="s">
        <v>26</v>
      </c>
      <c r="C30" t="s">
        <v>4</v>
      </c>
      <c r="D30" t="s">
        <v>25</v>
      </c>
      <c r="E30">
        <v>70</v>
      </c>
      <c r="F30">
        <v>32.89</v>
      </c>
      <c r="G30" s="2">
        <f t="shared" ref="G30:G36" si="3">E30+F30/60</f>
        <v>70.54816666666666</v>
      </c>
      <c r="H30">
        <v>143</v>
      </c>
      <c r="I30">
        <v>32.259</v>
      </c>
      <c r="J30" s="2">
        <f t="shared" ref="J30:J36" si="4">H30+I30/60</f>
        <v>143.53765000000001</v>
      </c>
      <c r="K30">
        <v>4</v>
      </c>
      <c r="L30">
        <v>8</v>
      </c>
      <c r="M30">
        <v>2015</v>
      </c>
      <c r="N30">
        <v>16</v>
      </c>
      <c r="O30">
        <v>43</v>
      </c>
      <c r="Q30">
        <v>100</v>
      </c>
      <c r="R30" s="1">
        <f t="shared" ref="R30:R36" si="5">Q30+3</f>
        <v>103</v>
      </c>
      <c r="S30" s="1">
        <v>1</v>
      </c>
    </row>
    <row r="31" spans="1:22" ht="16">
      <c r="A31">
        <v>22</v>
      </c>
      <c r="B31" t="s">
        <v>24</v>
      </c>
      <c r="C31" t="s">
        <v>11</v>
      </c>
      <c r="D31" t="s">
        <v>10</v>
      </c>
      <c r="E31">
        <v>70</v>
      </c>
      <c r="F31">
        <v>27.946000000000002</v>
      </c>
      <c r="G31" s="2">
        <f t="shared" si="3"/>
        <v>70.465766666666667</v>
      </c>
      <c r="H31">
        <v>142</v>
      </c>
      <c r="I31">
        <v>24.155999999999999</v>
      </c>
      <c r="J31" s="2">
        <f t="shared" si="4"/>
        <v>142.40260000000001</v>
      </c>
      <c r="K31">
        <v>4</v>
      </c>
      <c r="L31">
        <v>8</v>
      </c>
      <c r="M31">
        <v>2015</v>
      </c>
      <c r="N31">
        <v>21</v>
      </c>
      <c r="O31">
        <v>14</v>
      </c>
      <c r="Q31">
        <v>62.5</v>
      </c>
      <c r="R31" s="1">
        <f t="shared" si="5"/>
        <v>65.5</v>
      </c>
      <c r="S31" s="1">
        <v>1</v>
      </c>
    </row>
    <row r="32" spans="1:22" ht="16">
      <c r="A32">
        <v>23</v>
      </c>
      <c r="B32" t="s">
        <v>23</v>
      </c>
      <c r="C32" t="s">
        <v>11</v>
      </c>
      <c r="D32" t="s">
        <v>10</v>
      </c>
      <c r="E32">
        <v>70</v>
      </c>
      <c r="F32">
        <v>21.681000000000001</v>
      </c>
      <c r="G32" s="2">
        <f t="shared" si="3"/>
        <v>70.361350000000002</v>
      </c>
      <c r="H32">
        <v>142</v>
      </c>
      <c r="I32">
        <v>51.104999999999997</v>
      </c>
      <c r="J32" s="2">
        <f t="shared" si="4"/>
        <v>142.85175000000001</v>
      </c>
      <c r="K32">
        <v>5</v>
      </c>
      <c r="L32">
        <v>8</v>
      </c>
      <c r="M32">
        <v>2015</v>
      </c>
      <c r="N32">
        <v>0</v>
      </c>
      <c r="O32">
        <v>42</v>
      </c>
      <c r="P32">
        <v>34</v>
      </c>
      <c r="Q32">
        <v>54</v>
      </c>
      <c r="R32" s="1">
        <f t="shared" si="5"/>
        <v>57</v>
      </c>
      <c r="S32" s="1">
        <v>1</v>
      </c>
    </row>
    <row r="33" spans="1:22" ht="16">
      <c r="A33">
        <v>24</v>
      </c>
      <c r="B33" t="s">
        <v>22</v>
      </c>
      <c r="C33" t="s">
        <v>11</v>
      </c>
      <c r="D33" t="s">
        <v>10</v>
      </c>
      <c r="E33">
        <v>70</v>
      </c>
      <c r="F33">
        <v>29.469000000000001</v>
      </c>
      <c r="G33" s="2">
        <f t="shared" si="3"/>
        <v>70.491150000000005</v>
      </c>
      <c r="H33">
        <v>144</v>
      </c>
      <c r="I33">
        <v>58.091000000000001</v>
      </c>
      <c r="J33" s="2">
        <f t="shared" si="4"/>
        <v>144.96818333333334</v>
      </c>
      <c r="K33">
        <v>5</v>
      </c>
      <c r="L33">
        <v>8</v>
      </c>
      <c r="M33">
        <v>2015</v>
      </c>
      <c r="N33">
        <v>8</v>
      </c>
      <c r="O33">
        <v>57</v>
      </c>
      <c r="Q33">
        <v>42.8</v>
      </c>
      <c r="R33" s="1">
        <f t="shared" si="5"/>
        <v>45.8</v>
      </c>
      <c r="S33" s="1">
        <v>1</v>
      </c>
    </row>
    <row r="34" spans="1:22" ht="16">
      <c r="A34">
        <v>25</v>
      </c>
      <c r="B34" t="s">
        <v>21</v>
      </c>
      <c r="C34" t="s">
        <v>11</v>
      </c>
      <c r="D34" t="s">
        <v>10</v>
      </c>
      <c r="E34">
        <v>70</v>
      </c>
      <c r="F34">
        <v>40.515000000000001</v>
      </c>
      <c r="G34" s="2">
        <f t="shared" si="3"/>
        <v>70.675250000000005</v>
      </c>
      <c r="H34">
        <v>144</v>
      </c>
      <c r="I34">
        <v>55.018999999999998</v>
      </c>
      <c r="J34" s="2">
        <f t="shared" si="4"/>
        <v>144.91698333333332</v>
      </c>
      <c r="K34">
        <v>5</v>
      </c>
      <c r="L34">
        <v>8</v>
      </c>
      <c r="M34">
        <v>2015</v>
      </c>
      <c r="N34">
        <v>13</v>
      </c>
      <c r="O34">
        <v>59</v>
      </c>
      <c r="Q34">
        <v>100</v>
      </c>
      <c r="R34" s="1">
        <f t="shared" si="5"/>
        <v>103</v>
      </c>
      <c r="S34" s="1">
        <v>1</v>
      </c>
    </row>
    <row r="35" spans="1:22" ht="16">
      <c r="A35">
        <v>26</v>
      </c>
      <c r="B35" t="s">
        <v>20</v>
      </c>
      <c r="C35" t="s">
        <v>19</v>
      </c>
      <c r="D35" t="s">
        <v>10</v>
      </c>
      <c r="E35">
        <v>70</v>
      </c>
      <c r="F35">
        <v>57.412999999999997</v>
      </c>
      <c r="G35" s="2">
        <f t="shared" si="3"/>
        <v>70.956883333333337</v>
      </c>
      <c r="H35">
        <v>145</v>
      </c>
      <c r="I35">
        <v>48.034999999999997</v>
      </c>
      <c r="J35" s="2">
        <f t="shared" si="4"/>
        <v>145.80058333333332</v>
      </c>
      <c r="K35">
        <v>5</v>
      </c>
      <c r="L35">
        <v>8</v>
      </c>
      <c r="M35">
        <v>2015</v>
      </c>
      <c r="N35">
        <v>20</v>
      </c>
      <c r="O35">
        <v>18</v>
      </c>
      <c r="Q35">
        <v>392</v>
      </c>
      <c r="R35" s="1">
        <f t="shared" si="5"/>
        <v>395</v>
      </c>
      <c r="S35" s="1">
        <v>1</v>
      </c>
      <c r="T35" s="1">
        <v>1</v>
      </c>
    </row>
    <row r="36" spans="1:22" ht="16">
      <c r="A36">
        <v>27</v>
      </c>
      <c r="B36" t="s">
        <v>17</v>
      </c>
      <c r="C36" t="s">
        <v>16</v>
      </c>
      <c r="D36" t="s">
        <v>18</v>
      </c>
      <c r="E36">
        <v>71</v>
      </c>
      <c r="F36">
        <v>0.247</v>
      </c>
      <c r="G36" s="2">
        <f t="shared" si="3"/>
        <v>71.004116666666661</v>
      </c>
      <c r="H36">
        <v>147</v>
      </c>
      <c r="I36">
        <v>10.468999999999999</v>
      </c>
      <c r="J36" s="2">
        <f t="shared" si="4"/>
        <v>147.17448333333334</v>
      </c>
      <c r="K36">
        <v>6</v>
      </c>
      <c r="L36">
        <v>8</v>
      </c>
      <c r="M36">
        <v>2015</v>
      </c>
      <c r="N36">
        <v>6</v>
      </c>
      <c r="O36">
        <v>58</v>
      </c>
      <c r="Q36">
        <v>820</v>
      </c>
      <c r="R36" s="1">
        <f t="shared" si="5"/>
        <v>823</v>
      </c>
      <c r="T36">
        <v>1</v>
      </c>
    </row>
    <row r="37" spans="1:22" ht="16">
      <c r="A37">
        <v>27</v>
      </c>
      <c r="B37" t="s">
        <v>17</v>
      </c>
      <c r="C37" t="s">
        <v>16</v>
      </c>
      <c r="D37" t="s">
        <v>15</v>
      </c>
      <c r="G37" s="2">
        <f>71 +(1/60)+(5.3/3600)</f>
        <v>71.018138888888885</v>
      </c>
      <c r="J37" s="2">
        <f>147 +5/60 + 23.5/3600</f>
        <v>147.08986111111113</v>
      </c>
      <c r="K37">
        <v>6</v>
      </c>
      <c r="L37">
        <v>8</v>
      </c>
      <c r="M37">
        <v>2015</v>
      </c>
      <c r="N37">
        <v>6</v>
      </c>
      <c r="O37">
        <v>58</v>
      </c>
      <c r="R37" s="1"/>
    </row>
    <row r="38" spans="1:22" ht="16">
      <c r="A38">
        <v>28</v>
      </c>
      <c r="B38" t="s">
        <v>14</v>
      </c>
      <c r="C38" t="s">
        <v>13</v>
      </c>
      <c r="D38" t="s">
        <v>10</v>
      </c>
      <c r="E38">
        <v>70</v>
      </c>
      <c r="F38">
        <v>58.293999999999997</v>
      </c>
      <c r="G38" s="2">
        <f t="shared" ref="G38:G44" si="6">E38+F38/60</f>
        <v>70.971566666666661</v>
      </c>
      <c r="H38">
        <v>147</v>
      </c>
      <c r="I38">
        <v>22.931000000000001</v>
      </c>
      <c r="J38" s="2">
        <f t="shared" ref="J38:J44" si="7">H38+I38/60</f>
        <v>147.38218333333333</v>
      </c>
      <c r="K38">
        <v>6</v>
      </c>
      <c r="L38">
        <v>8</v>
      </c>
      <c r="M38">
        <v>2015</v>
      </c>
      <c r="N38">
        <v>8</v>
      </c>
      <c r="O38">
        <v>15</v>
      </c>
      <c r="Q38">
        <v>101</v>
      </c>
      <c r="R38" s="1">
        <f t="shared" ref="R38:R44" si="8">Q38+3</f>
        <v>104</v>
      </c>
      <c r="S38" s="1">
        <v>1</v>
      </c>
    </row>
    <row r="39" spans="1:22" ht="16">
      <c r="A39">
        <v>29</v>
      </c>
      <c r="B39" t="s">
        <v>12</v>
      </c>
      <c r="C39" t="s">
        <v>11</v>
      </c>
      <c r="D39" t="s">
        <v>10</v>
      </c>
      <c r="E39">
        <v>71</v>
      </c>
      <c r="F39">
        <v>9.1519999999999992</v>
      </c>
      <c r="G39" s="2">
        <f t="shared" si="6"/>
        <v>71.152533333333338</v>
      </c>
      <c r="H39">
        <v>148</v>
      </c>
      <c r="I39">
        <v>24.864999999999998</v>
      </c>
      <c r="J39" s="2">
        <f t="shared" si="7"/>
        <v>148.41441666666665</v>
      </c>
      <c r="K39">
        <v>6</v>
      </c>
      <c r="L39">
        <v>8</v>
      </c>
      <c r="M39">
        <v>2015</v>
      </c>
      <c r="N39">
        <v>15</v>
      </c>
      <c r="O39">
        <v>23</v>
      </c>
      <c r="Q39">
        <v>65.400000000000006</v>
      </c>
      <c r="R39" s="1">
        <f t="shared" si="8"/>
        <v>68.400000000000006</v>
      </c>
      <c r="S39" s="1">
        <v>1</v>
      </c>
    </row>
    <row r="40" spans="1:22" ht="16">
      <c r="A40">
        <v>30</v>
      </c>
      <c r="B40" t="s">
        <v>9</v>
      </c>
      <c r="C40" t="s">
        <v>8</v>
      </c>
      <c r="D40" t="s">
        <v>0</v>
      </c>
      <c r="E40">
        <v>71</v>
      </c>
      <c r="F40">
        <v>13.416</v>
      </c>
      <c r="G40" s="2">
        <f t="shared" si="6"/>
        <v>71.223600000000005</v>
      </c>
      <c r="H40">
        <v>149</v>
      </c>
      <c r="I40">
        <v>19.614000000000001</v>
      </c>
      <c r="J40" s="2">
        <f t="shared" si="7"/>
        <v>149.32689999999999</v>
      </c>
      <c r="K40">
        <v>6</v>
      </c>
      <c r="L40">
        <v>8</v>
      </c>
      <c r="M40">
        <v>2015</v>
      </c>
      <c r="N40">
        <v>20</v>
      </c>
      <c r="O40">
        <v>50</v>
      </c>
      <c r="Q40">
        <v>322</v>
      </c>
      <c r="R40" s="1">
        <f t="shared" si="8"/>
        <v>325</v>
      </c>
      <c r="T40">
        <v>1</v>
      </c>
      <c r="U40">
        <v>1</v>
      </c>
    </row>
    <row r="41" spans="1:22" ht="16">
      <c r="A41">
        <v>31</v>
      </c>
      <c r="B41" t="s">
        <v>7</v>
      </c>
      <c r="C41" t="s">
        <v>6</v>
      </c>
      <c r="D41" t="s">
        <v>0</v>
      </c>
      <c r="E41">
        <v>71</v>
      </c>
      <c r="F41">
        <v>13.195</v>
      </c>
      <c r="G41" s="2">
        <f t="shared" si="6"/>
        <v>71.219916666666663</v>
      </c>
      <c r="H41">
        <v>149</v>
      </c>
      <c r="I41">
        <v>19.783000000000001</v>
      </c>
      <c r="J41" s="2">
        <f t="shared" si="7"/>
        <v>149.32971666666666</v>
      </c>
      <c r="K41">
        <v>6</v>
      </c>
      <c r="L41">
        <v>8</v>
      </c>
      <c r="M41">
        <v>2015</v>
      </c>
      <c r="N41">
        <v>22</v>
      </c>
      <c r="O41">
        <v>46</v>
      </c>
      <c r="Q41">
        <v>262</v>
      </c>
      <c r="R41" s="1">
        <f t="shared" si="8"/>
        <v>265</v>
      </c>
      <c r="V41">
        <v>1</v>
      </c>
    </row>
    <row r="42" spans="1:22" ht="16">
      <c r="A42">
        <v>32</v>
      </c>
      <c r="B42" t="s">
        <v>5</v>
      </c>
      <c r="C42" t="s">
        <v>4</v>
      </c>
      <c r="D42" t="s">
        <v>0</v>
      </c>
      <c r="E42">
        <v>71</v>
      </c>
      <c r="F42">
        <v>12.736000000000001</v>
      </c>
      <c r="G42" s="2">
        <f t="shared" si="6"/>
        <v>71.212266666666665</v>
      </c>
      <c r="H42">
        <v>149</v>
      </c>
      <c r="I42">
        <v>20.577000000000002</v>
      </c>
      <c r="J42" s="2">
        <f t="shared" si="7"/>
        <v>149.34295</v>
      </c>
      <c r="K42">
        <v>6</v>
      </c>
      <c r="L42">
        <v>8</v>
      </c>
      <c r="M42">
        <v>2015</v>
      </c>
      <c r="N42">
        <v>23</v>
      </c>
      <c r="O42">
        <v>14</v>
      </c>
      <c r="Q42">
        <v>204</v>
      </c>
      <c r="R42" s="1">
        <f t="shared" si="8"/>
        <v>207</v>
      </c>
      <c r="S42" s="1">
        <v>1</v>
      </c>
    </row>
    <row r="43" spans="1:22" ht="16">
      <c r="A43">
        <v>33</v>
      </c>
      <c r="B43" t="s">
        <v>3</v>
      </c>
      <c r="C43" t="s">
        <v>1</v>
      </c>
      <c r="D43" t="s">
        <v>0</v>
      </c>
      <c r="E43">
        <v>71</v>
      </c>
      <c r="F43">
        <v>12.349</v>
      </c>
      <c r="G43" s="2">
        <f t="shared" si="6"/>
        <v>71.205816666666664</v>
      </c>
      <c r="H43">
        <v>149</v>
      </c>
      <c r="I43">
        <v>21.213999999999999</v>
      </c>
      <c r="J43" s="2">
        <f t="shared" si="7"/>
        <v>149.35356666666667</v>
      </c>
      <c r="K43">
        <v>7</v>
      </c>
      <c r="L43">
        <v>8</v>
      </c>
      <c r="M43">
        <v>2015</v>
      </c>
      <c r="N43">
        <v>2</v>
      </c>
      <c r="O43">
        <v>46</v>
      </c>
      <c r="Q43">
        <v>105</v>
      </c>
      <c r="R43" s="1">
        <f t="shared" si="8"/>
        <v>108</v>
      </c>
      <c r="V43">
        <v>1</v>
      </c>
    </row>
    <row r="44" spans="1:22" ht="16">
      <c r="A44">
        <v>34</v>
      </c>
      <c r="B44" t="s">
        <v>2</v>
      </c>
      <c r="C44" t="s">
        <v>1</v>
      </c>
      <c r="D44" t="s">
        <v>0</v>
      </c>
      <c r="E44">
        <v>71</v>
      </c>
      <c r="F44">
        <v>8.0389999999999997</v>
      </c>
      <c r="G44" s="2">
        <f t="shared" si="6"/>
        <v>71.133983333333333</v>
      </c>
      <c r="H44">
        <v>149</v>
      </c>
      <c r="I44">
        <v>28.495000000000001</v>
      </c>
      <c r="J44" s="2">
        <f t="shared" si="7"/>
        <v>149.47491666666667</v>
      </c>
      <c r="K44">
        <v>7</v>
      </c>
      <c r="L44">
        <v>8</v>
      </c>
      <c r="M44">
        <v>2015</v>
      </c>
      <c r="N44">
        <v>4</v>
      </c>
      <c r="O44">
        <v>42</v>
      </c>
      <c r="Q44">
        <v>45.1</v>
      </c>
      <c r="R44" s="1">
        <f t="shared" si="8"/>
        <v>48.1</v>
      </c>
      <c r="V44">
        <v>1</v>
      </c>
    </row>
  </sheetData>
  <mergeCells count="6">
    <mergeCell ref="E2:G2"/>
    <mergeCell ref="H2:J2"/>
    <mergeCell ref="K2:P2"/>
    <mergeCell ref="Q2:R2"/>
    <mergeCell ref="B1:O1"/>
    <mergeCell ref="P1:T1"/>
  </mergeCells>
  <pageMargins left="0.7" right="0.7" top="0.75" bottom="0.75" header="0.3" footer="0.3"/>
  <pageSetup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baseColWidth="10" defaultColWidth="8.83203125" defaultRowHeight="14" x14ac:dyDescent="0"/>
  <cols>
    <col min="1" max="3" width="8.6640625" customWidth="1"/>
    <col min="4" max="4" width="12.6640625" bestFit="1" customWidth="1"/>
    <col min="5" max="5" width="8.6640625" customWidth="1"/>
    <col min="6" max="6" width="35.33203125" bestFit="1" customWidth="1"/>
    <col min="7" max="7" width="12.6640625" bestFit="1" customWidth="1"/>
  </cols>
  <sheetData>
    <row r="1" spans="1:11" ht="16">
      <c r="A1" s="17" t="s">
        <v>123</v>
      </c>
      <c r="B1" s="17"/>
      <c r="C1" s="17"/>
      <c r="D1" s="17"/>
      <c r="E1" s="17"/>
      <c r="F1" s="17"/>
      <c r="G1" s="18" t="s">
        <v>124</v>
      </c>
      <c r="H1" s="18" t="s">
        <v>124</v>
      </c>
      <c r="I1" s="18" t="s">
        <v>124</v>
      </c>
      <c r="J1" s="18" t="s">
        <v>124</v>
      </c>
      <c r="K1" s="18" t="s">
        <v>124</v>
      </c>
    </row>
    <row r="2" spans="1:11" ht="15">
      <c r="A2" s="12" t="s">
        <v>122</v>
      </c>
      <c r="B2" s="11" t="s">
        <v>121</v>
      </c>
      <c r="C2" s="11" t="s">
        <v>120</v>
      </c>
      <c r="D2" s="11" t="s">
        <v>119</v>
      </c>
      <c r="E2" s="11" t="s">
        <v>118</v>
      </c>
      <c r="F2" s="11" t="s">
        <v>117</v>
      </c>
      <c r="G2" s="19" t="s">
        <v>125</v>
      </c>
      <c r="H2" s="19" t="s">
        <v>126</v>
      </c>
      <c r="I2" s="19" t="s">
        <v>127</v>
      </c>
      <c r="J2" s="19" t="s">
        <v>128</v>
      </c>
      <c r="K2" s="19" t="s">
        <v>129</v>
      </c>
    </row>
    <row r="3" spans="1:11" ht="15">
      <c r="A3" t="s">
        <v>41</v>
      </c>
      <c r="B3">
        <v>1</v>
      </c>
      <c r="C3">
        <v>1</v>
      </c>
      <c r="D3" t="s">
        <v>115</v>
      </c>
    </row>
    <row r="4" spans="1:11" ht="15">
      <c r="A4" t="s">
        <v>41</v>
      </c>
      <c r="B4">
        <v>1</v>
      </c>
      <c r="C4">
        <v>2</v>
      </c>
      <c r="D4" t="s">
        <v>115</v>
      </c>
      <c r="E4">
        <v>15</v>
      </c>
      <c r="G4" s="20">
        <v>0.71976257499999974</v>
      </c>
      <c r="H4" s="20">
        <v>1.8363149632666635</v>
      </c>
      <c r="I4" s="20">
        <v>0.41935855916666653</v>
      </c>
      <c r="J4" s="20">
        <v>4.4813502066666983E-2</v>
      </c>
      <c r="K4" s="20">
        <v>0.47506850133333356</v>
      </c>
    </row>
    <row r="5" spans="1:11" ht="15">
      <c r="A5" t="s">
        <v>41</v>
      </c>
      <c r="B5">
        <v>1</v>
      </c>
      <c r="C5">
        <v>3</v>
      </c>
      <c r="D5" t="s">
        <v>114</v>
      </c>
      <c r="F5" t="s">
        <v>89</v>
      </c>
    </row>
    <row r="6" spans="1:11" ht="15">
      <c r="A6" t="s">
        <v>41</v>
      </c>
      <c r="B6">
        <v>1</v>
      </c>
      <c r="C6">
        <v>4</v>
      </c>
      <c r="D6" t="s">
        <v>114</v>
      </c>
      <c r="E6">
        <v>16</v>
      </c>
      <c r="G6" s="20">
        <v>0.47417708999999991</v>
      </c>
      <c r="H6" s="20">
        <v>1.4635585493333323</v>
      </c>
      <c r="I6" s="20">
        <v>0.46606950833333333</v>
      </c>
      <c r="J6" s="21">
        <v>0</v>
      </c>
      <c r="K6" s="20">
        <v>0.43633002666666582</v>
      </c>
    </row>
    <row r="7" spans="1:11" ht="15">
      <c r="A7" t="s">
        <v>41</v>
      </c>
      <c r="B7">
        <v>1</v>
      </c>
      <c r="C7">
        <v>5</v>
      </c>
      <c r="D7" t="s">
        <v>113</v>
      </c>
    </row>
    <row r="8" spans="1:11" ht="15">
      <c r="A8" t="s">
        <v>41</v>
      </c>
      <c r="B8">
        <v>1</v>
      </c>
      <c r="C8">
        <v>6</v>
      </c>
      <c r="D8" t="s">
        <v>113</v>
      </c>
      <c r="E8">
        <v>17</v>
      </c>
      <c r="G8" s="20">
        <v>0</v>
      </c>
      <c r="H8" s="20">
        <v>7.172974223399998</v>
      </c>
      <c r="I8" s="20">
        <v>0</v>
      </c>
      <c r="J8" s="21">
        <v>0</v>
      </c>
      <c r="K8" s="21">
        <v>0</v>
      </c>
    </row>
    <row r="9" spans="1:11" ht="15">
      <c r="A9" t="s">
        <v>39</v>
      </c>
      <c r="B9">
        <v>2</v>
      </c>
      <c r="C9">
        <v>1</v>
      </c>
      <c r="D9" t="s">
        <v>112</v>
      </c>
      <c r="E9">
        <v>20</v>
      </c>
      <c r="G9" s="20">
        <v>0.95030354499999992</v>
      </c>
      <c r="H9" s="20">
        <v>7.6894383076000024</v>
      </c>
      <c r="I9" s="20">
        <v>4.0331934049999996</v>
      </c>
      <c r="J9" s="20">
        <v>0.20257477240000055</v>
      </c>
      <c r="K9" s="20">
        <v>1.0062682880000009</v>
      </c>
    </row>
    <row r="10" spans="1:11" ht="15">
      <c r="A10" t="s">
        <v>39</v>
      </c>
      <c r="B10">
        <v>2</v>
      </c>
      <c r="C10">
        <v>2</v>
      </c>
      <c r="D10">
        <v>46</v>
      </c>
    </row>
    <row r="11" spans="1:11" ht="15">
      <c r="A11" t="s">
        <v>39</v>
      </c>
      <c r="B11">
        <v>2</v>
      </c>
      <c r="C11">
        <v>3</v>
      </c>
      <c r="D11">
        <v>35</v>
      </c>
      <c r="E11">
        <v>19</v>
      </c>
      <c r="F11" t="s">
        <v>89</v>
      </c>
      <c r="G11" s="20">
        <v>1.0149890300000002</v>
      </c>
      <c r="H11" s="20">
        <v>9.7419813735333349</v>
      </c>
      <c r="I11" s="20">
        <v>5.5948063308333325</v>
      </c>
      <c r="J11" s="20">
        <v>0.10681304113333376</v>
      </c>
      <c r="K11" s="20">
        <v>0.49479588266666547</v>
      </c>
    </row>
    <row r="12" spans="1:11" ht="15">
      <c r="A12" t="s">
        <v>39</v>
      </c>
      <c r="B12">
        <v>2</v>
      </c>
      <c r="C12">
        <v>4</v>
      </c>
      <c r="D12">
        <v>35</v>
      </c>
    </row>
    <row r="13" spans="1:11" ht="15">
      <c r="A13" t="s">
        <v>39</v>
      </c>
      <c r="B13">
        <v>2</v>
      </c>
      <c r="C13">
        <v>5</v>
      </c>
      <c r="D13">
        <v>2</v>
      </c>
    </row>
    <row r="14" spans="1:11" ht="15">
      <c r="A14" t="s">
        <v>39</v>
      </c>
      <c r="B14">
        <v>2</v>
      </c>
      <c r="C14">
        <v>6</v>
      </c>
      <c r="D14">
        <v>2</v>
      </c>
      <c r="E14">
        <v>18</v>
      </c>
      <c r="G14" s="20">
        <v>0</v>
      </c>
      <c r="H14" s="20">
        <v>4.770263113466668</v>
      </c>
      <c r="I14" s="20">
        <v>0.49695958166666693</v>
      </c>
      <c r="J14" s="20">
        <v>8.3286351866666553E-2</v>
      </c>
      <c r="K14" s="20">
        <v>2.5109461973333338</v>
      </c>
    </row>
    <row r="15" spans="1:11" ht="15">
      <c r="A15" t="s">
        <v>26</v>
      </c>
      <c r="B15">
        <v>1</v>
      </c>
      <c r="C15">
        <v>1</v>
      </c>
      <c r="F15" t="s">
        <v>103</v>
      </c>
      <c r="G15" t="s">
        <v>102</v>
      </c>
    </row>
    <row r="16" spans="1:11" ht="15">
      <c r="A16" t="s">
        <v>26</v>
      </c>
      <c r="B16">
        <v>1</v>
      </c>
      <c r="C16">
        <v>2</v>
      </c>
      <c r="D16">
        <v>92</v>
      </c>
      <c r="E16">
        <v>27</v>
      </c>
      <c r="G16" s="20">
        <v>0.79736734903333328</v>
      </c>
      <c r="H16" s="20">
        <v>4.1846403300999979</v>
      </c>
      <c r="I16" s="20">
        <v>0.53688382499999976</v>
      </c>
      <c r="J16" s="21">
        <v>0</v>
      </c>
      <c r="K16" s="21">
        <v>0</v>
      </c>
    </row>
    <row r="17" spans="1:11" ht="15">
      <c r="A17" t="s">
        <v>26</v>
      </c>
      <c r="B17">
        <v>1</v>
      </c>
      <c r="C17">
        <v>3</v>
      </c>
      <c r="D17">
        <v>61</v>
      </c>
      <c r="E17">
        <v>28</v>
      </c>
      <c r="F17" t="s">
        <v>89</v>
      </c>
      <c r="G17" s="21">
        <v>0.93903110646666688</v>
      </c>
      <c r="H17" s="21">
        <v>7.1048352404000017</v>
      </c>
      <c r="I17" s="21">
        <v>4.2256267000000003</v>
      </c>
      <c r="J17" s="21">
        <v>0.18058988200000067</v>
      </c>
      <c r="K17" s="21">
        <v>2.2559374293333327</v>
      </c>
    </row>
    <row r="18" spans="1:11" ht="15">
      <c r="A18" t="s">
        <v>26</v>
      </c>
      <c r="B18">
        <v>1</v>
      </c>
      <c r="C18">
        <v>4</v>
      </c>
      <c r="D18">
        <v>61</v>
      </c>
      <c r="F18" t="s">
        <v>89</v>
      </c>
    </row>
    <row r="19" spans="1:11" ht="15">
      <c r="A19" t="s">
        <v>26</v>
      </c>
      <c r="B19">
        <v>1</v>
      </c>
      <c r="C19">
        <v>5</v>
      </c>
      <c r="D19">
        <v>2</v>
      </c>
    </row>
    <row r="20" spans="1:11" ht="15">
      <c r="A20" t="s">
        <v>26</v>
      </c>
      <c r="B20">
        <v>1</v>
      </c>
      <c r="C20">
        <v>6</v>
      </c>
      <c r="D20">
        <v>2</v>
      </c>
      <c r="E20">
        <v>29</v>
      </c>
      <c r="G20" s="21">
        <v>0.63395167389999996</v>
      </c>
      <c r="H20" s="21">
        <v>4.1713499757000054</v>
      </c>
      <c r="I20" s="21">
        <v>2.6357045499999998</v>
      </c>
      <c r="J20" s="21">
        <v>7.9564452000000563E-2</v>
      </c>
      <c r="K20" s="21">
        <v>1.2641410879999997</v>
      </c>
    </row>
    <row r="21" spans="1:11" ht="15">
      <c r="A21" t="s">
        <v>28</v>
      </c>
      <c r="B21">
        <v>1</v>
      </c>
      <c r="C21">
        <v>1</v>
      </c>
      <c r="D21" t="s">
        <v>107</v>
      </c>
    </row>
    <row r="22" spans="1:11" ht="15">
      <c r="A22" t="s">
        <v>28</v>
      </c>
      <c r="B22">
        <v>1</v>
      </c>
      <c r="C22">
        <v>2</v>
      </c>
      <c r="D22" t="s">
        <v>107</v>
      </c>
      <c r="E22">
        <v>30</v>
      </c>
      <c r="G22" s="21">
        <v>0.54860106333333336</v>
      </c>
      <c r="H22" s="21">
        <v>4.1328107919999963</v>
      </c>
      <c r="I22" s="21">
        <v>0.52971875000000002</v>
      </c>
      <c r="J22" s="21">
        <v>0</v>
      </c>
      <c r="K22" s="21">
        <v>0</v>
      </c>
    </row>
    <row r="23" spans="1:11" ht="15">
      <c r="A23" t="s">
        <v>28</v>
      </c>
      <c r="B23">
        <v>1</v>
      </c>
      <c r="C23">
        <v>3</v>
      </c>
      <c r="D23" t="s">
        <v>106</v>
      </c>
    </row>
    <row r="24" spans="1:11" ht="15">
      <c r="A24" t="s">
        <v>28</v>
      </c>
      <c r="B24">
        <v>1</v>
      </c>
      <c r="C24">
        <v>4</v>
      </c>
      <c r="D24" t="s">
        <v>106</v>
      </c>
      <c r="E24">
        <v>31</v>
      </c>
      <c r="F24" t="s">
        <v>89</v>
      </c>
      <c r="G24" s="21">
        <v>1.6857513577666665</v>
      </c>
      <c r="H24" s="21">
        <v>20.564757326300004</v>
      </c>
      <c r="I24" s="21">
        <v>13.073774999999999</v>
      </c>
      <c r="J24" s="21">
        <v>5.4962732000000153E-2</v>
      </c>
      <c r="K24" s="21">
        <v>0.67132504533333415</v>
      </c>
    </row>
    <row r="25" spans="1:11" ht="15">
      <c r="A25" t="s">
        <v>28</v>
      </c>
      <c r="B25">
        <v>1</v>
      </c>
      <c r="C25">
        <v>5</v>
      </c>
      <c r="D25" t="s">
        <v>105</v>
      </c>
    </row>
    <row r="26" spans="1:11" ht="15">
      <c r="A26" t="s">
        <v>28</v>
      </c>
      <c r="B26">
        <v>1</v>
      </c>
      <c r="C26">
        <v>6</v>
      </c>
      <c r="D26" t="s">
        <v>104</v>
      </c>
      <c r="E26">
        <v>32</v>
      </c>
      <c r="G26" s="21">
        <v>1.5359921981999995</v>
      </c>
      <c r="H26" s="21">
        <v>15.7482717666</v>
      </c>
      <c r="I26" s="21">
        <v>9.5226227249999997</v>
      </c>
      <c r="J26" s="21">
        <v>0.11428667799999968</v>
      </c>
      <c r="K26" s="21">
        <v>0</v>
      </c>
    </row>
    <row r="27" spans="1:11" ht="15">
      <c r="A27" t="s">
        <v>29</v>
      </c>
      <c r="B27">
        <v>1</v>
      </c>
      <c r="C27">
        <v>1</v>
      </c>
      <c r="D27" t="s">
        <v>111</v>
      </c>
    </row>
    <row r="28" spans="1:11" ht="15">
      <c r="A28" t="s">
        <v>29</v>
      </c>
      <c r="B28">
        <v>1</v>
      </c>
      <c r="C28">
        <v>2</v>
      </c>
      <c r="D28" t="s">
        <v>111</v>
      </c>
      <c r="E28">
        <v>24</v>
      </c>
      <c r="G28" s="20">
        <v>1.020166455</v>
      </c>
      <c r="H28" s="20">
        <v>10.930088761866667</v>
      </c>
      <c r="I28" s="20">
        <v>16.242807651666666</v>
      </c>
      <c r="J28" s="21">
        <v>0</v>
      </c>
      <c r="K28" s="21">
        <v>0</v>
      </c>
    </row>
    <row r="29" spans="1:11" ht="15">
      <c r="A29" t="s">
        <v>29</v>
      </c>
      <c r="B29">
        <v>1</v>
      </c>
      <c r="C29">
        <v>3</v>
      </c>
      <c r="D29" t="s">
        <v>109</v>
      </c>
      <c r="F29" t="s">
        <v>110</v>
      </c>
    </row>
    <row r="30" spans="1:11" ht="15">
      <c r="A30" t="s">
        <v>29</v>
      </c>
      <c r="B30">
        <v>1</v>
      </c>
      <c r="C30">
        <v>4</v>
      </c>
      <c r="D30" t="s">
        <v>109</v>
      </c>
      <c r="E30">
        <v>25</v>
      </c>
      <c r="G30" s="20">
        <v>1.459686760166667</v>
      </c>
      <c r="H30" s="20">
        <v>10.884322389500005</v>
      </c>
      <c r="I30" s="20">
        <v>15.369989775000001</v>
      </c>
      <c r="J30" s="21">
        <v>0</v>
      </c>
      <c r="K30" s="21">
        <v>0</v>
      </c>
    </row>
    <row r="31" spans="1:11" ht="15">
      <c r="A31" t="s">
        <v>29</v>
      </c>
      <c r="B31">
        <v>1</v>
      </c>
      <c r="C31">
        <v>5</v>
      </c>
      <c r="D31" t="s">
        <v>108</v>
      </c>
    </row>
    <row r="32" spans="1:11" ht="15">
      <c r="A32" t="s">
        <v>29</v>
      </c>
      <c r="B32">
        <v>1</v>
      </c>
      <c r="C32">
        <v>6</v>
      </c>
      <c r="D32" t="s">
        <v>108</v>
      </c>
      <c r="E32">
        <v>26</v>
      </c>
      <c r="G32" s="20">
        <v>1.1353900576</v>
      </c>
      <c r="H32" s="20">
        <v>5.4781369368000004</v>
      </c>
      <c r="I32" s="20">
        <v>2.0356914750000001</v>
      </c>
      <c r="J32" s="20">
        <v>7.8692107999999789E-2</v>
      </c>
      <c r="K32" s="21">
        <v>0</v>
      </c>
    </row>
    <row r="33" spans="1:11" ht="15">
      <c r="A33" t="s">
        <v>31</v>
      </c>
      <c r="B33">
        <v>1</v>
      </c>
      <c r="C33">
        <v>1</v>
      </c>
      <c r="D33">
        <v>300</v>
      </c>
    </row>
    <row r="34" spans="1:11" ht="15">
      <c r="A34" t="s">
        <v>31</v>
      </c>
      <c r="B34">
        <v>1</v>
      </c>
      <c r="C34">
        <v>2</v>
      </c>
      <c r="D34">
        <v>300</v>
      </c>
      <c r="E34">
        <v>21</v>
      </c>
      <c r="G34" s="20">
        <v>0.88927257500000023</v>
      </c>
      <c r="H34" s="20">
        <v>9.5297779816666655</v>
      </c>
      <c r="I34" s="20">
        <v>15.545165154166668</v>
      </c>
      <c r="J34" s="21">
        <v>0</v>
      </c>
      <c r="K34" s="21">
        <v>0</v>
      </c>
    </row>
    <row r="35" spans="1:11" ht="15">
      <c r="A35" t="s">
        <v>31</v>
      </c>
      <c r="B35">
        <v>1</v>
      </c>
      <c r="C35">
        <v>3</v>
      </c>
      <c r="D35">
        <v>55</v>
      </c>
    </row>
    <row r="36" spans="1:11" ht="15">
      <c r="A36" t="s">
        <v>31</v>
      </c>
      <c r="B36">
        <v>1</v>
      </c>
      <c r="C36">
        <v>4</v>
      </c>
      <c r="D36">
        <v>11</v>
      </c>
      <c r="E36">
        <v>22</v>
      </c>
      <c r="G36" s="20">
        <v>0</v>
      </c>
      <c r="H36" s="20">
        <v>2.2518041977333372</v>
      </c>
      <c r="I36" s="20">
        <v>0.60569882833333344</v>
      </c>
      <c r="J36" s="20">
        <v>4.7401708933333959E-2</v>
      </c>
      <c r="K36" s="20">
        <v>1.169543658666665</v>
      </c>
    </row>
    <row r="37" spans="1:11" ht="15">
      <c r="A37" t="s">
        <v>31</v>
      </c>
      <c r="B37">
        <v>1</v>
      </c>
      <c r="C37">
        <v>5</v>
      </c>
      <c r="D37">
        <v>2</v>
      </c>
    </row>
    <row r="38" spans="1:11" ht="15">
      <c r="A38" t="s">
        <v>31</v>
      </c>
      <c r="B38">
        <v>1</v>
      </c>
      <c r="C38">
        <v>6</v>
      </c>
      <c r="D38">
        <v>2</v>
      </c>
      <c r="E38">
        <v>23</v>
      </c>
      <c r="G38" s="20">
        <v>0.4398245150000003</v>
      </c>
      <c r="H38" s="20">
        <v>3.4907025457999961</v>
      </c>
      <c r="I38" s="20">
        <v>0</v>
      </c>
      <c r="J38" s="21">
        <v>0</v>
      </c>
      <c r="K38" s="21">
        <v>0</v>
      </c>
    </row>
    <row r="39" spans="1:11" ht="15">
      <c r="A39" t="s">
        <v>3</v>
      </c>
      <c r="B39">
        <v>1</v>
      </c>
      <c r="C39">
        <v>1</v>
      </c>
      <c r="D39">
        <v>90</v>
      </c>
      <c r="E39">
        <v>57</v>
      </c>
      <c r="F39" t="s">
        <v>90</v>
      </c>
      <c r="G39" s="21">
        <v>0.57792592000000009</v>
      </c>
      <c r="H39" s="21">
        <v>2.3523299999999998</v>
      </c>
      <c r="I39" s="21">
        <v>0.48558749999999962</v>
      </c>
      <c r="J39" s="21">
        <v>0</v>
      </c>
      <c r="K39" s="21">
        <v>0.51750852129032288</v>
      </c>
    </row>
    <row r="40" spans="1:11" ht="15">
      <c r="A40" t="s">
        <v>3</v>
      </c>
      <c r="B40">
        <v>1</v>
      </c>
      <c r="C40">
        <v>2</v>
      </c>
      <c r="D40">
        <v>59</v>
      </c>
      <c r="E40">
        <v>58</v>
      </c>
      <c r="F40" t="s">
        <v>89</v>
      </c>
      <c r="G40" s="21">
        <v>1.2096545150000002</v>
      </c>
      <c r="H40" s="21">
        <v>14.451466260000004</v>
      </c>
      <c r="I40" s="21">
        <v>7.6236374999999992</v>
      </c>
      <c r="J40" s="21">
        <v>8.2776539999999621E-2</v>
      </c>
      <c r="K40" s="21">
        <v>0.92944535741935552</v>
      </c>
    </row>
    <row r="41" spans="1:11" ht="15">
      <c r="A41" t="s">
        <v>3</v>
      </c>
      <c r="B41">
        <v>1</v>
      </c>
      <c r="C41">
        <v>3</v>
      </c>
      <c r="D41">
        <v>30</v>
      </c>
      <c r="E41">
        <v>59</v>
      </c>
      <c r="F41" t="s">
        <v>88</v>
      </c>
      <c r="G41" s="21">
        <v>0.99748796000000006</v>
      </c>
      <c r="H41" s="21">
        <v>6.3445662600000032</v>
      </c>
      <c r="I41" s="21">
        <v>2.0688500000000003</v>
      </c>
      <c r="J41" s="21">
        <v>8.4074429999999409E-2</v>
      </c>
      <c r="K41" s="21">
        <v>0.70845515354838717</v>
      </c>
    </row>
    <row r="42" spans="1:11" ht="15">
      <c r="A42" t="s">
        <v>3</v>
      </c>
      <c r="B42">
        <v>1</v>
      </c>
      <c r="C42">
        <v>4</v>
      </c>
      <c r="D42">
        <v>2</v>
      </c>
      <c r="E42">
        <v>60</v>
      </c>
      <c r="F42" t="s">
        <v>81</v>
      </c>
      <c r="G42" s="21">
        <v>0.93769548499999988</v>
      </c>
      <c r="H42" s="21">
        <v>4.6462663980000025</v>
      </c>
      <c r="I42" s="21">
        <v>0.4418875000000001</v>
      </c>
      <c r="J42" s="21">
        <v>0</v>
      </c>
      <c r="K42" s="21">
        <v>0</v>
      </c>
    </row>
    <row r="43" spans="1:11" ht="15">
      <c r="A43" t="s">
        <v>5</v>
      </c>
      <c r="B43">
        <v>1</v>
      </c>
      <c r="C43">
        <v>1</v>
      </c>
      <c r="D43">
        <v>198</v>
      </c>
    </row>
    <row r="44" spans="1:11" ht="15">
      <c r="A44" t="s">
        <v>5</v>
      </c>
      <c r="B44">
        <v>1</v>
      </c>
      <c r="C44">
        <v>2</v>
      </c>
      <c r="D44">
        <v>198</v>
      </c>
      <c r="E44">
        <v>54</v>
      </c>
      <c r="F44" t="s">
        <v>90</v>
      </c>
      <c r="G44" s="21">
        <v>0.53904548500000005</v>
      </c>
      <c r="H44" s="21">
        <v>2.2262756790000009</v>
      </c>
      <c r="I44" s="21">
        <v>0.46575</v>
      </c>
      <c r="J44" s="21">
        <v>0</v>
      </c>
      <c r="K44" s="21">
        <v>0</v>
      </c>
    </row>
    <row r="45" spans="1:11" ht="15">
      <c r="A45" t="s">
        <v>5</v>
      </c>
      <c r="B45">
        <v>1</v>
      </c>
      <c r="C45">
        <v>3</v>
      </c>
      <c r="D45">
        <v>45</v>
      </c>
      <c r="E45">
        <v>55</v>
      </c>
      <c r="F45" t="s">
        <v>91</v>
      </c>
      <c r="G45" s="21">
        <v>1.23259699</v>
      </c>
      <c r="H45" s="21">
        <v>11.620293573000005</v>
      </c>
      <c r="I45" s="21">
        <v>13.924775000000002</v>
      </c>
      <c r="J45" s="21">
        <v>0</v>
      </c>
      <c r="K45" s="21">
        <v>0</v>
      </c>
    </row>
    <row r="46" spans="1:11" ht="15">
      <c r="A46" t="s">
        <v>5</v>
      </c>
      <c r="B46">
        <v>1</v>
      </c>
      <c r="C46">
        <v>4</v>
      </c>
      <c r="D46">
        <v>45</v>
      </c>
    </row>
    <row r="47" spans="1:11" ht="15">
      <c r="A47" t="s">
        <v>5</v>
      </c>
      <c r="B47">
        <v>1</v>
      </c>
      <c r="C47">
        <v>5</v>
      </c>
      <c r="D47">
        <v>1.8</v>
      </c>
    </row>
    <row r="48" spans="1:11" ht="15">
      <c r="A48" t="s">
        <v>5</v>
      </c>
      <c r="B48">
        <v>1</v>
      </c>
      <c r="C48">
        <v>6</v>
      </c>
      <c r="D48">
        <v>1.8</v>
      </c>
      <c r="E48">
        <v>56</v>
      </c>
      <c r="F48" t="s">
        <v>81</v>
      </c>
      <c r="G48" s="21">
        <v>0.84288043499999998</v>
      </c>
      <c r="H48" s="21">
        <v>3.9277983659999998</v>
      </c>
      <c r="I48" s="21">
        <v>1.4395125000000002</v>
      </c>
      <c r="J48" s="21">
        <v>6.0460421999999583E-2</v>
      </c>
      <c r="K48" s="21">
        <v>0</v>
      </c>
    </row>
    <row r="49" spans="1:11" ht="15">
      <c r="A49" t="s">
        <v>2</v>
      </c>
      <c r="B49">
        <v>1</v>
      </c>
      <c r="C49">
        <v>1</v>
      </c>
      <c r="D49" t="s">
        <v>87</v>
      </c>
      <c r="E49">
        <v>61</v>
      </c>
      <c r="F49" t="s">
        <v>86</v>
      </c>
      <c r="G49" s="21">
        <v>0.62848043500000006</v>
      </c>
      <c r="H49" s="21">
        <v>2.8126490850000008</v>
      </c>
      <c r="I49" s="21">
        <v>0.53216249999999976</v>
      </c>
      <c r="J49" s="21">
        <v>6.2277468000000218E-2</v>
      </c>
      <c r="K49" s="21">
        <v>0.60415890580645215</v>
      </c>
    </row>
    <row r="50" spans="1:11" ht="15">
      <c r="A50" t="s">
        <v>2</v>
      </c>
      <c r="B50">
        <v>1</v>
      </c>
      <c r="C50">
        <v>2</v>
      </c>
      <c r="D50" t="s">
        <v>85</v>
      </c>
    </row>
    <row r="51" spans="1:11" ht="15">
      <c r="A51" t="s">
        <v>2</v>
      </c>
      <c r="B51">
        <v>1</v>
      </c>
      <c r="C51">
        <v>3</v>
      </c>
      <c r="D51" t="s">
        <v>84</v>
      </c>
      <c r="E51">
        <v>62</v>
      </c>
      <c r="F51" t="s">
        <v>83</v>
      </c>
      <c r="G51" s="21">
        <v>0.86957892999999986</v>
      </c>
      <c r="H51" s="21">
        <v>3.6640131300000016</v>
      </c>
      <c r="I51" s="21">
        <v>0.61352499999999954</v>
      </c>
      <c r="J51" s="21">
        <v>0</v>
      </c>
      <c r="K51" s="21">
        <v>0.78030566193548445</v>
      </c>
    </row>
    <row r="52" spans="1:11" ht="15">
      <c r="A52" t="s">
        <v>2</v>
      </c>
      <c r="B52">
        <v>1</v>
      </c>
      <c r="C52">
        <v>4</v>
      </c>
      <c r="D52" t="s">
        <v>82</v>
      </c>
      <c r="E52">
        <v>63</v>
      </c>
      <c r="F52" t="s">
        <v>81</v>
      </c>
      <c r="G52" s="21">
        <v>0.96652592000000015</v>
      </c>
      <c r="H52" s="21">
        <v>4.5496122150000025</v>
      </c>
      <c r="I52" s="21">
        <v>0.388125</v>
      </c>
      <c r="J52" s="21">
        <v>0</v>
      </c>
      <c r="K52" s="21">
        <v>0</v>
      </c>
    </row>
    <row r="53" spans="1:11" ht="15">
      <c r="A53" t="s">
        <v>52</v>
      </c>
      <c r="B53">
        <v>1</v>
      </c>
      <c r="C53">
        <v>1</v>
      </c>
      <c r="D53">
        <v>14.5</v>
      </c>
      <c r="E53">
        <v>1</v>
      </c>
      <c r="G53" s="20">
        <v>0.46960902999999987</v>
      </c>
      <c r="H53" s="20">
        <v>4.1304832783333296</v>
      </c>
      <c r="I53" s="20">
        <v>0</v>
      </c>
      <c r="J53" s="21">
        <v>0</v>
      </c>
      <c r="K53" s="21">
        <v>0</v>
      </c>
    </row>
    <row r="54" spans="1:11" ht="15">
      <c r="A54" t="s">
        <v>52</v>
      </c>
      <c r="B54">
        <v>1</v>
      </c>
      <c r="C54">
        <v>2</v>
      </c>
      <c r="D54">
        <v>6.5</v>
      </c>
      <c r="E54">
        <v>2</v>
      </c>
      <c r="F54" t="s">
        <v>89</v>
      </c>
      <c r="G54" s="20">
        <v>0</v>
      </c>
      <c r="H54" s="20">
        <v>3.9416002783999944</v>
      </c>
      <c r="I54" s="20">
        <v>0</v>
      </c>
      <c r="J54" s="21">
        <v>0</v>
      </c>
      <c r="K54" s="21">
        <v>0</v>
      </c>
    </row>
    <row r="55" spans="1:11" ht="15">
      <c r="A55" t="s">
        <v>52</v>
      </c>
      <c r="B55">
        <v>1</v>
      </c>
      <c r="C55">
        <v>3</v>
      </c>
      <c r="D55">
        <v>1.5</v>
      </c>
      <c r="E55">
        <v>3</v>
      </c>
      <c r="G55" s="20">
        <v>0</v>
      </c>
      <c r="H55" s="20">
        <v>4.0347611244666668</v>
      </c>
      <c r="I55" s="20">
        <v>0.37776696916666691</v>
      </c>
      <c r="J55" s="21">
        <v>0</v>
      </c>
      <c r="K55" s="21">
        <v>0</v>
      </c>
    </row>
    <row r="56" spans="1:11" ht="15">
      <c r="A56" t="s">
        <v>51</v>
      </c>
      <c r="B56">
        <v>1</v>
      </c>
      <c r="C56">
        <v>1</v>
      </c>
      <c r="D56">
        <v>34</v>
      </c>
      <c r="E56">
        <v>6</v>
      </c>
      <c r="G56" s="20">
        <v>0.55457708999999988</v>
      </c>
      <c r="H56" s="20">
        <v>8.3378865566666658</v>
      </c>
      <c r="I56" s="20">
        <v>1.3475765166666667</v>
      </c>
      <c r="J56" s="20">
        <v>8.6077852666666718E-2</v>
      </c>
      <c r="K56" s="20">
        <v>1.3897413333333331</v>
      </c>
    </row>
    <row r="57" spans="1:11" ht="15">
      <c r="A57" t="s">
        <v>51</v>
      </c>
      <c r="B57">
        <v>1</v>
      </c>
      <c r="C57">
        <v>4</v>
      </c>
      <c r="D57">
        <v>22</v>
      </c>
      <c r="E57">
        <v>5</v>
      </c>
      <c r="F57" t="s">
        <v>89</v>
      </c>
      <c r="G57" s="20">
        <v>0.46120354499999988</v>
      </c>
      <c r="H57" s="20">
        <v>6.6477216445999971</v>
      </c>
      <c r="I57" s="20">
        <v>0.96880306749999989</v>
      </c>
      <c r="J57" s="20">
        <v>6.7088465400000713E-2</v>
      </c>
      <c r="K57" s="20">
        <v>0.8063623680000005</v>
      </c>
    </row>
    <row r="58" spans="1:11" ht="15">
      <c r="A58" t="s">
        <v>51</v>
      </c>
      <c r="B58">
        <v>1</v>
      </c>
      <c r="C58">
        <v>6</v>
      </c>
      <c r="D58">
        <v>2.1</v>
      </c>
      <c r="E58">
        <v>4</v>
      </c>
      <c r="G58" s="20">
        <v>0</v>
      </c>
      <c r="H58" s="20">
        <v>3.1905940805333324</v>
      </c>
      <c r="I58" s="20">
        <v>0.40028019333333298</v>
      </c>
      <c r="J58" s="21">
        <v>0</v>
      </c>
      <c r="K58" s="21">
        <v>0</v>
      </c>
    </row>
    <row r="59" spans="1:11" ht="15">
      <c r="A59" t="s">
        <v>116</v>
      </c>
      <c r="B59">
        <v>1</v>
      </c>
    </row>
    <row r="60" spans="1:11" ht="15">
      <c r="A60" t="s">
        <v>116</v>
      </c>
      <c r="B60">
        <v>1</v>
      </c>
    </row>
    <row r="61" spans="1:11" ht="15">
      <c r="A61" t="s">
        <v>116</v>
      </c>
      <c r="B61">
        <v>1</v>
      </c>
    </row>
    <row r="62" spans="1:11" ht="15">
      <c r="A62" t="s">
        <v>116</v>
      </c>
      <c r="B62">
        <v>1</v>
      </c>
    </row>
    <row r="63" spans="1:11" ht="15">
      <c r="A63" t="s">
        <v>43</v>
      </c>
      <c r="B63">
        <v>2</v>
      </c>
      <c r="C63">
        <v>1</v>
      </c>
      <c r="D63">
        <v>4.7</v>
      </c>
      <c r="E63">
        <v>13</v>
      </c>
      <c r="G63" s="20">
        <v>0</v>
      </c>
      <c r="H63" s="20">
        <v>3.374467879133336</v>
      </c>
      <c r="I63" s="20">
        <v>0</v>
      </c>
      <c r="J63" s="21">
        <v>0</v>
      </c>
      <c r="K63" s="21">
        <v>0</v>
      </c>
    </row>
    <row r="64" spans="1:11" ht="15">
      <c r="A64" t="s">
        <v>43</v>
      </c>
      <c r="B64">
        <v>2</v>
      </c>
      <c r="C64">
        <v>2</v>
      </c>
      <c r="D64">
        <v>4.7</v>
      </c>
    </row>
    <row r="65" spans="1:11" s="10" customFormat="1" ht="15">
      <c r="A65" t="s">
        <v>43</v>
      </c>
      <c r="B65">
        <v>2</v>
      </c>
      <c r="C65">
        <v>3</v>
      </c>
      <c r="D65">
        <v>1.5</v>
      </c>
      <c r="E65">
        <v>14</v>
      </c>
      <c r="F65"/>
      <c r="G65" s="20">
        <v>0</v>
      </c>
      <c r="H65" s="20">
        <v>3.3317354432000013</v>
      </c>
      <c r="I65" s="20">
        <v>0</v>
      </c>
      <c r="J65" s="21">
        <v>0</v>
      </c>
      <c r="K65" s="20">
        <v>0.56114841599999932</v>
      </c>
    </row>
    <row r="66" spans="1:11" ht="15">
      <c r="A66" t="s">
        <v>43</v>
      </c>
      <c r="B66">
        <v>2</v>
      </c>
      <c r="C66">
        <v>4</v>
      </c>
      <c r="D66">
        <v>1.5</v>
      </c>
    </row>
    <row r="67" spans="1:11">
      <c r="A67" t="s">
        <v>48</v>
      </c>
      <c r="B67">
        <v>1</v>
      </c>
      <c r="C67">
        <v>1</v>
      </c>
      <c r="D67">
        <v>10</v>
      </c>
      <c r="E67">
        <v>10</v>
      </c>
      <c r="G67" s="20">
        <v>0</v>
      </c>
      <c r="H67" s="20">
        <v>3.0605610769333311</v>
      </c>
      <c r="I67" s="20">
        <v>0</v>
      </c>
      <c r="J67" s="21">
        <v>0</v>
      </c>
      <c r="K67" s="21">
        <v>0</v>
      </c>
    </row>
    <row r="68" spans="1:11">
      <c r="A68" t="s">
        <v>48</v>
      </c>
      <c r="B68">
        <v>1</v>
      </c>
      <c r="C68">
        <v>2</v>
      </c>
      <c r="D68">
        <v>10</v>
      </c>
    </row>
    <row r="69" spans="1:11">
      <c r="A69" t="s">
        <v>48</v>
      </c>
      <c r="B69">
        <v>1</v>
      </c>
      <c r="C69">
        <v>3</v>
      </c>
      <c r="D69">
        <v>6</v>
      </c>
      <c r="F69" t="s">
        <v>89</v>
      </c>
    </row>
    <row r="70" spans="1:11">
      <c r="A70" t="s">
        <v>48</v>
      </c>
      <c r="B70">
        <v>1</v>
      </c>
      <c r="C70">
        <v>4</v>
      </c>
      <c r="D70">
        <v>6</v>
      </c>
      <c r="E70">
        <v>11</v>
      </c>
      <c r="G70" s="20">
        <v>0.56279999999999997</v>
      </c>
      <c r="H70" s="20">
        <v>1.3545272269999993</v>
      </c>
      <c r="I70" s="20">
        <v>0</v>
      </c>
      <c r="J70" s="21">
        <v>0</v>
      </c>
      <c r="K70" s="21">
        <v>0</v>
      </c>
    </row>
    <row r="71" spans="1:11">
      <c r="A71" t="s">
        <v>48</v>
      </c>
      <c r="B71">
        <v>1</v>
      </c>
      <c r="C71">
        <v>5</v>
      </c>
      <c r="D71">
        <v>1.8</v>
      </c>
      <c r="E71">
        <v>12</v>
      </c>
      <c r="G71" s="20">
        <v>0</v>
      </c>
      <c r="H71" s="20">
        <v>1.9216588570666655</v>
      </c>
      <c r="I71" s="20">
        <v>0.39686208666666672</v>
      </c>
      <c r="J71" s="21">
        <v>0</v>
      </c>
      <c r="K71" s="20">
        <v>0.75457928533333185</v>
      </c>
    </row>
    <row r="72" spans="1:11">
      <c r="A72" t="s">
        <v>48</v>
      </c>
      <c r="B72">
        <v>1</v>
      </c>
      <c r="C72">
        <v>6</v>
      </c>
      <c r="D72">
        <v>1.8</v>
      </c>
    </row>
    <row r="73" spans="1:11">
      <c r="A73" s="10" t="s">
        <v>24</v>
      </c>
      <c r="B73" s="10">
        <v>1</v>
      </c>
      <c r="C73" s="10">
        <v>1</v>
      </c>
      <c r="D73" s="10"/>
      <c r="E73" s="10"/>
      <c r="F73" s="10" t="s">
        <v>101</v>
      </c>
      <c r="G73" s="10"/>
    </row>
    <row r="74" spans="1:11">
      <c r="A74" t="s">
        <v>24</v>
      </c>
      <c r="B74">
        <v>1</v>
      </c>
      <c r="C74">
        <v>2</v>
      </c>
      <c r="D74">
        <v>62</v>
      </c>
    </row>
    <row r="75" spans="1:11">
      <c r="A75" t="s">
        <v>24</v>
      </c>
      <c r="B75">
        <v>1</v>
      </c>
      <c r="C75">
        <v>3</v>
      </c>
      <c r="D75">
        <v>62</v>
      </c>
      <c r="E75">
        <v>39</v>
      </c>
      <c r="G75" s="21">
        <v>0.92058864223333325</v>
      </c>
      <c r="H75" s="21">
        <v>3.5957024857000004</v>
      </c>
      <c r="I75" s="21">
        <v>0.52689147499999978</v>
      </c>
      <c r="J75" s="21">
        <v>0</v>
      </c>
      <c r="K75" s="21">
        <v>0</v>
      </c>
    </row>
    <row r="76" spans="1:11">
      <c r="A76" t="s">
        <v>24</v>
      </c>
      <c r="B76">
        <v>1</v>
      </c>
      <c r="C76">
        <v>4</v>
      </c>
      <c r="D76">
        <v>27</v>
      </c>
    </row>
    <row r="77" spans="1:11">
      <c r="A77" t="s">
        <v>24</v>
      </c>
      <c r="B77">
        <v>1</v>
      </c>
      <c r="C77">
        <v>5</v>
      </c>
      <c r="D77">
        <v>27</v>
      </c>
      <c r="E77">
        <v>40</v>
      </c>
      <c r="G77" s="21">
        <v>0.57760974380952301</v>
      </c>
      <c r="H77" s="21">
        <v>3.3425180308571454</v>
      </c>
      <c r="I77" s="21">
        <v>1.854306930952381</v>
      </c>
      <c r="J77" s="21">
        <v>0.12100715314285831</v>
      </c>
      <c r="K77" s="21">
        <v>1.437974186666668</v>
      </c>
    </row>
    <row r="78" spans="1:11">
      <c r="A78" t="s">
        <v>24</v>
      </c>
      <c r="B78">
        <v>1</v>
      </c>
      <c r="C78">
        <v>6</v>
      </c>
      <c r="D78">
        <v>2</v>
      </c>
      <c r="E78">
        <v>33</v>
      </c>
      <c r="G78" s="21">
        <v>0.54363885763333353</v>
      </c>
      <c r="H78" s="21">
        <v>5.0651974549000007</v>
      </c>
      <c r="I78" s="21">
        <v>0.68985625000000017</v>
      </c>
      <c r="J78" s="21">
        <v>0</v>
      </c>
      <c r="K78" s="21">
        <v>0</v>
      </c>
    </row>
    <row r="79" spans="1:11">
      <c r="A79" t="s">
        <v>23</v>
      </c>
      <c r="B79">
        <v>1</v>
      </c>
      <c r="C79">
        <v>1</v>
      </c>
    </row>
    <row r="80" spans="1:11">
      <c r="A80" t="s">
        <v>23</v>
      </c>
      <c r="B80">
        <v>1</v>
      </c>
      <c r="C80">
        <v>2</v>
      </c>
      <c r="D80">
        <v>50.6</v>
      </c>
    </row>
    <row r="81" spans="1:11">
      <c r="A81" t="s">
        <v>23</v>
      </c>
      <c r="B81">
        <v>1</v>
      </c>
      <c r="C81">
        <v>3</v>
      </c>
      <c r="D81">
        <v>50.6</v>
      </c>
      <c r="E81">
        <v>34</v>
      </c>
      <c r="G81" s="21">
        <v>0.61259826047619059</v>
      </c>
      <c r="H81" s="21">
        <v>4.3843096128571446</v>
      </c>
      <c r="I81" s="21">
        <v>0.75318154761904865</v>
      </c>
      <c r="J81" s="21">
        <v>3.8593921142857236E-2</v>
      </c>
      <c r="K81" s="21">
        <v>0</v>
      </c>
    </row>
    <row r="82" spans="1:11">
      <c r="A82" t="s">
        <v>23</v>
      </c>
      <c r="B82">
        <v>1</v>
      </c>
      <c r="C82">
        <v>4</v>
      </c>
      <c r="D82">
        <v>31.42</v>
      </c>
      <c r="F82" t="s">
        <v>91</v>
      </c>
    </row>
    <row r="83" spans="1:11">
      <c r="A83" t="s">
        <v>23</v>
      </c>
      <c r="B83">
        <v>1</v>
      </c>
      <c r="C83">
        <v>5</v>
      </c>
      <c r="D83">
        <v>31.42</v>
      </c>
      <c r="E83">
        <v>35</v>
      </c>
      <c r="G83" s="21">
        <v>0.88672982050000004</v>
      </c>
      <c r="H83" s="21">
        <v>4.9121747115000041</v>
      </c>
      <c r="I83" s="21">
        <v>2.3522295499999997</v>
      </c>
      <c r="J83" s="21">
        <v>0.20431976400000018</v>
      </c>
      <c r="K83" s="21">
        <v>2.8189649600000006</v>
      </c>
    </row>
    <row r="84" spans="1:11">
      <c r="A84" t="s">
        <v>23</v>
      </c>
      <c r="B84">
        <v>1</v>
      </c>
      <c r="C84">
        <v>6</v>
      </c>
      <c r="D84">
        <v>1.7</v>
      </c>
      <c r="E84">
        <v>36</v>
      </c>
      <c r="G84" s="21">
        <v>0.74129984193333354</v>
      </c>
      <c r="H84" s="21">
        <v>2.0641268698000004</v>
      </c>
      <c r="I84" s="21">
        <v>0.63724375000000022</v>
      </c>
      <c r="J84" s="21">
        <v>0</v>
      </c>
      <c r="K84" s="21">
        <v>0.87451005866666676</v>
      </c>
    </row>
    <row r="85" spans="1:11">
      <c r="A85" t="s">
        <v>22</v>
      </c>
      <c r="B85">
        <v>1</v>
      </c>
      <c r="C85">
        <v>1</v>
      </c>
      <c r="D85">
        <v>43.2</v>
      </c>
      <c r="F85" t="s">
        <v>100</v>
      </c>
    </row>
    <row r="86" spans="1:11">
      <c r="A86" t="s">
        <v>22</v>
      </c>
      <c r="B86">
        <v>1</v>
      </c>
      <c r="C86">
        <v>2</v>
      </c>
      <c r="D86">
        <v>43.2</v>
      </c>
      <c r="E86">
        <v>37</v>
      </c>
      <c r="G86" s="21">
        <v>0.59945986336666657</v>
      </c>
      <c r="H86" s="21">
        <v>5.4031454980999989</v>
      </c>
      <c r="I86" s="21">
        <v>0.45319602499999984</v>
      </c>
      <c r="J86" s="21">
        <v>0</v>
      </c>
      <c r="K86" s="21">
        <v>1.0314189973333341</v>
      </c>
    </row>
    <row r="87" spans="1:11">
      <c r="A87" t="s">
        <v>22</v>
      </c>
      <c r="B87">
        <v>1</v>
      </c>
      <c r="C87">
        <v>3</v>
      </c>
      <c r="D87">
        <v>22.8</v>
      </c>
    </row>
    <row r="88" spans="1:11">
      <c r="A88" t="s">
        <v>22</v>
      </c>
      <c r="B88">
        <v>1</v>
      </c>
      <c r="C88">
        <v>4</v>
      </c>
      <c r="D88">
        <v>22.8</v>
      </c>
      <c r="E88">
        <v>38</v>
      </c>
      <c r="F88" t="s">
        <v>91</v>
      </c>
      <c r="G88" s="21">
        <v>1.3795107038000003</v>
      </c>
      <c r="H88" s="21">
        <v>9.487160327399998</v>
      </c>
      <c r="I88" s="21">
        <v>4.5962624999999999</v>
      </c>
      <c r="J88" s="21">
        <v>8.6369139999999803E-2</v>
      </c>
      <c r="K88" s="21">
        <v>1.0510117760000008</v>
      </c>
    </row>
    <row r="89" spans="1:11">
      <c r="A89" t="s">
        <v>22</v>
      </c>
      <c r="B89">
        <v>1</v>
      </c>
      <c r="C89">
        <v>5</v>
      </c>
      <c r="D89" t="s">
        <v>99</v>
      </c>
    </row>
    <row r="90" spans="1:11">
      <c r="A90" t="s">
        <v>22</v>
      </c>
      <c r="B90">
        <v>1</v>
      </c>
      <c r="C90">
        <v>6</v>
      </c>
      <c r="D90" t="s">
        <v>98</v>
      </c>
      <c r="E90">
        <v>41</v>
      </c>
      <c r="G90" s="21">
        <v>0.48845105610000017</v>
      </c>
      <c r="H90" s="21">
        <v>2.8499444133000016</v>
      </c>
      <c r="I90" s="21">
        <v>0.90126477500000024</v>
      </c>
      <c r="J90" s="21">
        <v>0</v>
      </c>
      <c r="K90" s="21">
        <v>0.73952931200000172</v>
      </c>
    </row>
    <row r="91" spans="1:11">
      <c r="A91" t="s">
        <v>21</v>
      </c>
      <c r="B91">
        <v>1</v>
      </c>
      <c r="C91">
        <v>1</v>
      </c>
      <c r="D91">
        <v>90.3</v>
      </c>
    </row>
    <row r="92" spans="1:11">
      <c r="A92" t="s">
        <v>21</v>
      </c>
      <c r="B92">
        <v>1</v>
      </c>
      <c r="C92">
        <v>2</v>
      </c>
      <c r="D92">
        <v>90.3</v>
      </c>
      <c r="E92">
        <v>42</v>
      </c>
      <c r="G92" s="20">
        <v>0</v>
      </c>
      <c r="H92" s="21">
        <v>5.5897740885999987</v>
      </c>
      <c r="I92" s="21">
        <v>0.44433124999999984</v>
      </c>
      <c r="J92" s="21">
        <v>0</v>
      </c>
      <c r="K92" s="21">
        <v>0</v>
      </c>
    </row>
    <row r="93" spans="1:11">
      <c r="A93" t="s">
        <v>21</v>
      </c>
      <c r="B93">
        <v>1</v>
      </c>
      <c r="C93">
        <v>3</v>
      </c>
      <c r="D93">
        <v>59.8</v>
      </c>
      <c r="F93" t="s">
        <v>91</v>
      </c>
    </row>
    <row r="94" spans="1:11">
      <c r="A94" t="s">
        <v>21</v>
      </c>
      <c r="B94">
        <v>1</v>
      </c>
      <c r="C94">
        <v>4</v>
      </c>
      <c r="D94">
        <v>59.8</v>
      </c>
      <c r="E94">
        <v>43</v>
      </c>
      <c r="G94" s="21">
        <v>0.82130046696666703</v>
      </c>
      <c r="H94" s="21">
        <v>9.3521709178999988</v>
      </c>
      <c r="I94" s="21">
        <v>5.2694920500000002</v>
      </c>
      <c r="J94" s="21">
        <v>0.13086273200000015</v>
      </c>
      <c r="K94" s="21">
        <v>2.0117491093333331</v>
      </c>
    </row>
    <row r="95" spans="1:11">
      <c r="A95" t="s">
        <v>21</v>
      </c>
      <c r="B95">
        <v>1</v>
      </c>
      <c r="C95">
        <v>5</v>
      </c>
      <c r="D95" t="s">
        <v>97</v>
      </c>
    </row>
    <row r="96" spans="1:11">
      <c r="A96" t="s">
        <v>21</v>
      </c>
      <c r="B96">
        <v>1</v>
      </c>
      <c r="C96">
        <v>6</v>
      </c>
      <c r="D96" t="s">
        <v>97</v>
      </c>
      <c r="E96">
        <v>44</v>
      </c>
      <c r="G96" s="21">
        <v>0.92928212640000019</v>
      </c>
      <c r="H96" s="21">
        <v>9.8486485932000072</v>
      </c>
      <c r="I96" s="21">
        <v>5.6211516999999995</v>
      </c>
      <c r="J96" s="21">
        <v>7.2933828000000187E-2</v>
      </c>
      <c r="K96" s="21">
        <v>0</v>
      </c>
    </row>
    <row r="97" spans="1:11">
      <c r="A97" t="s">
        <v>20</v>
      </c>
      <c r="B97">
        <v>1</v>
      </c>
      <c r="C97">
        <v>1</v>
      </c>
      <c r="D97" t="s">
        <v>96</v>
      </c>
    </row>
    <row r="98" spans="1:11">
      <c r="A98" t="s">
        <v>20</v>
      </c>
      <c r="B98">
        <v>1</v>
      </c>
      <c r="C98">
        <v>2</v>
      </c>
      <c r="D98">
        <v>300</v>
      </c>
      <c r="E98">
        <v>45</v>
      </c>
      <c r="G98" s="20">
        <v>0</v>
      </c>
      <c r="H98" s="21">
        <v>3.6165893155000024</v>
      </c>
      <c r="I98" s="21">
        <v>1.197677275</v>
      </c>
      <c r="J98" s="21">
        <v>0</v>
      </c>
      <c r="K98" s="21">
        <v>1.1897564266666683</v>
      </c>
    </row>
    <row r="99" spans="1:11">
      <c r="A99" t="s">
        <v>20</v>
      </c>
      <c r="B99">
        <v>1</v>
      </c>
      <c r="C99">
        <v>3</v>
      </c>
      <c r="D99">
        <v>69</v>
      </c>
      <c r="E99">
        <v>46</v>
      </c>
      <c r="F99" t="s">
        <v>95</v>
      </c>
      <c r="G99" s="21">
        <v>0.64465153726666657</v>
      </c>
      <c r="H99" s="21">
        <v>7.0740750038000035</v>
      </c>
      <c r="I99" s="21">
        <v>12.088608525000003</v>
      </c>
      <c r="J99" s="21">
        <v>0</v>
      </c>
      <c r="K99" s="21">
        <v>0.65339624533333407</v>
      </c>
    </row>
    <row r="100" spans="1:11">
      <c r="A100" t="s">
        <v>20</v>
      </c>
      <c r="B100">
        <v>1</v>
      </c>
      <c r="C100">
        <v>4</v>
      </c>
      <c r="D100">
        <v>69</v>
      </c>
    </row>
    <row r="101" spans="1:11">
      <c r="A101" t="s">
        <v>20</v>
      </c>
      <c r="B101">
        <v>1</v>
      </c>
      <c r="C101">
        <v>5</v>
      </c>
      <c r="D101">
        <v>1.4</v>
      </c>
    </row>
    <row r="102" spans="1:11">
      <c r="A102" t="s">
        <v>20</v>
      </c>
      <c r="B102">
        <v>1</v>
      </c>
      <c r="C102">
        <v>6</v>
      </c>
      <c r="D102">
        <v>1.4</v>
      </c>
      <c r="E102">
        <v>47</v>
      </c>
      <c r="G102" s="21">
        <v>0.89348756470000001</v>
      </c>
      <c r="H102" s="21">
        <v>9.3768537261000038</v>
      </c>
      <c r="I102" s="21">
        <v>6.0893937500000002</v>
      </c>
      <c r="J102" s="21">
        <v>8.9859022000000455E-2</v>
      </c>
      <c r="K102" s="21">
        <v>0.53199990400000097</v>
      </c>
    </row>
    <row r="103" spans="1:11">
      <c r="A103" t="s">
        <v>14</v>
      </c>
      <c r="B103">
        <v>1</v>
      </c>
      <c r="C103">
        <v>1</v>
      </c>
      <c r="D103">
        <v>96.4</v>
      </c>
    </row>
    <row r="104" spans="1:11">
      <c r="A104" t="s">
        <v>14</v>
      </c>
      <c r="B104">
        <v>1</v>
      </c>
      <c r="C104">
        <v>2</v>
      </c>
      <c r="D104">
        <v>96.4</v>
      </c>
      <c r="E104">
        <v>49</v>
      </c>
      <c r="F104" t="s">
        <v>94</v>
      </c>
      <c r="G104" s="21">
        <v>1.4536969900000001</v>
      </c>
      <c r="H104" s="21">
        <v>10.263906870000005</v>
      </c>
      <c r="I104" s="21">
        <v>4.3211249999999994</v>
      </c>
      <c r="J104" s="21">
        <v>7.7457468000000224E-2</v>
      </c>
      <c r="K104" s="21">
        <v>0.55170343225806573</v>
      </c>
    </row>
    <row r="105" spans="1:11">
      <c r="A105" t="s">
        <v>14</v>
      </c>
      <c r="B105">
        <v>1</v>
      </c>
      <c r="C105">
        <v>3</v>
      </c>
      <c r="D105">
        <v>45.6</v>
      </c>
    </row>
    <row r="106" spans="1:11">
      <c r="A106" t="s">
        <v>14</v>
      </c>
      <c r="B106">
        <v>1</v>
      </c>
      <c r="C106">
        <v>4</v>
      </c>
      <c r="D106">
        <v>45.6</v>
      </c>
      <c r="E106">
        <v>48</v>
      </c>
      <c r="F106" t="s">
        <v>89</v>
      </c>
      <c r="G106" s="20">
        <v>0</v>
      </c>
      <c r="H106" s="21">
        <v>6.3149184850000006</v>
      </c>
      <c r="I106" s="21">
        <v>0.48539583333333247</v>
      </c>
      <c r="J106" s="21">
        <v>0</v>
      </c>
      <c r="K106" s="21">
        <v>0</v>
      </c>
    </row>
    <row r="107" spans="1:11">
      <c r="A107" t="s">
        <v>14</v>
      </c>
      <c r="B107">
        <v>1</v>
      </c>
      <c r="C107">
        <v>5</v>
      </c>
      <c r="D107" t="s">
        <v>93</v>
      </c>
    </row>
    <row r="108" spans="1:11">
      <c r="A108" t="s">
        <v>14</v>
      </c>
      <c r="B108">
        <v>1</v>
      </c>
      <c r="C108">
        <v>6</v>
      </c>
      <c r="E108">
        <v>50</v>
      </c>
      <c r="F108" t="s">
        <v>81</v>
      </c>
      <c r="G108" s="21">
        <v>1.054984073809524</v>
      </c>
      <c r="H108" s="21">
        <v>14.759385560857142</v>
      </c>
      <c r="I108" s="21">
        <v>6.1282336309523808</v>
      </c>
      <c r="J108" s="21">
        <v>4.904354399999953E-2</v>
      </c>
      <c r="K108" s="21">
        <v>0.67609162666666678</v>
      </c>
    </row>
    <row r="109" spans="1:11">
      <c r="A109" t="s">
        <v>12</v>
      </c>
      <c r="B109">
        <v>1</v>
      </c>
      <c r="C109">
        <v>1</v>
      </c>
      <c r="D109">
        <v>64.25</v>
      </c>
    </row>
    <row r="110" spans="1:11">
      <c r="A110" t="s">
        <v>12</v>
      </c>
      <c r="B110">
        <v>1</v>
      </c>
      <c r="C110">
        <v>2</v>
      </c>
      <c r="D110">
        <v>64.25</v>
      </c>
      <c r="E110">
        <v>51</v>
      </c>
      <c r="F110" t="s">
        <v>90</v>
      </c>
      <c r="G110" s="21">
        <v>0.77334247499999997</v>
      </c>
      <c r="H110" s="21">
        <v>5.1396058170000005</v>
      </c>
      <c r="I110" s="21">
        <v>0.59081249999999996</v>
      </c>
      <c r="J110" s="21">
        <v>0</v>
      </c>
      <c r="K110" s="21">
        <v>0.42787054451612933</v>
      </c>
    </row>
    <row r="111" spans="1:11">
      <c r="A111" t="s">
        <v>12</v>
      </c>
      <c r="B111">
        <v>1</v>
      </c>
      <c r="C111">
        <v>3</v>
      </c>
      <c r="D111">
        <v>38.1</v>
      </c>
    </row>
    <row r="112" spans="1:11">
      <c r="A112" t="s">
        <v>12</v>
      </c>
      <c r="B112">
        <v>1</v>
      </c>
      <c r="C112">
        <v>4</v>
      </c>
      <c r="D112">
        <v>38.1</v>
      </c>
      <c r="E112">
        <v>52</v>
      </c>
      <c r="F112" t="s">
        <v>92</v>
      </c>
      <c r="G112" s="21">
        <v>0.67263233428571445</v>
      </c>
      <c r="H112" s="21">
        <v>8.7433225967142878</v>
      </c>
      <c r="I112" s="21">
        <v>3.1604464285714298</v>
      </c>
      <c r="J112" s="21">
        <v>6.1887847999999079E-2</v>
      </c>
      <c r="K112" s="21">
        <v>2.0520742400000005</v>
      </c>
    </row>
    <row r="113" spans="1:11">
      <c r="A113" t="s">
        <v>12</v>
      </c>
      <c r="B113">
        <v>1</v>
      </c>
      <c r="C113">
        <v>5</v>
      </c>
      <c r="D113">
        <v>2.4</v>
      </c>
    </row>
    <row r="114" spans="1:11">
      <c r="A114" t="s">
        <v>12</v>
      </c>
      <c r="B114">
        <v>1</v>
      </c>
      <c r="C114">
        <v>6</v>
      </c>
      <c r="D114">
        <v>2.4</v>
      </c>
      <c r="E114">
        <v>53</v>
      </c>
      <c r="F114" t="s">
        <v>81</v>
      </c>
      <c r="G114" s="21">
        <v>0.9431774249999999</v>
      </c>
      <c r="H114" s="21">
        <v>5.2149162600000034</v>
      </c>
      <c r="I114" s="21">
        <v>1.4556124999999998</v>
      </c>
      <c r="J114" s="21">
        <v>0</v>
      </c>
      <c r="K114" s="21">
        <v>0.93241717677419367</v>
      </c>
    </row>
    <row r="115" spans="1:11">
      <c r="A115" t="s">
        <v>50</v>
      </c>
      <c r="B115">
        <v>1</v>
      </c>
      <c r="C115">
        <v>1</v>
      </c>
      <c r="D115">
        <v>16.600000000000001</v>
      </c>
      <c r="E115">
        <v>7</v>
      </c>
      <c r="G115" s="20">
        <v>0</v>
      </c>
      <c r="H115" s="20">
        <v>3.1854662087333336</v>
      </c>
      <c r="I115" s="20">
        <v>0.46494371583333338</v>
      </c>
      <c r="J115" s="21">
        <v>0</v>
      </c>
      <c r="K115" s="20">
        <v>0.84794429866666621</v>
      </c>
    </row>
    <row r="116" spans="1:11">
      <c r="A116" t="s">
        <v>50</v>
      </c>
      <c r="B116">
        <v>1</v>
      </c>
      <c r="C116">
        <v>2</v>
      </c>
      <c r="D116">
        <v>16.600000000000001</v>
      </c>
      <c r="G116" s="21">
        <v>0.75253194000000001</v>
      </c>
      <c r="H116" s="21">
        <v>3.7002589470000018</v>
      </c>
      <c r="I116" s="21">
        <v>0.47466249999999971</v>
      </c>
      <c r="J116" s="21">
        <v>3.5809619999999993E-2</v>
      </c>
      <c r="K116" s="21">
        <v>1.1197991741935476</v>
      </c>
    </row>
    <row r="117" spans="1:11">
      <c r="A117" t="s">
        <v>50</v>
      </c>
      <c r="B117">
        <v>1</v>
      </c>
      <c r="C117">
        <v>3</v>
      </c>
      <c r="D117">
        <v>10.9</v>
      </c>
      <c r="F117" t="s">
        <v>89</v>
      </c>
    </row>
    <row r="118" spans="1:11">
      <c r="A118" t="s">
        <v>50</v>
      </c>
      <c r="B118">
        <v>1</v>
      </c>
      <c r="C118">
        <v>4</v>
      </c>
      <c r="D118">
        <v>10.9</v>
      </c>
      <c r="E118">
        <v>8</v>
      </c>
      <c r="G118" s="20">
        <v>0</v>
      </c>
      <c r="H118" s="20">
        <v>3.0790004247999945</v>
      </c>
      <c r="I118" s="20">
        <v>0</v>
      </c>
      <c r="J118" s="21">
        <v>0</v>
      </c>
      <c r="K118" s="20">
        <v>0.62915814399999948</v>
      </c>
    </row>
    <row r="119" spans="1:11">
      <c r="A119" t="s">
        <v>50</v>
      </c>
      <c r="B119">
        <v>1</v>
      </c>
      <c r="C119">
        <v>5</v>
      </c>
      <c r="D119">
        <v>2.2000000000000002</v>
      </c>
    </row>
    <row r="120" spans="1:11">
      <c r="A120" t="s">
        <v>50</v>
      </c>
      <c r="B120">
        <v>1</v>
      </c>
      <c r="C120">
        <v>6</v>
      </c>
      <c r="D120">
        <v>2.2000000000000002</v>
      </c>
      <c r="E120">
        <v>9</v>
      </c>
      <c r="G120" s="20">
        <v>0</v>
      </c>
      <c r="H120" s="20">
        <v>4.651584142866664</v>
      </c>
      <c r="I120" s="20">
        <v>0</v>
      </c>
      <c r="J120" s="21">
        <v>0</v>
      </c>
      <c r="K120" s="21">
        <v>0</v>
      </c>
    </row>
  </sheetData>
  <sortState ref="A3:K120">
    <sortCondition ref="A3:A120"/>
    <sortCondition ref="B3:B120"/>
    <sortCondition ref="C3:C120"/>
  </sortState>
  <mergeCells count="1">
    <mergeCell ref="A1:F1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 Log</vt:lpstr>
      <vt:lpstr>Bottle Log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KATHERINE TRAHANOVSKY</cp:lastModifiedBy>
  <dcterms:created xsi:type="dcterms:W3CDTF">2015-08-07T15:41:17Z</dcterms:created>
  <dcterms:modified xsi:type="dcterms:W3CDTF">2016-03-09T21:50:45Z</dcterms:modified>
</cp:coreProperties>
</file>