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ing\learn\2023_02_07\"/>
    </mc:Choice>
  </mc:AlternateContent>
  <bookViews>
    <workbookView xWindow="0" yWindow="0" windowWidth="21600" windowHeight="9630"/>
  </bookViews>
  <sheets>
    <sheet name="Constants" sheetId="1" r:id="rId1"/>
    <sheet name="Materials" sheetId="2" r:id="rId2"/>
    <sheet name="edit" sheetId="3" r:id="rId3"/>
    <sheet name="Munka2" sheetId="4" r:id="rId4"/>
  </sheets>
  <calcPr calcId="162913"/>
</workbook>
</file>

<file path=xl/calcChain.xml><?xml version="1.0" encoding="utf-8"?>
<calcChain xmlns="http://schemas.openxmlformats.org/spreadsheetml/2006/main">
  <c r="M60" i="4" l="1"/>
  <c r="F60" i="4"/>
  <c r="F39" i="4"/>
  <c r="F37" i="4"/>
  <c r="M20" i="4"/>
  <c r="F20" i="4"/>
  <c r="BJ16" i="3"/>
  <c r="V16" i="3"/>
  <c r="BJ9" i="3"/>
  <c r="AO9" i="3"/>
  <c r="AM9" i="3"/>
  <c r="V9" i="3"/>
  <c r="BJ17" i="2"/>
  <c r="V17" i="2"/>
  <c r="BJ9" i="2"/>
  <c r="AO9" i="2"/>
  <c r="AM9" i="2"/>
  <c r="V9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Source: Discord
	-Herk Dániel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3" authorId="0" shapeId="0">
      <text>
        <r>
          <rPr>
            <sz val="10"/>
            <color rgb="FF000000"/>
            <rFont val="Arial"/>
            <scheme val="minor"/>
          </rPr>
          <t>Source:
G.R. Johnson, W.H. Cook, Fracture characteristics of three metals subjected to various strains, strain rates, temperatures and pressures, Engineering Fracture Mechanics Vol. 21, No. 1, 1985, pp. 31-48.
	-Herk Dániel</t>
        </r>
      </text>
    </comment>
    <comment ref="J3" authorId="0" shapeId="0">
      <text>
        <r>
          <rPr>
            <sz val="10"/>
            <color rgb="FF000000"/>
            <rFont val="Arial"/>
            <scheme val="minor"/>
          </rPr>
          <t>Source:
Discord
	-Herk Dániel</t>
        </r>
      </text>
    </comment>
    <comment ref="L3" authorId="0" shapeId="0">
      <text>
        <r>
          <rPr>
            <sz val="10"/>
            <color rgb="FF000000"/>
            <rFont val="Arial"/>
            <scheme val="minor"/>
          </rPr>
          <t>Source:
https://corpus.ulaval.ca/server/api/core/bitstreams/9131aaca-d8bc-49fd-b7bd-4062ae9e5e2d/content
	-Herk Dániel</t>
        </r>
      </text>
    </comment>
    <comment ref="V3" authorId="0" shapeId="0">
      <text>
        <r>
          <rPr>
            <sz val="10"/>
            <color rgb="FF000000"/>
            <rFont val="Arial"/>
            <scheme val="minor"/>
          </rPr>
          <t>Source: 
https://www.researchgate.net/publication/333645885_Determination_and_Verification_of_Johnson-Cook_Parameters_for_430_Ferritic_Steels_via_Different_Gage_Lengths
	-Herk Dániel</t>
        </r>
      </text>
    </comment>
    <comment ref="AA3" authorId="0" shapeId="0">
      <text>
        <r>
          <rPr>
            <sz val="10"/>
            <color rgb="FF000000"/>
            <rFont val="Arial"/>
            <scheme val="minor"/>
          </rPr>
          <t>Source:
https://www.mdpi.com/1996-1944/14/11/3020
	-Herk Dániel</t>
        </r>
      </text>
    </comment>
    <comment ref="AB3" authorId="0" shapeId="0">
      <text>
        <r>
          <rPr>
            <sz val="10"/>
            <color rgb="FF000000"/>
            <rFont val="Arial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AC3" authorId="0" shapeId="0">
      <text>
        <r>
          <rPr>
            <sz val="10"/>
            <color rgb="FF000000"/>
            <rFont val="Arial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AD3" authorId="0" shapeId="0">
      <text>
        <r>
          <rPr>
            <sz val="10"/>
            <color rgb="FF000000"/>
            <rFont val="Arial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AH3" authorId="0" shapeId="0">
      <text>
        <r>
          <rPr>
            <sz val="10"/>
            <color rgb="FF000000"/>
            <rFont val="Arial"/>
            <scheme val="minor"/>
          </rPr>
          <t>Source:
https://mdpi-res.com/d_attachment/metals/metals-10-00033/article_deploy/metals-10-00033-v2.pdf?version=1577631117
	-Herk Dániel</t>
        </r>
      </text>
    </comment>
    <comment ref="AK3" authorId="0" shapeId="0">
      <text>
        <r>
          <rPr>
            <sz val="10"/>
            <color rgb="FF000000"/>
            <rFont val="Arial"/>
            <scheme val="minor"/>
          </rPr>
          <t>Nodular Ductile iron 
Source: 
https://www.osti.gov/servlets/purl/1034483
	-Herk Dániel</t>
        </r>
      </text>
    </comment>
    <comment ref="AL3" authorId="0" shapeId="0">
      <text>
        <r>
          <rPr>
            <sz val="10"/>
            <color rgb="FF000000"/>
            <rFont val="Arial"/>
            <scheme val="minor"/>
          </rPr>
          <t>Source: 
https://www.osti.gov/servlets/purl/1034483
	-Herk Dániel</t>
        </r>
      </text>
    </comment>
    <comment ref="AT3" authorId="0" shapeId="0">
      <text>
        <r>
          <rPr>
            <sz val="10"/>
            <color rgb="FF000000"/>
            <rFont val="Arial"/>
            <scheme val="minor"/>
          </rPr>
          <t>Source:
https://www.scielo.br/j/lajss/a/kRfPCdLbv5s8CBZgnzpB69L/?lang=en&amp;format=pdf
	-Herk Dániel</t>
        </r>
      </text>
    </comment>
    <comment ref="AU3" authorId="0" shapeId="0">
      <text>
        <r>
          <rPr>
            <sz val="10"/>
            <color rgb="FF000000"/>
            <rFont val="Arial"/>
            <scheme val="minor"/>
          </rPr>
          <t>Source:
https://apps.dtic.mil/sti/pdfs/ADA377018.pdf
	-Herk Dániel</t>
        </r>
      </text>
    </comment>
    <comment ref="AY3" authorId="0" shapeId="0">
      <text>
        <r>
          <rPr>
            <sz val="10"/>
            <color rgb="FF000000"/>
            <rFont val="Arial"/>
            <scheme val="minor"/>
          </rPr>
          <t>Source:
https://apps.dtic.mil/sti/pdfs/ADA377018.pdf
	-Herk Dániel</t>
        </r>
      </text>
    </comment>
    <comment ref="BB3" authorId="0" shapeId="0">
      <text>
        <r>
          <rPr>
            <sz val="10"/>
            <color rgb="FF000000"/>
            <rFont val="Arial"/>
            <scheme val="minor"/>
          </rPr>
          <t>93%WC 6%Co 
https://www.witpress.com/Secure/elibrary/papers/9781845648794/9781845648794008FU1.pdf
	-Herk Dániel</t>
        </r>
      </text>
    </comment>
    <comment ref="BJ3" authorId="0" shapeId="0">
      <text>
        <r>
          <rPr>
            <sz val="10"/>
            <color rgb="FF000000"/>
            <rFont val="Arial"/>
            <scheme val="minor"/>
          </rPr>
          <t>"Superalloy"
Source:
https://dergipark.org.tr/tr/download/article-file/745906
	-Herk Dániel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3" authorId="0" shapeId="0">
      <text>
        <r>
          <rPr>
            <sz val="10"/>
            <color rgb="FF000000"/>
            <rFont val="Arial"/>
            <scheme val="minor"/>
          </rPr>
          <t>Source:
G.R. Johnson, W.H. Cook, Fracture characteristics of three metals subjected to various strains, strain rates, temperatures and pressures, Engineering Fracture Mechanics Vol. 21, No. 1, 1985, pp. 31-48.
	-Herk Dániel</t>
        </r>
      </text>
    </comment>
    <comment ref="J3" authorId="0" shapeId="0">
      <text>
        <r>
          <rPr>
            <sz val="10"/>
            <color rgb="FF000000"/>
            <rFont val="Arial"/>
            <scheme val="minor"/>
          </rPr>
          <t>Source:
Discord
	-Herk Dániel</t>
        </r>
      </text>
    </comment>
    <comment ref="L3" authorId="0" shapeId="0">
      <text>
        <r>
          <rPr>
            <sz val="10"/>
            <color rgb="FF000000"/>
            <rFont val="Arial"/>
            <scheme val="minor"/>
          </rPr>
          <t>Source:
https://corpus.ulaval.ca/server/api/core/bitstreams/9131aaca-d8bc-49fd-b7bd-4062ae9e5e2d/content
	-Herk Dániel</t>
        </r>
      </text>
    </comment>
    <comment ref="V3" authorId="0" shapeId="0">
      <text>
        <r>
          <rPr>
            <sz val="10"/>
            <color rgb="FF000000"/>
            <rFont val="Arial"/>
            <scheme val="minor"/>
          </rPr>
          <t>Source: 
https://www.researchgate.net/publication/333645885_Determination_and_Verification_of_Johnson-Cook_Parameters_for_430_Ferritic_Steels_via_Different_Gage_Lengths
	-Herk Dániel</t>
        </r>
      </text>
    </comment>
    <comment ref="AA3" authorId="0" shapeId="0">
      <text>
        <r>
          <rPr>
            <sz val="10"/>
            <color rgb="FF000000"/>
            <rFont val="Arial"/>
            <scheme val="minor"/>
          </rPr>
          <t>Source:
https://www.mdpi.com/1996-1944/14/11/3020
	-Herk Dániel</t>
        </r>
      </text>
    </comment>
    <comment ref="AB3" authorId="0" shapeId="0">
      <text>
        <r>
          <rPr>
            <sz val="10"/>
            <color rgb="FF000000"/>
            <rFont val="Arial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AC3" authorId="0" shapeId="0">
      <text>
        <r>
          <rPr>
            <sz val="10"/>
            <color rgb="FF000000"/>
            <rFont val="Arial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AD3" authorId="0" shapeId="0">
      <text>
        <r>
          <rPr>
            <sz val="10"/>
            <color rgb="FF000000"/>
            <rFont val="Arial"/>
            <scheme val="minor"/>
          </rPr>
          <t>Source:
https://webcache.googleusercontent.com/search?q=cache:LeCKVVyCHtYJ:https://yadda.icm.edu.pl/baztech/element/bwmeta1.element.baztech-8377a4ef-55ab-458a-a8d9-17ceff152ccf/c/Wisniewski.pdf&amp;cd=14&amp;hl=hu&amp;ct=clnk&amp;gl=hu
	-Herk Dániel</t>
        </r>
      </text>
    </comment>
    <comment ref="AH3" authorId="0" shapeId="0">
      <text>
        <r>
          <rPr>
            <sz val="10"/>
            <color rgb="FF000000"/>
            <rFont val="Arial"/>
            <scheme val="minor"/>
          </rPr>
          <t>Source:
https://mdpi-res.com/d_attachment/metals/metals-10-00033/article_deploy/metals-10-00033-v2.pdf?version=1577631117
	-Herk Dániel</t>
        </r>
      </text>
    </comment>
    <comment ref="AK3" authorId="0" shapeId="0">
      <text>
        <r>
          <rPr>
            <sz val="10"/>
            <color rgb="FF000000"/>
            <rFont val="Arial"/>
            <scheme val="minor"/>
          </rPr>
          <t>Nodular Ductile iron 
Source: 
https://www.osti.gov/servlets/purl/1034483
	-Herk Dániel</t>
        </r>
      </text>
    </comment>
    <comment ref="AL3" authorId="0" shapeId="0">
      <text>
        <r>
          <rPr>
            <sz val="10"/>
            <color rgb="FF000000"/>
            <rFont val="Arial"/>
            <scheme val="minor"/>
          </rPr>
          <t>Source: 
https://www.osti.gov/servlets/purl/1034483
	-Herk Dániel</t>
        </r>
      </text>
    </comment>
    <comment ref="AT3" authorId="0" shapeId="0">
      <text>
        <r>
          <rPr>
            <sz val="10"/>
            <color rgb="FF000000"/>
            <rFont val="Arial"/>
            <scheme val="minor"/>
          </rPr>
          <t>Source:
https://www.scielo.br/j/lajss/a/kRfPCdLbv5s8CBZgnzpB69L/?lang=en&amp;format=pdf
	-Herk Dániel</t>
        </r>
      </text>
    </comment>
    <comment ref="AU3" authorId="0" shapeId="0">
      <text>
        <r>
          <rPr>
            <sz val="10"/>
            <color rgb="FF000000"/>
            <rFont val="Arial"/>
            <scheme val="minor"/>
          </rPr>
          <t>Source:
https://apps.dtic.mil/sti/pdfs/ADA377018.pdf
	-Herk Dániel</t>
        </r>
      </text>
    </comment>
    <comment ref="AY3" authorId="0" shapeId="0">
      <text>
        <r>
          <rPr>
            <sz val="10"/>
            <color rgb="FF000000"/>
            <rFont val="Arial"/>
            <scheme val="minor"/>
          </rPr>
          <t>Source:
https://apps.dtic.mil/sti/pdfs/ADA377018.pdf
	-Herk Dániel</t>
        </r>
      </text>
    </comment>
    <comment ref="BB3" authorId="0" shapeId="0">
      <text>
        <r>
          <rPr>
            <sz val="10"/>
            <color rgb="FF000000"/>
            <rFont val="Arial"/>
            <scheme val="minor"/>
          </rPr>
          <t>93%WC 6%Co 
https://www.witpress.com/Secure/elibrary/papers/9781845648794/9781845648794008FU1.pdf
	-Herk Dániel</t>
        </r>
      </text>
    </comment>
    <comment ref="BJ3" authorId="0" shapeId="0">
      <text>
        <r>
          <rPr>
            <sz val="10"/>
            <color rgb="FF000000"/>
            <rFont val="Arial"/>
            <scheme val="minor"/>
          </rPr>
          <t>"Superalloy"
Source:
https://dergipark.org.tr/tr/download/article-file/745906
	-Herk Dániel</t>
        </r>
      </text>
    </comment>
  </commentList>
</comments>
</file>

<file path=xl/sharedStrings.xml><?xml version="1.0" encoding="utf-8"?>
<sst xmlns="http://schemas.openxmlformats.org/spreadsheetml/2006/main" count="275" uniqueCount="128">
  <si>
    <t>εf=[D1+D2*EXP[(D3(σm/σEq))]*[1+D4*ln(εp)][1+D5T]</t>
  </si>
  <si>
    <t>Parameter for EPS calculation ( approx)</t>
  </si>
  <si>
    <t>A</t>
  </si>
  <si>
    <t>Initial Yield Strength</t>
  </si>
  <si>
    <t>D1</t>
  </si>
  <si>
    <t>Initial Failure Strain</t>
  </si>
  <si>
    <t>Epsilon_star</t>
  </si>
  <si>
    <t>B</t>
  </si>
  <si>
    <t>Hardening Constant</t>
  </si>
  <si>
    <t>D2</t>
  </si>
  <si>
    <t>Exponential Factor</t>
  </si>
  <si>
    <t>T_star</t>
  </si>
  <si>
    <t>n</t>
  </si>
  <si>
    <t>Hardening exponent</t>
  </si>
  <si>
    <t>D3</t>
  </si>
  <si>
    <t>Triaxial Factor</t>
  </si>
  <si>
    <t>Sigma_star</t>
  </si>
  <si>
    <t>M</t>
  </si>
  <si>
    <t>Thermal softening Exponent</t>
  </si>
  <si>
    <t>D4</t>
  </si>
  <si>
    <t>Strain Rate Factor</t>
  </si>
  <si>
    <t>Tm</t>
  </si>
  <si>
    <t>Melting Temperature</t>
  </si>
  <si>
    <t>D5</t>
  </si>
  <si>
    <t>Temperature Factor</t>
  </si>
  <si>
    <t>DAMAGE= ((D1 + D2 * exp(D3 * Sigma_star)) * (1 + D4 * ln(Epsilon_star)) * (1 + D5 * T_star)) * 100</t>
  </si>
  <si>
    <t>C</t>
  </si>
  <si>
    <t>Strain rate Constant</t>
  </si>
  <si>
    <t>ε</t>
  </si>
  <si>
    <t>Reference Strain Rate</t>
  </si>
  <si>
    <t>Color Legends:</t>
  </si>
  <si>
    <t>Source</t>
  </si>
  <si>
    <t>Internet</t>
  </si>
  <si>
    <t>Discord</t>
  </si>
  <si>
    <t>Selfmade</t>
  </si>
  <si>
    <t>1e-</t>
  </si>
  <si>
    <t>Material Group</t>
  </si>
  <si>
    <t>Steel</t>
  </si>
  <si>
    <t>Iron</t>
  </si>
  <si>
    <t>Aluminium</t>
  </si>
  <si>
    <t>Other</t>
  </si>
  <si>
    <t>Material</t>
  </si>
  <si>
    <t>*S355</t>
  </si>
  <si>
    <t>S355 Annealed</t>
  </si>
  <si>
    <t>S355 Drawn</t>
  </si>
  <si>
    <t>S355 Rolled</t>
  </si>
  <si>
    <t>S355 J2</t>
  </si>
  <si>
    <t>S355 ConFrag</t>
  </si>
  <si>
    <t>RHA OG JC</t>
  </si>
  <si>
    <t>RHA v2</t>
  </si>
  <si>
    <t>RHA ShearBand</t>
  </si>
  <si>
    <t>RHA</t>
  </si>
  <si>
    <t>Steel 4340</t>
  </si>
  <si>
    <t>Steel 1006</t>
  </si>
  <si>
    <t>Steel 1215 / 11SMnPb37</t>
  </si>
  <si>
    <t>Steel S-7</t>
  </si>
  <si>
    <t>Q235</t>
  </si>
  <si>
    <t>*Armour Steel (AISI 420)</t>
  </si>
  <si>
    <t>*Mild Steel</t>
  </si>
  <si>
    <t>*Projectile Steel</t>
  </si>
  <si>
    <t>AISI 1045</t>
  </si>
  <si>
    <t>AISI 420</t>
  </si>
  <si>
    <t>OL 37 Steel</t>
  </si>
  <si>
    <t>Q235 Steel</t>
  </si>
  <si>
    <t>Weldox 460 E Steel</t>
  </si>
  <si>
    <t>12Kh18N10T</t>
  </si>
  <si>
    <t>AMRSTAL 30PM</t>
  </si>
  <si>
    <t>NANOS-BA</t>
  </si>
  <si>
    <t>Steel N12e</t>
  </si>
  <si>
    <t>Armox 500T</t>
  </si>
  <si>
    <t>Iron-ARMCO</t>
  </si>
  <si>
    <t>Iron C.E.</t>
  </si>
  <si>
    <t>GJS 400 15C</t>
  </si>
  <si>
    <t>Grey Cast Iron 200</t>
  </si>
  <si>
    <t>GGG 50</t>
  </si>
  <si>
    <t>VCh-40</t>
  </si>
  <si>
    <t>N. Ductile Iron</t>
  </si>
  <si>
    <t>Fe-Si Alloy</t>
  </si>
  <si>
    <t>**AL (EN AW) 7075-T651</t>
  </si>
  <si>
    <t>AL 7075-T73</t>
  </si>
  <si>
    <t>AL (EN AW) 7075-T651</t>
  </si>
  <si>
    <t>Al 6063</t>
  </si>
  <si>
    <t>AL 1100</t>
  </si>
  <si>
    <t>Al 110-H14</t>
  </si>
  <si>
    <t>AL (EN AW) 7075-T6</t>
  </si>
  <si>
    <t>AL2024T351</t>
  </si>
  <si>
    <t>AL7039</t>
  </si>
  <si>
    <t>AL2007</t>
  </si>
  <si>
    <t>AL 2024T3</t>
  </si>
  <si>
    <t>AL5083-H116</t>
  </si>
  <si>
    <t>*Tungsten alloy</t>
  </si>
  <si>
    <t>Tungsten alloy 2</t>
  </si>
  <si>
    <t>Tungsten Y925</t>
  </si>
  <si>
    <t>Tungsten Carbide</t>
  </si>
  <si>
    <t>Uranium (Depleted)</t>
  </si>
  <si>
    <t>Titanium 2024-T351</t>
  </si>
  <si>
    <t>Ti-6Al-4V</t>
  </si>
  <si>
    <t>Cartridge Brass</t>
  </si>
  <si>
    <t>CU-OFHC</t>
  </si>
  <si>
    <t>Nickel 200</t>
  </si>
  <si>
    <t>SIS2541-3</t>
  </si>
  <si>
    <t xml:space="preserve">Nimonic A80 </t>
  </si>
  <si>
    <t>Initial Yield Strength (MPa)</t>
  </si>
  <si>
    <t>Hardening Constant (MPa)</t>
  </si>
  <si>
    <t>Melting Temperature (K)</t>
  </si>
  <si>
    <t>1 (5e-4?)</t>
  </si>
  <si>
    <t>1(3,33e-4?)</t>
  </si>
  <si>
    <t>E-Modulus (GPa)</t>
  </si>
  <si>
    <t xml:space="preserve">E </t>
  </si>
  <si>
    <t>Poisson</t>
  </si>
  <si>
    <t>v</t>
  </si>
  <si>
    <t>Density (kg/m3)</t>
  </si>
  <si>
    <t xml:space="preserve">Rho </t>
  </si>
  <si>
    <t>Shear Modulus (GPa)</t>
  </si>
  <si>
    <t xml:space="preserve">G </t>
  </si>
  <si>
    <t>Bulk Modulus (GPa)</t>
  </si>
  <si>
    <t>K</t>
  </si>
  <si>
    <t>Grueneisen Coefficient</t>
  </si>
  <si>
    <t>γ</t>
  </si>
  <si>
    <t>Parameter C1 (m/s)</t>
  </si>
  <si>
    <t>C1</t>
  </si>
  <si>
    <t>Parameter S1</t>
  </si>
  <si>
    <t>S1</t>
  </si>
  <si>
    <t>Parameter Quadratic S2 (s/mm)</t>
  </si>
  <si>
    <t>S2</t>
  </si>
  <si>
    <t>Specific Heat (j/kgK)</t>
  </si>
  <si>
    <t>Cp</t>
  </si>
  <si>
    <t>Hardness (HRC)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</si>
</sst>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rgb="FFEA4335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00FF"/>
        <bgColor rgb="FFFF00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/>
    <xf numFmtId="0" fontId="2" fillId="0" borderId="6" xfId="0" applyFont="1" applyBorder="1"/>
    <xf numFmtId="0" fontId="2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3" fillId="5" borderId="0" xfId="0" applyFont="1" applyFill="1" applyAlignment="1"/>
    <xf numFmtId="0" fontId="2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 applyAlignment="1"/>
    <xf numFmtId="0" fontId="3" fillId="9" borderId="0" xfId="0" applyFont="1" applyFill="1"/>
    <xf numFmtId="0" fontId="3" fillId="0" borderId="7" xfId="0" applyFont="1" applyBorder="1" applyAlignment="1"/>
    <xf numFmtId="0" fontId="2" fillId="0" borderId="7" xfId="0" applyFont="1" applyBorder="1"/>
    <xf numFmtId="0" fontId="3" fillId="10" borderId="7" xfId="0" applyFont="1" applyFill="1" applyBorder="1" applyAlignment="1"/>
    <xf numFmtId="0" fontId="3" fillId="4" borderId="7" xfId="0" applyFont="1" applyFill="1" applyBorder="1" applyAlignment="1"/>
    <xf numFmtId="0" fontId="3" fillId="2" borderId="7" xfId="0" applyFont="1" applyFill="1" applyBorder="1" applyAlignment="1"/>
    <xf numFmtId="0" fontId="3" fillId="11" borderId="7" xfId="0" applyFont="1" applyFill="1" applyBorder="1" applyAlignment="1"/>
    <xf numFmtId="0" fontId="2" fillId="12" borderId="0" xfId="0" applyFont="1" applyFill="1" applyAlignment="1"/>
    <xf numFmtId="0" fontId="2" fillId="0" borderId="0" xfId="0" applyFont="1"/>
    <xf numFmtId="11" fontId="2" fillId="0" borderId="0" xfId="0" applyNumberFormat="1" applyFont="1" applyAlignment="1"/>
    <xf numFmtId="0" fontId="2" fillId="13" borderId="0" xfId="0" applyFont="1" applyFill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17"/>
  <sheetViews>
    <sheetView tabSelected="1" workbookViewId="0"/>
  </sheetViews>
  <sheetFormatPr defaultColWidth="12.5703125" defaultRowHeight="15.75" customHeight="1" x14ac:dyDescent="0.2"/>
  <sheetData>
    <row r="1" spans="1:10" ht="15.75" customHeight="1" x14ac:dyDescent="0.2"/>
    <row r="2" spans="1:10" x14ac:dyDescent="0.2">
      <c r="B2" s="30" t="s">
        <v>0</v>
      </c>
      <c r="C2" s="31"/>
      <c r="D2" s="31"/>
      <c r="E2" s="31"/>
    </row>
    <row r="3" spans="1:10" x14ac:dyDescent="0.2">
      <c r="I3" s="1" t="s">
        <v>1</v>
      </c>
    </row>
    <row r="4" spans="1:10" x14ac:dyDescent="0.2">
      <c r="A4" s="1" t="s">
        <v>2</v>
      </c>
      <c r="B4" s="1" t="s">
        <v>3</v>
      </c>
      <c r="E4" s="1" t="s">
        <v>4</v>
      </c>
      <c r="F4" s="1" t="s">
        <v>5</v>
      </c>
      <c r="I4" s="2" t="s">
        <v>6</v>
      </c>
      <c r="J4" s="3">
        <v>1</v>
      </c>
    </row>
    <row r="5" spans="1:10" x14ac:dyDescent="0.2">
      <c r="A5" s="1" t="s">
        <v>7</v>
      </c>
      <c r="B5" s="1" t="s">
        <v>8</v>
      </c>
      <c r="E5" s="1" t="s">
        <v>9</v>
      </c>
      <c r="F5" s="1" t="s">
        <v>10</v>
      </c>
      <c r="I5" s="4" t="s">
        <v>11</v>
      </c>
      <c r="J5" s="5">
        <v>0</v>
      </c>
    </row>
    <row r="6" spans="1:10" x14ac:dyDescent="0.2">
      <c r="A6" s="1" t="s">
        <v>12</v>
      </c>
      <c r="B6" s="1" t="s">
        <v>13</v>
      </c>
      <c r="E6" s="1" t="s">
        <v>14</v>
      </c>
      <c r="F6" s="1" t="s">
        <v>15</v>
      </c>
      <c r="I6" s="4" t="s">
        <v>16</v>
      </c>
      <c r="J6" s="5">
        <v>1</v>
      </c>
    </row>
    <row r="7" spans="1:10" x14ac:dyDescent="0.2">
      <c r="A7" s="1" t="s">
        <v>17</v>
      </c>
      <c r="B7" s="1" t="s">
        <v>18</v>
      </c>
      <c r="E7" s="1" t="s">
        <v>19</v>
      </c>
      <c r="F7" s="1" t="s">
        <v>20</v>
      </c>
      <c r="I7" s="6"/>
      <c r="J7" s="7"/>
    </row>
    <row r="8" spans="1:10" x14ac:dyDescent="0.2">
      <c r="A8" s="1" t="s">
        <v>21</v>
      </c>
      <c r="B8" s="1" t="s">
        <v>22</v>
      </c>
      <c r="E8" s="1" t="s">
        <v>23</v>
      </c>
      <c r="F8" s="1" t="s">
        <v>24</v>
      </c>
      <c r="I8" s="8" t="s">
        <v>25</v>
      </c>
      <c r="J8" s="9"/>
    </row>
    <row r="9" spans="1:10" x14ac:dyDescent="0.2">
      <c r="A9" s="1" t="s">
        <v>26</v>
      </c>
      <c r="B9" s="1" t="s">
        <v>27</v>
      </c>
    </row>
    <row r="10" spans="1:10" x14ac:dyDescent="0.2">
      <c r="A10" s="1" t="s">
        <v>28</v>
      </c>
      <c r="B10" s="1" t="s">
        <v>29</v>
      </c>
    </row>
    <row r="14" spans="1:10" x14ac:dyDescent="0.2">
      <c r="B14" s="1" t="s">
        <v>30</v>
      </c>
      <c r="C14" s="1" t="s">
        <v>31</v>
      </c>
    </row>
    <row r="15" spans="1:10" x14ac:dyDescent="0.2">
      <c r="B15" s="10"/>
      <c r="C15" s="1" t="s">
        <v>32</v>
      </c>
    </row>
    <row r="16" spans="1:10" x14ac:dyDescent="0.2">
      <c r="B16" s="11"/>
      <c r="C16" s="1" t="s">
        <v>33</v>
      </c>
    </row>
    <row r="17" spans="2:3" x14ac:dyDescent="0.2">
      <c r="B17" s="12"/>
      <c r="C17" s="1" t="s">
        <v>34</v>
      </c>
    </row>
  </sheetData>
  <mergeCells count="1">
    <mergeCell ref="B2: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X34"/>
  <sheetViews>
    <sheetView workbookViewId="0">
      <pane xSplit="2" topLeftCell="C1" activePane="topRight" state="frozen"/>
      <selection pane="topRight" activeCell="A2" sqref="A2"/>
    </sheetView>
  </sheetViews>
  <sheetFormatPr defaultColWidth="12.5703125" defaultRowHeight="15.75" customHeight="1" x14ac:dyDescent="0.2"/>
  <cols>
    <col min="1" max="1" width="27.28515625" customWidth="1"/>
    <col min="18" max="18" width="23.42578125" customWidth="1"/>
    <col min="20" max="24" width="13.5703125" customWidth="1"/>
    <col min="25" max="30" width="16.140625" customWidth="1"/>
    <col min="39" max="39" width="20.140625" customWidth="1"/>
    <col min="40" max="45" width="18.7109375" customWidth="1"/>
    <col min="51" max="51" width="13.28515625" customWidth="1"/>
    <col min="52" max="54" width="14" customWidth="1"/>
    <col min="55" max="57" width="16.42578125" customWidth="1"/>
    <col min="58" max="58" width="13.42578125" customWidth="1"/>
  </cols>
  <sheetData>
    <row r="1" spans="1:76" x14ac:dyDescent="0.2">
      <c r="A1" s="1" t="s">
        <v>35</v>
      </c>
    </row>
    <row r="2" spans="1:76" x14ac:dyDescent="0.2">
      <c r="A2" s="13" t="s">
        <v>36</v>
      </c>
      <c r="B2" s="14"/>
      <c r="C2" s="15" t="s">
        <v>37</v>
      </c>
      <c r="D2" s="15"/>
      <c r="E2" s="15"/>
      <c r="F2" s="15"/>
      <c r="G2" s="15" t="s">
        <v>37</v>
      </c>
      <c r="H2" s="15" t="s">
        <v>37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 t="s">
        <v>38</v>
      </c>
      <c r="AF2" s="16"/>
      <c r="AG2" s="16"/>
      <c r="AH2" s="16"/>
      <c r="AI2" s="16"/>
      <c r="AJ2" s="16"/>
      <c r="AK2" s="16"/>
      <c r="AL2" s="16"/>
      <c r="AM2" s="17" t="s">
        <v>39</v>
      </c>
      <c r="AN2" s="17"/>
      <c r="AO2" s="17" t="s">
        <v>39</v>
      </c>
      <c r="AP2" s="17"/>
      <c r="AQ2" s="17"/>
      <c r="AR2" s="17"/>
      <c r="AS2" s="17"/>
      <c r="AT2" s="17"/>
      <c r="AU2" s="17"/>
      <c r="AV2" s="17"/>
      <c r="AW2" s="17"/>
      <c r="AX2" s="17"/>
      <c r="AY2" s="18" t="s">
        <v>40</v>
      </c>
      <c r="AZ2" s="18"/>
      <c r="BA2" s="18"/>
      <c r="BB2" s="18"/>
      <c r="BC2" s="18"/>
      <c r="BD2" s="18"/>
      <c r="BE2" s="18"/>
      <c r="BF2" s="19"/>
      <c r="BG2" s="19"/>
      <c r="BH2" s="19"/>
      <c r="BI2" s="19"/>
      <c r="BJ2" s="19"/>
    </row>
    <row r="3" spans="1:76" x14ac:dyDescent="0.2">
      <c r="A3" s="20" t="s">
        <v>41</v>
      </c>
      <c r="B3" s="21"/>
      <c r="C3" s="20" t="s">
        <v>42</v>
      </c>
      <c r="D3" s="20" t="s">
        <v>43</v>
      </c>
      <c r="E3" s="20" t="s">
        <v>44</v>
      </c>
      <c r="F3" s="20" t="s">
        <v>45</v>
      </c>
      <c r="G3" s="20" t="s">
        <v>46</v>
      </c>
      <c r="H3" s="20" t="s">
        <v>47</v>
      </c>
      <c r="I3" s="22" t="s">
        <v>48</v>
      </c>
      <c r="J3" s="23" t="s">
        <v>49</v>
      </c>
      <c r="K3" s="23" t="s">
        <v>50</v>
      </c>
      <c r="L3" s="22" t="s">
        <v>51</v>
      </c>
      <c r="M3" s="20" t="s">
        <v>52</v>
      </c>
      <c r="N3" s="20" t="s">
        <v>53</v>
      </c>
      <c r="O3" s="20" t="s">
        <v>54</v>
      </c>
      <c r="P3" s="20" t="s">
        <v>55</v>
      </c>
      <c r="Q3" s="20" t="s">
        <v>56</v>
      </c>
      <c r="R3" s="20" t="s">
        <v>57</v>
      </c>
      <c r="S3" s="20" t="s">
        <v>58</v>
      </c>
      <c r="T3" s="20" t="s">
        <v>59</v>
      </c>
      <c r="U3" s="20" t="s">
        <v>60</v>
      </c>
      <c r="V3" s="20" t="s">
        <v>61</v>
      </c>
      <c r="W3" s="20" t="s">
        <v>62</v>
      </c>
      <c r="X3" s="20" t="s">
        <v>63</v>
      </c>
      <c r="Y3" s="20" t="s">
        <v>64</v>
      </c>
      <c r="Z3" s="20" t="s">
        <v>65</v>
      </c>
      <c r="AA3" s="22" t="s">
        <v>66</v>
      </c>
      <c r="AB3" s="22" t="s">
        <v>67</v>
      </c>
      <c r="AC3" s="22" t="s">
        <v>68</v>
      </c>
      <c r="AD3" s="22" t="s">
        <v>69</v>
      </c>
      <c r="AE3" s="20" t="s">
        <v>70</v>
      </c>
      <c r="AF3" s="20" t="s">
        <v>71</v>
      </c>
      <c r="AG3" s="20" t="s">
        <v>72</v>
      </c>
      <c r="AH3" s="22" t="s">
        <v>73</v>
      </c>
      <c r="AI3" s="24" t="s">
        <v>74</v>
      </c>
      <c r="AJ3" s="20" t="s">
        <v>75</v>
      </c>
      <c r="AK3" s="22" t="s">
        <v>76</v>
      </c>
      <c r="AL3" s="20" t="s">
        <v>77</v>
      </c>
      <c r="AM3" s="25" t="s">
        <v>78</v>
      </c>
      <c r="AN3" s="20" t="s">
        <v>79</v>
      </c>
      <c r="AO3" s="20" t="s">
        <v>80</v>
      </c>
      <c r="AP3" s="20" t="s">
        <v>81</v>
      </c>
      <c r="AQ3" s="20" t="s">
        <v>82</v>
      </c>
      <c r="AR3" s="20" t="s">
        <v>83</v>
      </c>
      <c r="AS3" s="20" t="s">
        <v>84</v>
      </c>
      <c r="AT3" s="22" t="s">
        <v>85</v>
      </c>
      <c r="AU3" s="22" t="s">
        <v>86</v>
      </c>
      <c r="AV3" s="20" t="s">
        <v>87</v>
      </c>
      <c r="AW3" s="20" t="s">
        <v>88</v>
      </c>
      <c r="AX3" s="25" t="s">
        <v>89</v>
      </c>
      <c r="AY3" s="25" t="s">
        <v>90</v>
      </c>
      <c r="AZ3" s="20" t="s">
        <v>91</v>
      </c>
      <c r="BA3" s="20" t="s">
        <v>92</v>
      </c>
      <c r="BB3" s="22" t="s">
        <v>93</v>
      </c>
      <c r="BC3" s="20" t="s">
        <v>94</v>
      </c>
      <c r="BD3" s="20" t="s">
        <v>95</v>
      </c>
      <c r="BE3" s="20" t="s">
        <v>96</v>
      </c>
      <c r="BF3" s="20" t="s">
        <v>97</v>
      </c>
      <c r="BG3" s="25" t="s">
        <v>98</v>
      </c>
      <c r="BH3" s="20" t="s">
        <v>99</v>
      </c>
      <c r="BI3" s="20" t="s">
        <v>100</v>
      </c>
      <c r="BJ3" s="20" t="s">
        <v>101</v>
      </c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</row>
    <row r="4" spans="1:76" x14ac:dyDescent="0.2">
      <c r="A4" s="1" t="s">
        <v>102</v>
      </c>
      <c r="B4" s="1" t="s">
        <v>2</v>
      </c>
      <c r="C4" s="1">
        <v>355</v>
      </c>
      <c r="D4" s="1">
        <v>11.2</v>
      </c>
      <c r="E4" s="1">
        <v>12.8</v>
      </c>
      <c r="F4" s="1">
        <v>13.1</v>
      </c>
      <c r="G4" s="1">
        <v>257.8</v>
      </c>
      <c r="H4" s="1">
        <v>13.1</v>
      </c>
      <c r="I4" s="1">
        <v>792</v>
      </c>
      <c r="J4" s="1">
        <v>1332</v>
      </c>
      <c r="K4" s="1">
        <v>400</v>
      </c>
      <c r="L4" s="1">
        <v>1193</v>
      </c>
      <c r="M4" s="1">
        <v>792</v>
      </c>
      <c r="N4" s="1">
        <v>350</v>
      </c>
      <c r="O4" s="1"/>
      <c r="P4" s="1">
        <v>1539</v>
      </c>
      <c r="Q4" s="1">
        <v>249</v>
      </c>
      <c r="R4" s="1">
        <v>1299</v>
      </c>
      <c r="S4" s="1">
        <v>350</v>
      </c>
      <c r="T4" s="1">
        <v>1650</v>
      </c>
      <c r="U4" s="1">
        <v>553.1</v>
      </c>
      <c r="V4" s="1">
        <v>359</v>
      </c>
      <c r="W4" s="1">
        <v>220</v>
      </c>
      <c r="X4" s="1">
        <v>235</v>
      </c>
      <c r="Y4" s="1">
        <v>490</v>
      </c>
      <c r="Z4" s="1">
        <v>196</v>
      </c>
      <c r="AA4" s="1">
        <v>1345</v>
      </c>
      <c r="AB4" s="1">
        <v>1303</v>
      </c>
      <c r="AC4" s="1">
        <v>1580</v>
      </c>
      <c r="AD4" s="1">
        <v>1470</v>
      </c>
      <c r="AE4" s="1">
        <v>175</v>
      </c>
      <c r="AF4" s="1">
        <v>290</v>
      </c>
      <c r="AG4" s="1">
        <v>250</v>
      </c>
      <c r="AH4" s="1">
        <v>419</v>
      </c>
      <c r="AI4" s="1">
        <v>269</v>
      </c>
      <c r="AJ4" s="1">
        <v>253.7</v>
      </c>
      <c r="AK4" s="1">
        <v>525</v>
      </c>
      <c r="AL4" s="1">
        <v>560</v>
      </c>
      <c r="AM4" s="1">
        <v>520</v>
      </c>
      <c r="AN4" s="1"/>
      <c r="AO4" s="1">
        <v>527</v>
      </c>
      <c r="AP4" s="1">
        <v>265</v>
      </c>
      <c r="AQ4" s="1">
        <v>148</v>
      </c>
      <c r="AR4" s="1">
        <v>102.82</v>
      </c>
      <c r="AS4" s="1">
        <v>546</v>
      </c>
      <c r="AT4" s="1">
        <v>369</v>
      </c>
      <c r="AU4" s="1">
        <v>336.5</v>
      </c>
      <c r="AV4" s="1">
        <v>250</v>
      </c>
      <c r="AW4" s="1">
        <v>369</v>
      </c>
      <c r="AX4" s="1">
        <v>167</v>
      </c>
      <c r="AY4" s="1">
        <v>1506</v>
      </c>
      <c r="AZ4" s="1">
        <v>1275</v>
      </c>
      <c r="BA4" s="1">
        <v>1028.5999999999999</v>
      </c>
      <c r="BB4" s="1">
        <v>3000</v>
      </c>
      <c r="BC4" s="1">
        <v>1079</v>
      </c>
      <c r="BD4" s="1">
        <v>352</v>
      </c>
      <c r="BE4" s="1">
        <v>1098</v>
      </c>
      <c r="BF4" s="1">
        <v>112</v>
      </c>
      <c r="BG4" s="1">
        <v>90</v>
      </c>
      <c r="BH4" s="1">
        <v>163</v>
      </c>
      <c r="BI4" s="1">
        <v>750</v>
      </c>
      <c r="BJ4" s="1">
        <v>487</v>
      </c>
    </row>
    <row r="5" spans="1:76" x14ac:dyDescent="0.2">
      <c r="A5" s="1" t="s">
        <v>103</v>
      </c>
      <c r="B5" s="1" t="s">
        <v>7</v>
      </c>
      <c r="C5" s="1">
        <v>275</v>
      </c>
      <c r="D5" s="1">
        <v>754.8</v>
      </c>
      <c r="E5" s="1">
        <v>881</v>
      </c>
      <c r="F5" s="1">
        <v>883.1</v>
      </c>
      <c r="G5" s="1">
        <v>648</v>
      </c>
      <c r="H5" s="1">
        <v>683.1</v>
      </c>
      <c r="I5" s="1">
        <v>510</v>
      </c>
      <c r="J5" s="1">
        <v>664</v>
      </c>
      <c r="K5" s="1">
        <v>250</v>
      </c>
      <c r="L5" s="1">
        <v>500</v>
      </c>
      <c r="M5" s="1">
        <v>510</v>
      </c>
      <c r="N5" s="1">
        <v>275</v>
      </c>
      <c r="O5" s="1"/>
      <c r="P5" s="1">
        <v>477</v>
      </c>
      <c r="Q5" s="1">
        <v>45.6</v>
      </c>
      <c r="R5" s="1">
        <v>2230</v>
      </c>
      <c r="S5" s="1">
        <v>275</v>
      </c>
      <c r="T5" s="1">
        <v>807</v>
      </c>
      <c r="U5" s="1">
        <v>600.79999999999995</v>
      </c>
      <c r="V5" s="1">
        <v>327</v>
      </c>
      <c r="W5" s="1">
        <v>620</v>
      </c>
      <c r="X5" s="1">
        <v>400</v>
      </c>
      <c r="Y5" s="1">
        <v>383</v>
      </c>
      <c r="Z5" s="1">
        <v>615.5</v>
      </c>
      <c r="AA5" s="1">
        <v>575</v>
      </c>
      <c r="AB5" s="1">
        <v>1420</v>
      </c>
      <c r="AC5" s="1">
        <v>2905</v>
      </c>
      <c r="AD5" s="1">
        <v>702</v>
      </c>
      <c r="AE5" s="1">
        <v>380</v>
      </c>
      <c r="AF5" s="1">
        <v>339</v>
      </c>
      <c r="AG5" s="1">
        <v>339</v>
      </c>
      <c r="AH5" s="1">
        <v>405</v>
      </c>
      <c r="AI5" s="1">
        <v>405</v>
      </c>
      <c r="AJ5" s="1">
        <v>638.9</v>
      </c>
      <c r="AK5" s="1">
        <v>650</v>
      </c>
      <c r="AL5" s="1">
        <v>625</v>
      </c>
      <c r="AM5" s="1">
        <v>477</v>
      </c>
      <c r="AN5" s="1"/>
      <c r="AO5" s="1">
        <v>575</v>
      </c>
      <c r="AP5" s="1">
        <v>426</v>
      </c>
      <c r="AQ5" s="1">
        <v>361</v>
      </c>
      <c r="AR5" s="1">
        <v>49.79</v>
      </c>
      <c r="AS5" s="1">
        <v>678</v>
      </c>
      <c r="AT5" s="1">
        <v>684</v>
      </c>
      <c r="AU5" s="1">
        <v>342.7</v>
      </c>
      <c r="AV5" s="1">
        <v>250</v>
      </c>
      <c r="AW5" s="1">
        <v>684</v>
      </c>
      <c r="AX5" s="1">
        <v>596</v>
      </c>
      <c r="AY5" s="1">
        <v>580</v>
      </c>
      <c r="AZ5" s="1">
        <v>624</v>
      </c>
      <c r="BA5" s="1">
        <v>458.7</v>
      </c>
      <c r="BB5" s="1">
        <v>8900</v>
      </c>
      <c r="BC5" s="1">
        <v>1120</v>
      </c>
      <c r="BD5" s="1">
        <v>440</v>
      </c>
      <c r="BE5" s="1">
        <v>1092</v>
      </c>
      <c r="BF5" s="1">
        <v>505</v>
      </c>
      <c r="BG5" s="1">
        <v>292</v>
      </c>
      <c r="BH5" s="1">
        <v>648</v>
      </c>
      <c r="BI5" s="1">
        <v>1150</v>
      </c>
      <c r="BJ5" s="1">
        <v>2511</v>
      </c>
    </row>
    <row r="6" spans="1:76" x14ac:dyDescent="0.2">
      <c r="A6" s="1" t="s">
        <v>13</v>
      </c>
      <c r="B6" s="1" t="s">
        <v>12</v>
      </c>
      <c r="C6" s="1">
        <v>0.21</v>
      </c>
      <c r="D6" s="1">
        <v>0.16</v>
      </c>
      <c r="E6" s="1">
        <v>0.16</v>
      </c>
      <c r="F6" s="1">
        <v>0.11</v>
      </c>
      <c r="G6" s="1">
        <v>0.37</v>
      </c>
      <c r="H6" s="1">
        <v>0.16</v>
      </c>
      <c r="I6" s="1">
        <v>0.26</v>
      </c>
      <c r="J6" s="1">
        <v>0.26</v>
      </c>
      <c r="K6" s="1">
        <v>0.26</v>
      </c>
      <c r="L6" s="1">
        <v>0.67649999999999999</v>
      </c>
      <c r="M6" s="1">
        <v>0.26</v>
      </c>
      <c r="N6" s="1">
        <v>0.36</v>
      </c>
      <c r="O6" s="1"/>
      <c r="P6" s="1">
        <v>0.18</v>
      </c>
      <c r="Q6" s="1">
        <v>0.875</v>
      </c>
      <c r="R6" s="1">
        <v>0.55900000000000005</v>
      </c>
      <c r="S6" s="1">
        <v>0.36</v>
      </c>
      <c r="T6" s="1">
        <v>0.1</v>
      </c>
      <c r="U6" s="1">
        <v>0.23400000000000001</v>
      </c>
      <c r="V6" s="1">
        <v>0.45400000000000001</v>
      </c>
      <c r="W6" s="1">
        <v>0.12</v>
      </c>
      <c r="X6" s="1">
        <v>0.36</v>
      </c>
      <c r="Y6" s="1">
        <v>0.45</v>
      </c>
      <c r="Z6" s="1">
        <v>0.70050000000000001</v>
      </c>
      <c r="AA6" s="1">
        <v>0.19</v>
      </c>
      <c r="AB6" s="1">
        <v>0.19500000000000001</v>
      </c>
      <c r="AC6" s="1">
        <v>0.11700000000000001</v>
      </c>
      <c r="AD6" s="1">
        <v>0.19900000000000001</v>
      </c>
      <c r="AE6" s="1">
        <v>0.32</v>
      </c>
      <c r="AF6" s="1">
        <v>0.4</v>
      </c>
      <c r="AG6" s="1">
        <v>0.4</v>
      </c>
      <c r="AH6" s="1">
        <v>0.2</v>
      </c>
      <c r="AI6" s="1">
        <v>0.3</v>
      </c>
      <c r="AJ6" s="1">
        <v>0.49690000000000001</v>
      </c>
      <c r="AK6" s="1">
        <v>0.6</v>
      </c>
      <c r="AL6" s="1">
        <v>0.5</v>
      </c>
      <c r="AM6" s="1">
        <v>0.52</v>
      </c>
      <c r="AN6" s="1"/>
      <c r="AO6" s="1">
        <v>0.72</v>
      </c>
      <c r="AP6" s="1">
        <v>0.34</v>
      </c>
      <c r="AQ6" s="1">
        <v>0.183</v>
      </c>
      <c r="AR6" s="1">
        <v>0.19700000000000001</v>
      </c>
      <c r="AS6" s="1">
        <v>0.71</v>
      </c>
      <c r="AT6" s="1">
        <v>0.73</v>
      </c>
      <c r="AU6" s="1">
        <v>0.12</v>
      </c>
      <c r="AV6" s="1">
        <v>0.34</v>
      </c>
      <c r="AW6" s="1">
        <v>0.73</v>
      </c>
      <c r="AX6" s="1">
        <v>0.55100000000000005</v>
      </c>
      <c r="AY6" s="1">
        <v>0.12</v>
      </c>
      <c r="AZ6" s="1">
        <v>0.12</v>
      </c>
      <c r="BA6" s="1">
        <v>0.14000000000000001</v>
      </c>
      <c r="BB6" s="1">
        <v>0.65</v>
      </c>
      <c r="BC6" s="1">
        <v>0.25</v>
      </c>
      <c r="BD6" s="1">
        <v>0.42</v>
      </c>
      <c r="BE6" s="1">
        <v>0.93</v>
      </c>
      <c r="BF6" s="1">
        <v>0.42</v>
      </c>
      <c r="BG6" s="1">
        <v>0.31</v>
      </c>
      <c r="BH6" s="1">
        <v>0.33</v>
      </c>
      <c r="BI6" s="1">
        <v>0.49</v>
      </c>
      <c r="BJ6" s="1">
        <v>0.98299999999999998</v>
      </c>
    </row>
    <row r="7" spans="1:76" x14ac:dyDescent="0.2">
      <c r="A7" s="1" t="s">
        <v>27</v>
      </c>
      <c r="B7" s="1" t="s">
        <v>26</v>
      </c>
      <c r="C7" s="1">
        <v>1.4999999999999999E-2</v>
      </c>
      <c r="D7" s="1">
        <v>1.4500000000000001E-2</v>
      </c>
      <c r="E7" s="1">
        <v>1.4500000000000001E-2</v>
      </c>
      <c r="F7" s="1">
        <v>1.4500000000000001E-2</v>
      </c>
      <c r="G7" s="1">
        <v>0.04</v>
      </c>
      <c r="H7" s="1">
        <v>1.4500000000000001E-2</v>
      </c>
      <c r="I7" s="1">
        <v>1.4E-2</v>
      </c>
      <c r="J7" s="1">
        <v>1.4E-2</v>
      </c>
      <c r="K7" s="1">
        <v>0.309</v>
      </c>
      <c r="L7" s="1">
        <v>4.3499999999999997E-3</v>
      </c>
      <c r="M7" s="1">
        <v>1.4E-2</v>
      </c>
      <c r="N7" s="1">
        <v>2.1999999999999999E-2</v>
      </c>
      <c r="O7" s="1"/>
      <c r="P7" s="1">
        <v>1.2E-2</v>
      </c>
      <c r="Q7" s="1">
        <v>0.32</v>
      </c>
      <c r="R7" s="1">
        <v>4.4499999999999998E-2</v>
      </c>
      <c r="S7" s="1">
        <v>2.1999999999999999E-2</v>
      </c>
      <c r="T7" s="1">
        <v>8.0000000000000002E-3</v>
      </c>
      <c r="U7" s="1">
        <v>1.34E-2</v>
      </c>
      <c r="V7" s="1">
        <v>7.8600000000000003E-2</v>
      </c>
      <c r="W7" s="1">
        <v>0.01</v>
      </c>
      <c r="X7" s="1">
        <v>3.9E-2</v>
      </c>
      <c r="Y7" s="1">
        <v>1.23E-2</v>
      </c>
      <c r="Z7" s="1">
        <v>4.0710000000000003E-2</v>
      </c>
      <c r="AA7" s="1">
        <v>1E-3</v>
      </c>
      <c r="AB7" s="1">
        <v>7.4999999999999997E-2</v>
      </c>
      <c r="AC7" s="1">
        <v>7.4999999999999997E-2</v>
      </c>
      <c r="AD7" s="1">
        <v>5.4900000000000001E-3</v>
      </c>
      <c r="AE7" s="1">
        <v>0.06</v>
      </c>
      <c r="AF7" s="1">
        <v>5.5E-2</v>
      </c>
      <c r="AG7" s="1">
        <v>5.5E-2</v>
      </c>
      <c r="AH7" s="1">
        <v>3.2000000000000001E-2</v>
      </c>
      <c r="AI7" s="1">
        <v>3.2000000000000001E-2</v>
      </c>
      <c r="AJ7" s="1">
        <v>0.26573000000000002</v>
      </c>
      <c r="AK7" s="1">
        <v>2.0500000000000001E-2</v>
      </c>
      <c r="AL7" s="1">
        <v>0.02</v>
      </c>
      <c r="AM7" s="1">
        <v>1E-3</v>
      </c>
      <c r="AN7" s="1"/>
      <c r="AO7" s="1">
        <v>1.7000000000000001E-2</v>
      </c>
      <c r="AP7" s="1">
        <v>1.4999999999999999E-2</v>
      </c>
      <c r="AQ7" s="1">
        <v>1E-3</v>
      </c>
      <c r="AR7" s="1">
        <v>1E-3</v>
      </c>
      <c r="AS7" s="1">
        <v>2.4E-2</v>
      </c>
      <c r="AT7" s="1">
        <v>8.3000000000000001E-3</v>
      </c>
      <c r="AU7" s="1">
        <v>0.01</v>
      </c>
      <c r="AV7" s="1">
        <v>1.4999999999999999E-2</v>
      </c>
      <c r="AW7" s="1">
        <v>8.3000000000000001E-3</v>
      </c>
      <c r="AX7" s="1">
        <v>1E-3</v>
      </c>
      <c r="AY7" s="1">
        <v>1.6E-2</v>
      </c>
      <c r="AZ7" s="1">
        <v>1.6E-2</v>
      </c>
      <c r="BA7" s="1">
        <v>2.1999999999999999E-2</v>
      </c>
      <c r="BB7" s="1">
        <v>0</v>
      </c>
      <c r="BC7" s="1">
        <v>7.0000000000000001E-3</v>
      </c>
      <c r="BD7" s="1">
        <v>8.3000000000000001E-3</v>
      </c>
      <c r="BE7" s="1">
        <v>1.4E-2</v>
      </c>
      <c r="BF7" s="1">
        <v>8.9999999999999993E-3</v>
      </c>
      <c r="BG7" s="1">
        <v>2.5000000000000001E-2</v>
      </c>
      <c r="BH7" s="1">
        <v>6.0000000000000001E-3</v>
      </c>
      <c r="BI7" s="1">
        <v>1.4E-2</v>
      </c>
      <c r="BJ7" s="1">
        <v>1.1599999999999999E-2</v>
      </c>
    </row>
    <row r="8" spans="1:76" x14ac:dyDescent="0.2">
      <c r="A8" s="1" t="s">
        <v>18</v>
      </c>
      <c r="B8" s="1" t="s">
        <v>17</v>
      </c>
      <c r="C8" s="1">
        <v>1</v>
      </c>
      <c r="D8" s="1">
        <v>1.1000000000000001</v>
      </c>
      <c r="E8" s="1">
        <v>1.1000000000000001</v>
      </c>
      <c r="F8" s="1">
        <v>1.1000000000000001</v>
      </c>
      <c r="G8" s="1">
        <v>1.1000000000000001</v>
      </c>
      <c r="H8" s="1">
        <v>1.1000000000000001</v>
      </c>
      <c r="I8" s="1">
        <v>1.03</v>
      </c>
      <c r="J8" s="1">
        <v>1.03</v>
      </c>
      <c r="K8" s="1">
        <v>1.1599999999999999</v>
      </c>
      <c r="L8" s="1">
        <v>1.17</v>
      </c>
      <c r="M8" s="1">
        <v>1.03</v>
      </c>
      <c r="N8" s="1">
        <v>1</v>
      </c>
      <c r="O8" s="1"/>
      <c r="P8" s="1">
        <v>1</v>
      </c>
      <c r="Q8" s="1">
        <v>1</v>
      </c>
      <c r="R8" s="1">
        <v>0.96</v>
      </c>
      <c r="S8" s="1">
        <v>1</v>
      </c>
      <c r="T8" s="1">
        <v>1</v>
      </c>
      <c r="U8" s="1">
        <v>1.0780000000000001</v>
      </c>
      <c r="V8" s="1">
        <v>919</v>
      </c>
      <c r="W8" s="1">
        <v>1</v>
      </c>
      <c r="X8" s="1">
        <v>0.55000000000000004</v>
      </c>
      <c r="Y8" s="1">
        <v>1</v>
      </c>
      <c r="Z8" s="1">
        <v>1.4790000000000001</v>
      </c>
      <c r="AA8" s="1">
        <v>1</v>
      </c>
      <c r="AB8" s="1">
        <v>1.17</v>
      </c>
      <c r="AC8" s="1">
        <v>1.17</v>
      </c>
      <c r="AD8" s="1">
        <v>0.81</v>
      </c>
      <c r="AE8" s="1">
        <v>0.55000000000000004</v>
      </c>
      <c r="AF8" s="1">
        <v>0.55000000000000004</v>
      </c>
      <c r="AG8" s="1">
        <v>0.55000000000000004</v>
      </c>
      <c r="AH8" s="1">
        <v>1.2</v>
      </c>
      <c r="AI8" s="1">
        <v>1.2</v>
      </c>
      <c r="AJ8" s="1">
        <v>1.097</v>
      </c>
      <c r="AK8" s="1">
        <v>1</v>
      </c>
      <c r="AL8" s="1">
        <v>1</v>
      </c>
      <c r="AM8" s="1">
        <v>1</v>
      </c>
      <c r="AN8" s="1"/>
      <c r="AO8" s="1">
        <v>1.61</v>
      </c>
      <c r="AP8" s="1">
        <v>1.0900000000000001</v>
      </c>
      <c r="AQ8" s="1">
        <v>0.85899999999999999</v>
      </c>
      <c r="AR8" s="1">
        <v>0.85899999999999999</v>
      </c>
      <c r="AS8" s="1">
        <v>1.56</v>
      </c>
      <c r="AT8" s="1">
        <v>1.7</v>
      </c>
      <c r="AU8" s="1">
        <v>1</v>
      </c>
      <c r="AV8" s="1">
        <v>1</v>
      </c>
      <c r="AW8" s="1">
        <v>1.7</v>
      </c>
      <c r="AX8" s="1">
        <v>0.85899999999999999</v>
      </c>
      <c r="AY8" s="1">
        <v>1.9</v>
      </c>
      <c r="AZ8" s="1">
        <v>1</v>
      </c>
      <c r="BA8" s="1">
        <v>0.9</v>
      </c>
      <c r="BB8" s="1">
        <v>1</v>
      </c>
      <c r="BC8" s="1">
        <v>1</v>
      </c>
      <c r="BD8" s="1">
        <v>1</v>
      </c>
      <c r="BE8" s="1">
        <v>1.1000000000000001</v>
      </c>
      <c r="BF8" s="1">
        <v>1.68</v>
      </c>
      <c r="BG8" s="1">
        <v>1.0900000000000001</v>
      </c>
      <c r="BH8" s="1">
        <v>1.44</v>
      </c>
      <c r="BI8" s="1">
        <v>1</v>
      </c>
      <c r="BJ8" s="1">
        <v>1.1619999999999999</v>
      </c>
    </row>
    <row r="9" spans="1:76" x14ac:dyDescent="0.2">
      <c r="A9" s="1" t="s">
        <v>104</v>
      </c>
      <c r="B9" s="1" t="s">
        <v>21</v>
      </c>
      <c r="C9" s="1">
        <v>1693</v>
      </c>
      <c r="D9" s="1"/>
      <c r="E9" s="1"/>
      <c r="F9" s="1"/>
      <c r="G9" s="1">
        <v>1693</v>
      </c>
      <c r="H9" s="1">
        <v>1800</v>
      </c>
      <c r="I9" s="1">
        <v>1790</v>
      </c>
      <c r="J9" s="1">
        <v>1790</v>
      </c>
      <c r="K9" s="1">
        <v>1793</v>
      </c>
      <c r="L9" s="1">
        <v>1723</v>
      </c>
      <c r="M9" s="1">
        <v>1792</v>
      </c>
      <c r="N9" s="1">
        <v>1810</v>
      </c>
      <c r="O9" s="1"/>
      <c r="P9" s="1">
        <v>1762</v>
      </c>
      <c r="Q9" s="1">
        <v>1793</v>
      </c>
      <c r="R9" s="1">
        <v>1800</v>
      </c>
      <c r="S9" s="1">
        <v>1800</v>
      </c>
      <c r="T9" s="1">
        <v>1800</v>
      </c>
      <c r="U9" s="1">
        <v>1623</v>
      </c>
      <c r="V9" s="1">
        <f>1425+273</f>
        <v>1698</v>
      </c>
      <c r="W9" s="1"/>
      <c r="X9" s="1">
        <v>1795</v>
      </c>
      <c r="Y9" s="1">
        <v>1800</v>
      </c>
      <c r="Z9" s="1">
        <v>1573</v>
      </c>
      <c r="AA9" s="1">
        <v>1795</v>
      </c>
      <c r="AB9" s="1"/>
      <c r="AC9" s="1"/>
      <c r="AD9" s="1"/>
      <c r="AE9" s="1">
        <v>1810</v>
      </c>
      <c r="AF9" s="1">
        <v>1810</v>
      </c>
      <c r="AG9" s="1">
        <v>1810</v>
      </c>
      <c r="AH9" s="1">
        <v>1810</v>
      </c>
      <c r="AI9" s="1">
        <v>1693.2</v>
      </c>
      <c r="AJ9" s="1">
        <v>1573</v>
      </c>
      <c r="AK9" s="1">
        <v>1810</v>
      </c>
      <c r="AL9" s="1">
        <v>1810</v>
      </c>
      <c r="AM9" s="1">
        <f>893+273</f>
        <v>1166</v>
      </c>
      <c r="AN9" s="1"/>
      <c r="AO9" s="1">
        <f>893+273</f>
        <v>1166</v>
      </c>
      <c r="AP9" s="1">
        <v>774</v>
      </c>
      <c r="AQ9" s="26">
        <v>900</v>
      </c>
      <c r="AR9" s="26">
        <v>893</v>
      </c>
      <c r="AS9" s="1">
        <v>1166</v>
      </c>
      <c r="AT9" s="1">
        <v>775</v>
      </c>
      <c r="AU9" s="1">
        <v>877</v>
      </c>
      <c r="AV9" s="1">
        <v>783.15</v>
      </c>
      <c r="AW9" s="1">
        <v>900</v>
      </c>
      <c r="AX9" s="1">
        <v>893</v>
      </c>
      <c r="AY9" s="1">
        <v>1723</v>
      </c>
      <c r="AZ9" s="1">
        <v>1753</v>
      </c>
      <c r="BA9" s="1">
        <v>1753</v>
      </c>
      <c r="BB9" s="1">
        <v>1768</v>
      </c>
      <c r="BC9" s="1">
        <v>1473</v>
      </c>
      <c r="BD9" s="1">
        <v>775</v>
      </c>
      <c r="BE9" s="1">
        <v>1298</v>
      </c>
      <c r="BF9" s="1">
        <v>1189</v>
      </c>
      <c r="BG9" s="1">
        <v>1355</v>
      </c>
      <c r="BH9" s="1">
        <v>1725</v>
      </c>
      <c r="BI9" s="1">
        <v>1700</v>
      </c>
      <c r="BJ9" s="1">
        <f>1365+273</f>
        <v>1638</v>
      </c>
    </row>
    <row r="10" spans="1:76" x14ac:dyDescent="0.2">
      <c r="A10" s="1" t="s">
        <v>29</v>
      </c>
      <c r="B10" s="1" t="s">
        <v>28</v>
      </c>
      <c r="C10" s="1">
        <v>1</v>
      </c>
      <c r="D10" s="1">
        <v>1E-4</v>
      </c>
      <c r="E10" s="1">
        <v>1E-4</v>
      </c>
      <c r="F10" s="1">
        <v>1E-4</v>
      </c>
      <c r="G10" s="1">
        <v>1</v>
      </c>
      <c r="H10" s="1">
        <v>1E-4</v>
      </c>
      <c r="I10" s="1">
        <v>1</v>
      </c>
      <c r="J10" s="1">
        <v>1</v>
      </c>
      <c r="K10" s="1">
        <v>1E-4</v>
      </c>
      <c r="L10" s="1">
        <v>1</v>
      </c>
      <c r="M10" s="1">
        <v>1</v>
      </c>
      <c r="N10" s="1">
        <v>1</v>
      </c>
      <c r="O10" s="1"/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0.04</v>
      </c>
      <c r="W10" s="1">
        <v>1</v>
      </c>
      <c r="X10" s="1">
        <v>1</v>
      </c>
      <c r="Y10" s="1" t="s">
        <v>105</v>
      </c>
      <c r="Z10" s="1">
        <v>1</v>
      </c>
      <c r="AA10" s="1">
        <v>1</v>
      </c>
      <c r="AB10" s="1"/>
      <c r="AC10" s="1"/>
      <c r="AD10" s="1"/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2312</v>
      </c>
      <c r="AL10" s="1">
        <v>2850</v>
      </c>
      <c r="AM10" s="1">
        <v>1</v>
      </c>
      <c r="AN10" s="1"/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/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1E-4</v>
      </c>
      <c r="BB10" s="1"/>
      <c r="BC10" s="1">
        <v>1</v>
      </c>
      <c r="BD10" s="1" t="s">
        <v>106</v>
      </c>
      <c r="BE10" s="1"/>
      <c r="BF10" s="1">
        <v>1</v>
      </c>
      <c r="BG10" s="1">
        <v>1</v>
      </c>
      <c r="BH10" s="1">
        <v>1</v>
      </c>
      <c r="BI10" s="1">
        <v>1</v>
      </c>
      <c r="BJ10" s="1">
        <v>1E-3</v>
      </c>
    </row>
    <row r="12" spans="1:76" x14ac:dyDescent="0.2">
      <c r="A12" s="1" t="s">
        <v>5</v>
      </c>
      <c r="B12" s="1" t="s">
        <v>4</v>
      </c>
      <c r="C12" s="1">
        <v>0.04</v>
      </c>
      <c r="D12" s="1">
        <v>7.0000000000000007E-2</v>
      </c>
      <c r="E12" s="1">
        <v>0.03</v>
      </c>
      <c r="F12" s="1">
        <v>0.05</v>
      </c>
      <c r="H12" s="1">
        <v>0.3</v>
      </c>
      <c r="I12" s="1">
        <v>0.05</v>
      </c>
      <c r="J12" s="1">
        <v>0.08</v>
      </c>
      <c r="K12" s="1">
        <v>0.05</v>
      </c>
      <c r="L12" s="1">
        <v>0.20838999999999999</v>
      </c>
      <c r="M12" s="1">
        <v>0.04</v>
      </c>
      <c r="N12" s="1"/>
      <c r="O12" s="1"/>
      <c r="P12" s="1"/>
      <c r="Q12" s="1"/>
      <c r="R12" s="1">
        <v>0.16800000000000001</v>
      </c>
      <c r="S12" s="1">
        <v>0.8</v>
      </c>
      <c r="T12" s="1">
        <v>5.0999999999999997E-2</v>
      </c>
      <c r="U12" s="1">
        <v>0.05</v>
      </c>
      <c r="V12" s="1"/>
      <c r="W12" s="1"/>
      <c r="X12" s="1">
        <v>0.3</v>
      </c>
      <c r="Y12" s="1">
        <v>7.0499999999999993E-2</v>
      </c>
      <c r="Z12" s="1"/>
      <c r="AA12" s="1"/>
      <c r="AB12" s="1">
        <v>4.7E-2</v>
      </c>
      <c r="AC12" s="1">
        <v>3.5999999999999997E-2</v>
      </c>
      <c r="AD12" s="1">
        <v>6.8000000000000005E-2</v>
      </c>
      <c r="AH12" s="1">
        <v>0.62</v>
      </c>
      <c r="AI12" s="1">
        <v>0.5</v>
      </c>
      <c r="AK12" s="1">
        <v>2.9000000000000001E-2</v>
      </c>
      <c r="AM12" s="27">
        <v>9.6000000000000002E-2</v>
      </c>
      <c r="AN12" s="1">
        <v>-0.14000000000000001</v>
      </c>
      <c r="AO12" s="1">
        <v>0.11</v>
      </c>
      <c r="AP12" s="1"/>
      <c r="AQ12" s="1">
        <v>7.0999999999999994E-2</v>
      </c>
      <c r="AR12" s="1">
        <v>7.0999999999999994E-2</v>
      </c>
      <c r="AS12" s="1">
        <v>-6.8000000000000005E-2</v>
      </c>
      <c r="AT12" s="1">
        <v>0.31</v>
      </c>
      <c r="AU12" s="1">
        <v>0.14000000000000001</v>
      </c>
      <c r="AV12" s="1">
        <v>0.13</v>
      </c>
      <c r="AW12" s="1">
        <v>0.112</v>
      </c>
      <c r="AX12" s="1">
        <v>2.6100000000000002E-2</v>
      </c>
      <c r="AY12" s="1">
        <v>0</v>
      </c>
      <c r="AZ12" s="1">
        <v>2</v>
      </c>
      <c r="BA12" s="1"/>
      <c r="BB12" s="1">
        <v>0</v>
      </c>
      <c r="BC12" s="1">
        <v>1.8</v>
      </c>
      <c r="BD12" s="1">
        <v>0.13</v>
      </c>
      <c r="BE12" s="1">
        <v>-0.09</v>
      </c>
      <c r="BF12" s="1">
        <v>0.54</v>
      </c>
      <c r="BG12" s="1">
        <v>0.54</v>
      </c>
    </row>
    <row r="13" spans="1:76" x14ac:dyDescent="0.2">
      <c r="A13" s="1" t="s">
        <v>10</v>
      </c>
      <c r="B13" s="1" t="s">
        <v>9</v>
      </c>
      <c r="C13" s="1">
        <v>0.4</v>
      </c>
      <c r="D13" s="1">
        <v>1.6</v>
      </c>
      <c r="E13" s="1">
        <v>1.35</v>
      </c>
      <c r="F13" s="1">
        <v>1.4750000000000001</v>
      </c>
      <c r="H13" s="1">
        <v>1.35</v>
      </c>
      <c r="I13" s="1">
        <v>3.44</v>
      </c>
      <c r="J13" s="1">
        <v>0.4</v>
      </c>
      <c r="K13" s="1">
        <v>0.28000000000000003</v>
      </c>
      <c r="L13" s="1">
        <v>7.20261</v>
      </c>
      <c r="M13" s="1">
        <v>0.4</v>
      </c>
      <c r="N13" s="1"/>
      <c r="O13" s="1"/>
      <c r="P13" s="1"/>
      <c r="Q13" s="1"/>
      <c r="R13" s="1">
        <v>3.5000000000000003E-2</v>
      </c>
      <c r="S13" s="1">
        <v>2.1</v>
      </c>
      <c r="T13" s="1">
        <v>1.7999999999999999E-2</v>
      </c>
      <c r="U13" s="1">
        <v>4.22</v>
      </c>
      <c r="V13" s="1"/>
      <c r="W13" s="1"/>
      <c r="X13" s="1">
        <v>0.9</v>
      </c>
      <c r="Y13" s="1">
        <v>1.732</v>
      </c>
      <c r="Z13" s="1"/>
      <c r="AA13" s="1"/>
      <c r="AB13" s="1">
        <v>0.16500000000000001</v>
      </c>
      <c r="AC13" s="1">
        <v>8.3000000000000004E-2</v>
      </c>
      <c r="AD13" s="1">
        <v>5.3280000000000003</v>
      </c>
      <c r="AH13" s="1">
        <v>0.14000000000000001</v>
      </c>
      <c r="AI13" s="1">
        <v>0.14000000000000001</v>
      </c>
      <c r="AK13" s="1">
        <v>0.44</v>
      </c>
      <c r="AM13" s="27">
        <v>4.9000000000000002E-2</v>
      </c>
      <c r="AN13" s="1">
        <v>1.25</v>
      </c>
      <c r="AO13" s="1">
        <v>0.57199999999999995</v>
      </c>
      <c r="AP13" s="1"/>
      <c r="AQ13" s="1">
        <v>1.248</v>
      </c>
      <c r="AR13" s="1">
        <v>1.248</v>
      </c>
      <c r="AS13" s="1">
        <v>0.45100000000000001</v>
      </c>
      <c r="AT13" s="1">
        <v>4.4999999999999998E-2</v>
      </c>
      <c r="AU13" s="1">
        <v>0.14000000000000001</v>
      </c>
      <c r="AV13" s="1">
        <v>0.13</v>
      </c>
      <c r="AW13" s="1">
        <v>0.123</v>
      </c>
      <c r="AX13" s="1">
        <v>0.26300000000000001</v>
      </c>
      <c r="AY13" s="1">
        <v>0.33</v>
      </c>
      <c r="AZ13" s="1">
        <v>1.77</v>
      </c>
      <c r="BA13" s="1"/>
      <c r="BB13" s="1">
        <v>1.9E-3</v>
      </c>
      <c r="BC13" s="1">
        <v>0.33</v>
      </c>
      <c r="BD13" s="1">
        <v>0.13</v>
      </c>
      <c r="BE13" s="1">
        <v>0.27</v>
      </c>
      <c r="BF13" s="1">
        <v>4.8899999999999997</v>
      </c>
      <c r="BG13" s="1">
        <v>4.8899999999999997</v>
      </c>
    </row>
    <row r="14" spans="1:76" x14ac:dyDescent="0.2">
      <c r="A14" s="1" t="s">
        <v>15</v>
      </c>
      <c r="B14" s="1" t="s">
        <v>14</v>
      </c>
      <c r="C14" s="1">
        <v>-1.5</v>
      </c>
      <c r="D14" s="1">
        <v>-1.5</v>
      </c>
      <c r="E14" s="1">
        <v>-1.75</v>
      </c>
      <c r="F14" s="1">
        <v>-1.625</v>
      </c>
      <c r="H14" s="1">
        <v>-1.75</v>
      </c>
      <c r="I14" s="1">
        <v>-2.12</v>
      </c>
      <c r="J14" s="1">
        <v>-1.6</v>
      </c>
      <c r="K14" s="1">
        <v>-1.6</v>
      </c>
      <c r="L14" s="1">
        <v>-5.4419300000000002</v>
      </c>
      <c r="M14" s="1">
        <v>-1</v>
      </c>
      <c r="N14" s="1"/>
      <c r="O14" s="1"/>
      <c r="P14" s="1"/>
      <c r="Q14" s="1"/>
      <c r="R14" s="1">
        <v>-2.44</v>
      </c>
      <c r="S14" s="1">
        <v>-0.5</v>
      </c>
      <c r="T14" s="1">
        <v>-2.44</v>
      </c>
      <c r="U14" s="1">
        <v>-2.73</v>
      </c>
      <c r="V14" s="1"/>
      <c r="W14" s="1"/>
      <c r="X14" s="1">
        <v>-2.8</v>
      </c>
      <c r="Y14" s="1">
        <v>-0.54</v>
      </c>
      <c r="Z14" s="1"/>
      <c r="AA14" s="1"/>
      <c r="AB14" s="1">
        <v>-2.7</v>
      </c>
      <c r="AC14" s="1">
        <v>-3</v>
      </c>
      <c r="AD14" s="1">
        <v>-2.5539999999999998</v>
      </c>
      <c r="AH14" s="1">
        <v>-0.25</v>
      </c>
      <c r="AI14" s="1">
        <v>-0.25</v>
      </c>
      <c r="AK14" s="1">
        <v>-1.5</v>
      </c>
      <c r="AM14" s="27">
        <v>-3.4649999999999999</v>
      </c>
      <c r="AN14" s="1">
        <v>-1.37</v>
      </c>
      <c r="AO14" s="1">
        <v>-3.4460000000000002</v>
      </c>
      <c r="AP14" s="1"/>
      <c r="AQ14" s="1">
        <v>-1.1419999999999999</v>
      </c>
      <c r="AR14" s="1">
        <v>-1.1419999999999999</v>
      </c>
      <c r="AS14" s="1">
        <v>-0.95199999999999996</v>
      </c>
      <c r="AT14" s="1">
        <v>-1.7</v>
      </c>
      <c r="AU14" s="1">
        <v>-1.5</v>
      </c>
      <c r="AV14" s="1">
        <v>-1.5</v>
      </c>
      <c r="AW14" s="1">
        <v>-1.5</v>
      </c>
      <c r="AX14" s="1">
        <v>-0.34899999999999998</v>
      </c>
      <c r="AY14" s="1">
        <v>-1.5</v>
      </c>
      <c r="AZ14" s="1">
        <v>-3.4</v>
      </c>
      <c r="BA14" s="1"/>
      <c r="BB14" s="1">
        <v>-3</v>
      </c>
      <c r="BC14" s="1">
        <v>-1.5</v>
      </c>
      <c r="BD14" s="1">
        <v>-1.5</v>
      </c>
      <c r="BE14" s="1">
        <v>0.48</v>
      </c>
      <c r="BF14" s="1">
        <v>-3.03</v>
      </c>
      <c r="BG14" s="1">
        <v>-3.03</v>
      </c>
    </row>
    <row r="15" spans="1:76" x14ac:dyDescent="0.2">
      <c r="A15" s="1" t="s">
        <v>20</v>
      </c>
      <c r="B15" s="1" t="s">
        <v>19</v>
      </c>
      <c r="C15" s="1">
        <v>2E-3</v>
      </c>
      <c r="D15" s="1">
        <v>2E-3</v>
      </c>
      <c r="E15" s="1">
        <v>2E-3</v>
      </c>
      <c r="F15" s="1">
        <v>2E-3</v>
      </c>
      <c r="H15" s="1">
        <v>2E-3</v>
      </c>
      <c r="I15" s="1">
        <v>2E-3</v>
      </c>
      <c r="J15" s="1">
        <v>2E-3</v>
      </c>
      <c r="K15" s="1">
        <v>2E-3</v>
      </c>
      <c r="L15" s="1"/>
      <c r="M15" s="1">
        <v>1E-3</v>
      </c>
      <c r="N15" s="1"/>
      <c r="O15" s="1"/>
      <c r="P15" s="1"/>
      <c r="Q15" s="1"/>
      <c r="R15" s="1">
        <v>-4.4999999999999998E-2</v>
      </c>
      <c r="S15" s="1">
        <v>2.0000000000000001E-4</v>
      </c>
      <c r="T15" s="1">
        <v>1E-4</v>
      </c>
      <c r="U15" s="1">
        <v>1.8E-3</v>
      </c>
      <c r="V15" s="1"/>
      <c r="W15" s="1"/>
      <c r="X15" s="1">
        <v>0</v>
      </c>
      <c r="Y15" s="1">
        <v>1.4999999999999999E-2</v>
      </c>
      <c r="Z15" s="1"/>
      <c r="AA15" s="1"/>
      <c r="AB15" s="1">
        <v>0</v>
      </c>
      <c r="AC15" s="1">
        <v>0</v>
      </c>
      <c r="AD15" s="1">
        <v>0</v>
      </c>
      <c r="AH15" s="1">
        <v>1.0999999999999999E-2</v>
      </c>
      <c r="AI15" s="1">
        <v>1.0999999999999999E-2</v>
      </c>
      <c r="AK15" s="1">
        <v>0</v>
      </c>
      <c r="AM15" s="27">
        <v>1.6E-2</v>
      </c>
      <c r="AN15" s="1">
        <v>0.02</v>
      </c>
      <c r="AO15" s="27">
        <v>1.6E-2</v>
      </c>
      <c r="AQ15" s="1">
        <v>0.14699999999999999</v>
      </c>
      <c r="AR15" s="1">
        <v>0.14699999999999999</v>
      </c>
      <c r="AS15" s="1">
        <v>3.5999999999999997E-2</v>
      </c>
      <c r="AT15" s="1">
        <v>5.0000000000000001E-3</v>
      </c>
      <c r="AU15" s="1">
        <v>1.7999999999999999E-2</v>
      </c>
      <c r="AV15" s="1">
        <v>1.0999999999999999E-2</v>
      </c>
      <c r="AW15" s="1">
        <v>7.0000000000000001E-3</v>
      </c>
      <c r="AX15" s="1">
        <v>0.247</v>
      </c>
      <c r="AY15" s="1">
        <v>0</v>
      </c>
      <c r="AZ15" s="1">
        <v>0</v>
      </c>
      <c r="BA15" s="1"/>
      <c r="BB15" s="1">
        <v>0</v>
      </c>
      <c r="BC15" s="1">
        <v>2.1000000000000001E-2</v>
      </c>
      <c r="BD15" s="1">
        <v>1.0999999999999999E-2</v>
      </c>
      <c r="BE15" s="1">
        <v>1.4E-2</v>
      </c>
      <c r="BF15" s="1">
        <v>1.4E-2</v>
      </c>
      <c r="BG15" s="28">
        <v>1.4E-2</v>
      </c>
    </row>
    <row r="16" spans="1:76" x14ac:dyDescent="0.2">
      <c r="A16" s="1" t="s">
        <v>24</v>
      </c>
      <c r="B16" s="1" t="s">
        <v>23</v>
      </c>
      <c r="C16" s="1">
        <v>0.61</v>
      </c>
      <c r="D16" s="1">
        <v>0.61</v>
      </c>
      <c r="E16" s="1">
        <v>0.61</v>
      </c>
      <c r="F16" s="1">
        <v>0.61</v>
      </c>
      <c r="H16" s="1">
        <v>0.61</v>
      </c>
      <c r="I16" s="1">
        <v>0.61</v>
      </c>
      <c r="J16" s="1">
        <v>0.61</v>
      </c>
      <c r="K16" s="1">
        <v>0</v>
      </c>
      <c r="L16" s="1"/>
      <c r="M16" s="1">
        <v>0.5</v>
      </c>
      <c r="N16" s="1"/>
      <c r="O16" s="1"/>
      <c r="P16" s="1"/>
      <c r="Q16" s="1"/>
      <c r="R16" s="1">
        <v>0.92</v>
      </c>
      <c r="S16" s="1">
        <v>0.61</v>
      </c>
      <c r="T16" s="1">
        <v>0.55000000000000004</v>
      </c>
      <c r="U16" s="1">
        <v>0.55000000000000004</v>
      </c>
      <c r="V16" s="1"/>
      <c r="W16" s="1"/>
      <c r="X16" s="1">
        <v>0</v>
      </c>
      <c r="Y16" s="1">
        <v>0</v>
      </c>
      <c r="Z16" s="1"/>
      <c r="AA16" s="1"/>
      <c r="AB16" s="1">
        <v>0</v>
      </c>
      <c r="AC16" s="1">
        <v>0</v>
      </c>
      <c r="AD16" s="1">
        <v>0</v>
      </c>
      <c r="AH16" s="1">
        <v>2.2999999999999998</v>
      </c>
      <c r="AI16" s="1">
        <v>2.2999999999999998</v>
      </c>
      <c r="AK16" s="1">
        <v>0</v>
      </c>
      <c r="AM16" s="27">
        <v>1.099</v>
      </c>
      <c r="AN16" s="1">
        <v>0.1</v>
      </c>
      <c r="AO16" s="27">
        <v>1.099</v>
      </c>
      <c r="AQ16" s="1">
        <v>0</v>
      </c>
      <c r="AR16" s="1">
        <v>0</v>
      </c>
      <c r="AS16" s="1">
        <v>0.69699999999999995</v>
      </c>
      <c r="AT16" s="1">
        <v>0</v>
      </c>
      <c r="AU16" s="1">
        <v>0</v>
      </c>
      <c r="AV16" s="1">
        <v>0</v>
      </c>
      <c r="AW16" s="1">
        <v>0</v>
      </c>
      <c r="AX16" s="1">
        <v>16.8</v>
      </c>
      <c r="AY16" s="1">
        <v>0</v>
      </c>
      <c r="AZ16" s="1">
        <v>0</v>
      </c>
      <c r="BA16" s="1"/>
      <c r="BB16" s="1">
        <v>0</v>
      </c>
      <c r="BC16" s="1">
        <v>0</v>
      </c>
      <c r="BD16" s="1">
        <v>0</v>
      </c>
      <c r="BE16" s="1">
        <v>3.87</v>
      </c>
      <c r="BF16" s="1">
        <v>1.1200000000000001</v>
      </c>
      <c r="BG16" s="1">
        <v>1.1200000000000001</v>
      </c>
    </row>
    <row r="17" spans="1:62" x14ac:dyDescent="0.2">
      <c r="A17" s="1" t="s">
        <v>104</v>
      </c>
      <c r="B17" s="1" t="s">
        <v>21</v>
      </c>
      <c r="C17" s="1">
        <v>1693</v>
      </c>
      <c r="D17" s="1">
        <v>1693</v>
      </c>
      <c r="E17" s="1">
        <v>1693</v>
      </c>
      <c r="F17" s="1">
        <v>1693</v>
      </c>
      <c r="H17" s="1">
        <v>1693</v>
      </c>
      <c r="I17" s="1">
        <v>1790</v>
      </c>
      <c r="J17" s="1">
        <v>1790</v>
      </c>
      <c r="K17" s="1">
        <v>1793</v>
      </c>
      <c r="L17" s="1">
        <v>1723</v>
      </c>
      <c r="M17" s="1">
        <v>1792</v>
      </c>
      <c r="N17" s="1"/>
      <c r="O17" s="1"/>
      <c r="P17" s="1"/>
      <c r="Q17" s="1"/>
      <c r="R17" s="1">
        <v>1800</v>
      </c>
      <c r="S17" s="1">
        <v>1800</v>
      </c>
      <c r="T17" s="1">
        <v>1800</v>
      </c>
      <c r="U17" s="1">
        <v>1623</v>
      </c>
      <c r="V17" s="1">
        <f>1425+273</f>
        <v>1698</v>
      </c>
      <c r="W17" s="1"/>
      <c r="X17" s="1">
        <v>1795</v>
      </c>
      <c r="Y17" s="1">
        <v>1800</v>
      </c>
      <c r="Z17" s="1"/>
      <c r="AA17" s="1"/>
      <c r="AB17" s="1"/>
      <c r="AC17" s="1"/>
      <c r="AD17" s="1"/>
      <c r="AH17" s="1">
        <v>1810</v>
      </c>
      <c r="AI17" s="1">
        <v>1693.2</v>
      </c>
      <c r="AK17" s="1">
        <v>1810</v>
      </c>
      <c r="AM17" s="27">
        <v>1166</v>
      </c>
      <c r="AO17" s="27">
        <v>1166</v>
      </c>
      <c r="AQ17" s="26">
        <v>900</v>
      </c>
      <c r="AR17" s="26">
        <v>893</v>
      </c>
      <c r="AS17" s="1">
        <v>1166</v>
      </c>
      <c r="AT17" s="1">
        <v>775</v>
      </c>
      <c r="AU17" s="1">
        <v>877</v>
      </c>
      <c r="AV17" s="1">
        <v>783.15</v>
      </c>
      <c r="AW17" s="1">
        <v>900</v>
      </c>
      <c r="AX17" s="1">
        <v>893</v>
      </c>
      <c r="AY17" s="1">
        <v>1723</v>
      </c>
      <c r="AZ17" s="1"/>
      <c r="BA17" s="1"/>
      <c r="BB17" s="1">
        <v>1768</v>
      </c>
      <c r="BC17" s="1"/>
      <c r="BD17" s="1">
        <v>775</v>
      </c>
      <c r="BE17" s="1">
        <v>1298</v>
      </c>
      <c r="BF17" s="1">
        <v>1189</v>
      </c>
      <c r="BG17" s="1">
        <v>1355</v>
      </c>
      <c r="BJ17" s="1">
        <f>1365+273</f>
        <v>1638</v>
      </c>
    </row>
    <row r="20" spans="1:62" x14ac:dyDescent="0.2">
      <c r="A20" s="1" t="s">
        <v>107</v>
      </c>
      <c r="B20" s="1" t="s">
        <v>108</v>
      </c>
      <c r="C20" s="1">
        <v>210</v>
      </c>
      <c r="D20" s="1">
        <v>210</v>
      </c>
      <c r="E20" s="1">
        <v>210</v>
      </c>
      <c r="F20" s="1">
        <v>210</v>
      </c>
      <c r="G20" s="1">
        <v>210</v>
      </c>
      <c r="H20" s="1">
        <v>210</v>
      </c>
      <c r="J20" s="1">
        <v>205</v>
      </c>
      <c r="K20" s="1"/>
      <c r="L20" s="1">
        <v>206.8</v>
      </c>
      <c r="R20" s="1">
        <v>200</v>
      </c>
      <c r="V20" s="1">
        <v>200</v>
      </c>
      <c r="Y20" s="1">
        <v>200</v>
      </c>
      <c r="Z20" s="1"/>
      <c r="AA20" s="1"/>
      <c r="AB20" s="1">
        <v>197</v>
      </c>
      <c r="AC20" s="1"/>
      <c r="AD20" s="1"/>
      <c r="AH20" s="1">
        <v>126</v>
      </c>
      <c r="AI20" s="1">
        <v>126</v>
      </c>
      <c r="AK20" s="1">
        <v>151.1</v>
      </c>
      <c r="AL20" s="1">
        <v>167</v>
      </c>
      <c r="AR20" s="1">
        <v>68.947999999999993</v>
      </c>
      <c r="AT20" s="1">
        <v>73.084000000000003</v>
      </c>
      <c r="AU20" s="1"/>
      <c r="BB20" s="1">
        <v>620</v>
      </c>
      <c r="BJ20" s="1">
        <v>183</v>
      </c>
    </row>
    <row r="21" spans="1:62" x14ac:dyDescent="0.2">
      <c r="A21" s="1" t="s">
        <v>109</v>
      </c>
      <c r="B21" s="1" t="s">
        <v>110</v>
      </c>
      <c r="C21" s="1">
        <v>0.3</v>
      </c>
      <c r="D21" s="1">
        <v>0.3</v>
      </c>
      <c r="E21" s="1">
        <v>0.3</v>
      </c>
      <c r="F21" s="1">
        <v>0.3</v>
      </c>
      <c r="G21" s="1">
        <v>0.3</v>
      </c>
      <c r="H21" s="1">
        <v>0.23</v>
      </c>
      <c r="J21" s="29">
        <v>0.2</v>
      </c>
      <c r="K21" s="1"/>
      <c r="L21" s="1">
        <v>0.29399999999999998</v>
      </c>
      <c r="R21" s="1">
        <v>0.24</v>
      </c>
      <c r="V21" s="1">
        <v>0.3</v>
      </c>
      <c r="Y21" s="1">
        <v>0.33</v>
      </c>
      <c r="Z21" s="1"/>
      <c r="AA21" s="1">
        <v>0.33</v>
      </c>
      <c r="AB21" s="1">
        <v>0.28999999999999998</v>
      </c>
      <c r="AC21" s="1"/>
      <c r="AD21" s="1"/>
      <c r="AI21" s="1">
        <v>0.26</v>
      </c>
      <c r="AR21" s="1">
        <v>0.33</v>
      </c>
      <c r="AT21" s="1">
        <v>0.33</v>
      </c>
      <c r="AU21" s="1"/>
      <c r="BB21" s="1">
        <v>0.215</v>
      </c>
      <c r="BJ21" s="1">
        <v>0.3</v>
      </c>
    </row>
    <row r="22" spans="1:62" x14ac:dyDescent="0.2">
      <c r="A22" s="1" t="s">
        <v>111</v>
      </c>
      <c r="B22" s="1" t="s">
        <v>112</v>
      </c>
      <c r="C22" s="1">
        <v>7830</v>
      </c>
      <c r="D22" s="1">
        <v>7830</v>
      </c>
      <c r="E22" s="1">
        <v>7830</v>
      </c>
      <c r="F22" s="1">
        <v>7830</v>
      </c>
      <c r="G22" s="1">
        <v>7850</v>
      </c>
      <c r="H22" s="1">
        <v>7830</v>
      </c>
      <c r="I22" s="1">
        <v>7860</v>
      </c>
      <c r="J22" s="1">
        <v>7830</v>
      </c>
      <c r="K22" s="1">
        <v>7830</v>
      </c>
      <c r="L22" s="1">
        <v>7850</v>
      </c>
      <c r="R22" s="1">
        <v>7800</v>
      </c>
      <c r="V22" s="1">
        <v>7800</v>
      </c>
      <c r="Y22" s="1">
        <v>7850</v>
      </c>
      <c r="Z22" s="1"/>
      <c r="AA22" s="1">
        <v>7850</v>
      </c>
      <c r="AB22" s="1"/>
      <c r="AC22" s="1"/>
      <c r="AD22" s="1"/>
      <c r="AI22" s="1">
        <v>7100</v>
      </c>
      <c r="AM22" s="1">
        <v>2700</v>
      </c>
      <c r="AP22" s="1">
        <v>2700</v>
      </c>
      <c r="AQ22" s="1">
        <v>2700</v>
      </c>
      <c r="AR22" s="1">
        <v>2712.6</v>
      </c>
      <c r="AT22" s="1">
        <v>2770</v>
      </c>
      <c r="AU22" s="1">
        <v>2768</v>
      </c>
      <c r="AX22" s="1">
        <v>2700</v>
      </c>
      <c r="AY22" s="1">
        <v>17000</v>
      </c>
      <c r="BB22" s="1">
        <v>14770</v>
      </c>
      <c r="BG22" s="1">
        <v>8960</v>
      </c>
      <c r="BJ22" s="1">
        <v>8190</v>
      </c>
    </row>
    <row r="23" spans="1:62" x14ac:dyDescent="0.2">
      <c r="A23" s="1" t="s">
        <v>113</v>
      </c>
      <c r="B23" s="1" t="s">
        <v>114</v>
      </c>
      <c r="C23" s="1">
        <v>80.7</v>
      </c>
      <c r="D23" s="1">
        <v>80.7</v>
      </c>
      <c r="E23" s="1">
        <v>80.7</v>
      </c>
      <c r="F23" s="1">
        <v>80.7</v>
      </c>
      <c r="G23" s="1">
        <v>81</v>
      </c>
      <c r="H23" s="1">
        <v>85.366</v>
      </c>
      <c r="I23" s="1">
        <v>81.8</v>
      </c>
      <c r="J23" s="1">
        <v>85.4</v>
      </c>
      <c r="K23" s="1">
        <v>81</v>
      </c>
      <c r="L23" s="1">
        <v>77.3</v>
      </c>
      <c r="R23" s="1">
        <v>80.650000000000006</v>
      </c>
      <c r="AA23" s="1">
        <v>77</v>
      </c>
      <c r="AB23" s="1"/>
      <c r="AC23" s="1"/>
      <c r="AD23" s="1"/>
      <c r="AI23" s="1">
        <v>50</v>
      </c>
      <c r="AM23" s="1">
        <v>27.6</v>
      </c>
      <c r="AP23" s="1">
        <v>27.6</v>
      </c>
      <c r="AQ23" s="1">
        <v>27.6</v>
      </c>
      <c r="AR23" s="1"/>
      <c r="AU23" s="1">
        <v>26.2</v>
      </c>
      <c r="AX23" s="1">
        <v>26.92</v>
      </c>
      <c r="AY23" s="1">
        <v>124</v>
      </c>
      <c r="BB23" s="1">
        <v>255</v>
      </c>
      <c r="BG23" s="1">
        <v>46</v>
      </c>
    </row>
    <row r="24" spans="1:62" x14ac:dyDescent="0.2">
      <c r="A24" s="1" t="s">
        <v>115</v>
      </c>
      <c r="B24" s="1" t="s">
        <v>116</v>
      </c>
      <c r="C24" s="1">
        <v>175</v>
      </c>
      <c r="D24" s="1">
        <v>175</v>
      </c>
      <c r="E24" s="1">
        <v>175</v>
      </c>
      <c r="F24" s="1">
        <v>175</v>
      </c>
      <c r="G24" s="1">
        <v>175</v>
      </c>
      <c r="H24" s="1">
        <v>129.63</v>
      </c>
      <c r="J24" s="1">
        <v>113.89</v>
      </c>
      <c r="K24" s="1"/>
      <c r="L24" s="1"/>
      <c r="R24" s="1">
        <v>128.19999999999999</v>
      </c>
      <c r="AI24" s="1">
        <v>75.5</v>
      </c>
      <c r="AX24" s="1">
        <v>58.33</v>
      </c>
      <c r="AY24" s="1">
        <v>310</v>
      </c>
      <c r="BB24" s="1">
        <v>362</v>
      </c>
    </row>
    <row r="27" spans="1:62" x14ac:dyDescent="0.2">
      <c r="A27" s="1" t="s">
        <v>117</v>
      </c>
      <c r="B27" s="1" t="s">
        <v>118</v>
      </c>
      <c r="C27" s="1">
        <v>1.93</v>
      </c>
      <c r="D27" s="1">
        <v>1.93</v>
      </c>
      <c r="E27" s="1">
        <v>1.93</v>
      </c>
      <c r="F27" s="1">
        <v>1.93</v>
      </c>
      <c r="G27" s="1">
        <v>1.93</v>
      </c>
      <c r="H27" s="1">
        <v>1.93</v>
      </c>
      <c r="I27" s="1">
        <v>1.67</v>
      </c>
      <c r="J27" s="1">
        <v>1.67</v>
      </c>
      <c r="K27" s="1">
        <v>2.17</v>
      </c>
      <c r="L27" s="1">
        <v>1.1599999999999999</v>
      </c>
      <c r="AA27" s="1">
        <v>1.67</v>
      </c>
      <c r="AB27" s="1"/>
      <c r="AC27" s="1"/>
      <c r="AD27" s="1"/>
      <c r="AI27" s="1">
        <v>1.93</v>
      </c>
      <c r="AM27" s="1">
        <v>2</v>
      </c>
      <c r="AP27" s="1">
        <v>2</v>
      </c>
      <c r="AQ27" s="1">
        <v>2</v>
      </c>
      <c r="AR27" s="1"/>
      <c r="AU27" s="1">
        <v>2</v>
      </c>
      <c r="AY27" s="1">
        <v>1.43</v>
      </c>
      <c r="BB27" s="1">
        <v>1</v>
      </c>
      <c r="BG27" s="1">
        <v>2.02</v>
      </c>
    </row>
    <row r="28" spans="1:62" x14ac:dyDescent="0.2">
      <c r="A28" s="1" t="s">
        <v>119</v>
      </c>
      <c r="B28" s="1" t="s">
        <v>120</v>
      </c>
      <c r="C28" s="1">
        <v>4580</v>
      </c>
      <c r="D28" s="1">
        <v>4580</v>
      </c>
      <c r="E28" s="1">
        <v>4580</v>
      </c>
      <c r="F28" s="1">
        <v>4580</v>
      </c>
      <c r="G28" s="1">
        <v>4580</v>
      </c>
      <c r="H28" s="1">
        <v>4580</v>
      </c>
      <c r="I28" s="1">
        <v>4610</v>
      </c>
      <c r="J28" s="1">
        <v>4610</v>
      </c>
      <c r="K28" s="1">
        <v>4610</v>
      </c>
      <c r="L28" s="1">
        <v>4570</v>
      </c>
      <c r="AA28" s="1">
        <v>4610</v>
      </c>
      <c r="AB28" s="1"/>
      <c r="AC28" s="1"/>
      <c r="AD28" s="1"/>
      <c r="AI28" s="1">
        <v>4580</v>
      </c>
      <c r="AM28" s="1">
        <v>5328</v>
      </c>
      <c r="AP28" s="1">
        <v>5328</v>
      </c>
      <c r="AQ28" s="1">
        <v>5328</v>
      </c>
      <c r="AR28" s="1"/>
      <c r="AY28" s="1">
        <v>4029</v>
      </c>
      <c r="BB28" s="1">
        <v>362</v>
      </c>
      <c r="BG28" s="1">
        <v>3940</v>
      </c>
    </row>
    <row r="29" spans="1:62" x14ac:dyDescent="0.2">
      <c r="A29" s="1" t="s">
        <v>121</v>
      </c>
      <c r="B29" s="1" t="s">
        <v>122</v>
      </c>
      <c r="C29" s="1">
        <v>1.49</v>
      </c>
      <c r="D29" s="1">
        <v>1.49</v>
      </c>
      <c r="E29" s="1">
        <v>1.49</v>
      </c>
      <c r="F29" s="1">
        <v>1.49</v>
      </c>
      <c r="G29" s="1">
        <v>1.49</v>
      </c>
      <c r="H29" s="1">
        <v>1.49</v>
      </c>
      <c r="I29" s="1">
        <v>1.73</v>
      </c>
      <c r="J29" s="1">
        <v>1.73</v>
      </c>
      <c r="K29" s="1">
        <v>1.67</v>
      </c>
      <c r="L29" s="1">
        <v>1.49</v>
      </c>
      <c r="AA29" s="1">
        <v>1.73</v>
      </c>
      <c r="AB29" s="1"/>
      <c r="AC29" s="1"/>
      <c r="AD29" s="1"/>
      <c r="AI29" s="1">
        <v>1.49</v>
      </c>
      <c r="AM29" s="1">
        <v>1.3380000000000001</v>
      </c>
      <c r="AP29" s="1">
        <v>1.3380000000000001</v>
      </c>
      <c r="AQ29" s="1">
        <v>1.3380000000000001</v>
      </c>
      <c r="AR29" s="1"/>
      <c r="AY29" s="1">
        <v>1.2370000000000001</v>
      </c>
      <c r="BB29" s="1">
        <v>694</v>
      </c>
      <c r="BG29" s="1">
        <v>1.4890000000000001</v>
      </c>
    </row>
    <row r="30" spans="1:62" x14ac:dyDescent="0.2">
      <c r="A30" s="1" t="s">
        <v>123</v>
      </c>
      <c r="B30" s="1" t="s">
        <v>124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AA30" s="1">
        <v>0</v>
      </c>
      <c r="AB30" s="1"/>
      <c r="AC30" s="1"/>
      <c r="AD30" s="1"/>
      <c r="AI30" s="1">
        <v>0</v>
      </c>
      <c r="AM30" s="1">
        <v>0</v>
      </c>
      <c r="AP30" s="1">
        <v>0</v>
      </c>
      <c r="AQ30" s="1">
        <v>0</v>
      </c>
      <c r="AR30" s="1"/>
      <c r="AY30" s="1">
        <v>0</v>
      </c>
      <c r="BB30" s="1">
        <v>0</v>
      </c>
      <c r="BG30" s="1">
        <v>0</v>
      </c>
    </row>
    <row r="32" spans="1:62" x14ac:dyDescent="0.2">
      <c r="A32" s="1" t="s">
        <v>125</v>
      </c>
      <c r="B32" s="1" t="s">
        <v>126</v>
      </c>
      <c r="C32" s="1">
        <v>477</v>
      </c>
      <c r="D32" s="1">
        <v>477</v>
      </c>
      <c r="E32" s="1">
        <v>477</v>
      </c>
      <c r="F32" s="1">
        <v>477</v>
      </c>
      <c r="G32" s="1">
        <v>477</v>
      </c>
      <c r="H32" s="1">
        <v>477</v>
      </c>
      <c r="I32" s="1">
        <v>477</v>
      </c>
      <c r="J32" s="1">
        <v>477</v>
      </c>
      <c r="K32" s="1">
        <v>190</v>
      </c>
      <c r="L32" s="1">
        <v>477</v>
      </c>
      <c r="R32" s="1">
        <v>460</v>
      </c>
      <c r="V32" s="1">
        <v>460</v>
      </c>
      <c r="AH32" s="1">
        <v>480</v>
      </c>
      <c r="AI32" s="1"/>
      <c r="AM32" s="1">
        <v>885</v>
      </c>
      <c r="AP32" s="1">
        <v>885</v>
      </c>
      <c r="AQ32" s="1">
        <v>885</v>
      </c>
      <c r="AR32" s="1"/>
      <c r="AT32" s="1">
        <v>875</v>
      </c>
      <c r="AU32" s="1">
        <v>875.6</v>
      </c>
      <c r="AY32" s="1">
        <v>134</v>
      </c>
      <c r="BB32" s="1">
        <v>250</v>
      </c>
      <c r="BG32" s="1">
        <v>383</v>
      </c>
      <c r="BJ32" s="1">
        <v>448</v>
      </c>
    </row>
    <row r="34" spans="1:35" x14ac:dyDescent="0.2">
      <c r="A34" s="1" t="s">
        <v>127</v>
      </c>
      <c r="AB34" s="1">
        <v>55</v>
      </c>
      <c r="AH34" s="1">
        <v>43</v>
      </c>
      <c r="AI34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7"/>
  <sheetViews>
    <sheetView workbookViewId="0">
      <selection activeCell="C15" sqref="C15"/>
    </sheetView>
  </sheetViews>
  <sheetFormatPr defaultColWidth="12.5703125" defaultRowHeight="12.75" x14ac:dyDescent="0.2"/>
  <cols>
    <col min="1" max="1" width="27.28515625" customWidth="1"/>
    <col min="18" max="18" width="23.42578125" customWidth="1"/>
    <col min="20" max="24" width="13.5703125" customWidth="1"/>
    <col min="25" max="30" width="16.140625" customWidth="1"/>
    <col min="39" max="39" width="20.140625" customWidth="1"/>
    <col min="40" max="45" width="18.7109375" customWidth="1"/>
    <col min="51" max="51" width="13.28515625" customWidth="1"/>
    <col min="52" max="54" width="14" customWidth="1"/>
    <col min="55" max="57" width="16.42578125" customWidth="1"/>
    <col min="58" max="58" width="13.42578125" customWidth="1"/>
  </cols>
  <sheetData>
    <row r="1" spans="1:76" x14ac:dyDescent="0.2">
      <c r="A1" s="1" t="s">
        <v>35</v>
      </c>
    </row>
    <row r="2" spans="1:76" x14ac:dyDescent="0.2">
      <c r="A2" s="13" t="s">
        <v>36</v>
      </c>
      <c r="B2" s="14"/>
      <c r="C2" s="15" t="s">
        <v>37</v>
      </c>
      <c r="D2" s="15"/>
      <c r="E2" s="15"/>
      <c r="F2" s="15"/>
      <c r="G2" s="15" t="s">
        <v>37</v>
      </c>
      <c r="H2" s="15" t="s">
        <v>37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 t="s">
        <v>38</v>
      </c>
      <c r="AF2" s="16"/>
      <c r="AG2" s="16"/>
      <c r="AH2" s="16"/>
      <c r="AI2" s="16"/>
      <c r="AJ2" s="16"/>
      <c r="AK2" s="16"/>
      <c r="AL2" s="16"/>
      <c r="AM2" s="17" t="s">
        <v>39</v>
      </c>
      <c r="AN2" s="17"/>
      <c r="AO2" s="17" t="s">
        <v>39</v>
      </c>
      <c r="AP2" s="17"/>
      <c r="AQ2" s="17"/>
      <c r="AR2" s="17"/>
      <c r="AS2" s="17"/>
      <c r="AT2" s="17"/>
      <c r="AU2" s="17"/>
      <c r="AV2" s="17"/>
      <c r="AW2" s="17"/>
      <c r="AX2" s="17"/>
      <c r="AY2" s="18" t="s">
        <v>40</v>
      </c>
      <c r="AZ2" s="18"/>
      <c r="BA2" s="18"/>
      <c r="BB2" s="18"/>
      <c r="BC2" s="18"/>
      <c r="BD2" s="18"/>
      <c r="BE2" s="18"/>
      <c r="BF2" s="19"/>
      <c r="BG2" s="19"/>
      <c r="BH2" s="19"/>
      <c r="BI2" s="19"/>
      <c r="BJ2" s="19"/>
    </row>
    <row r="3" spans="1:76" x14ac:dyDescent="0.2">
      <c r="A3" s="20" t="s">
        <v>41</v>
      </c>
      <c r="B3" s="21"/>
      <c r="C3" s="20" t="s">
        <v>42</v>
      </c>
      <c r="D3" s="20" t="s">
        <v>43</v>
      </c>
      <c r="E3" s="20" t="s">
        <v>44</v>
      </c>
      <c r="F3" s="20" t="s">
        <v>45</v>
      </c>
      <c r="G3" s="20" t="s">
        <v>46</v>
      </c>
      <c r="H3" s="20" t="s">
        <v>47</v>
      </c>
      <c r="I3" s="22" t="s">
        <v>48</v>
      </c>
      <c r="J3" s="23" t="s">
        <v>49</v>
      </c>
      <c r="K3" s="23" t="s">
        <v>50</v>
      </c>
      <c r="L3" s="22" t="s">
        <v>51</v>
      </c>
      <c r="M3" s="20" t="s">
        <v>52</v>
      </c>
      <c r="N3" s="20" t="s">
        <v>53</v>
      </c>
      <c r="O3" s="20" t="s">
        <v>54</v>
      </c>
      <c r="P3" s="20" t="s">
        <v>55</v>
      </c>
      <c r="Q3" s="20" t="s">
        <v>56</v>
      </c>
      <c r="R3" s="20" t="s">
        <v>57</v>
      </c>
      <c r="S3" s="20" t="s">
        <v>58</v>
      </c>
      <c r="T3" s="20" t="s">
        <v>59</v>
      </c>
      <c r="U3" s="20" t="s">
        <v>60</v>
      </c>
      <c r="V3" s="20" t="s">
        <v>61</v>
      </c>
      <c r="W3" s="20" t="s">
        <v>62</v>
      </c>
      <c r="X3" s="20" t="s">
        <v>63</v>
      </c>
      <c r="Y3" s="20" t="s">
        <v>64</v>
      </c>
      <c r="Z3" s="20" t="s">
        <v>65</v>
      </c>
      <c r="AA3" s="22" t="s">
        <v>66</v>
      </c>
      <c r="AB3" s="22" t="s">
        <v>67</v>
      </c>
      <c r="AC3" s="22" t="s">
        <v>68</v>
      </c>
      <c r="AD3" s="22" t="s">
        <v>69</v>
      </c>
      <c r="AE3" s="20" t="s">
        <v>70</v>
      </c>
      <c r="AF3" s="20" t="s">
        <v>71</v>
      </c>
      <c r="AG3" s="20" t="s">
        <v>72</v>
      </c>
      <c r="AH3" s="22" t="s">
        <v>73</v>
      </c>
      <c r="AI3" s="24" t="s">
        <v>74</v>
      </c>
      <c r="AJ3" s="20" t="s">
        <v>75</v>
      </c>
      <c r="AK3" s="22" t="s">
        <v>76</v>
      </c>
      <c r="AL3" s="20" t="s">
        <v>77</v>
      </c>
      <c r="AM3" s="25" t="s">
        <v>78</v>
      </c>
      <c r="AN3" s="20" t="s">
        <v>79</v>
      </c>
      <c r="AO3" s="20" t="s">
        <v>80</v>
      </c>
      <c r="AP3" s="20" t="s">
        <v>81</v>
      </c>
      <c r="AQ3" s="20" t="s">
        <v>82</v>
      </c>
      <c r="AR3" s="20" t="s">
        <v>83</v>
      </c>
      <c r="AS3" s="20" t="s">
        <v>84</v>
      </c>
      <c r="AT3" s="22" t="s">
        <v>85</v>
      </c>
      <c r="AU3" s="22" t="s">
        <v>86</v>
      </c>
      <c r="AV3" s="20" t="s">
        <v>87</v>
      </c>
      <c r="AW3" s="20" t="s">
        <v>88</v>
      </c>
      <c r="AX3" s="25" t="s">
        <v>89</v>
      </c>
      <c r="AY3" s="25" t="s">
        <v>90</v>
      </c>
      <c r="AZ3" s="20" t="s">
        <v>91</v>
      </c>
      <c r="BA3" s="20" t="s">
        <v>92</v>
      </c>
      <c r="BB3" s="22" t="s">
        <v>93</v>
      </c>
      <c r="BC3" s="20" t="s">
        <v>94</v>
      </c>
      <c r="BD3" s="20" t="s">
        <v>95</v>
      </c>
      <c r="BE3" s="20" t="s">
        <v>96</v>
      </c>
      <c r="BF3" s="20" t="s">
        <v>97</v>
      </c>
      <c r="BG3" s="25" t="s">
        <v>98</v>
      </c>
      <c r="BH3" s="20" t="s">
        <v>99</v>
      </c>
      <c r="BI3" s="20" t="s">
        <v>100</v>
      </c>
      <c r="BJ3" s="20" t="s">
        <v>101</v>
      </c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</row>
    <row r="4" spans="1:76" x14ac:dyDescent="0.2">
      <c r="A4" s="1" t="s">
        <v>102</v>
      </c>
      <c r="B4" s="1" t="s">
        <v>2</v>
      </c>
      <c r="C4" s="1">
        <v>355</v>
      </c>
      <c r="D4" s="1">
        <v>11.2</v>
      </c>
      <c r="E4" s="1">
        <v>12.8</v>
      </c>
      <c r="F4" s="1">
        <v>13.1</v>
      </c>
      <c r="G4" s="1">
        <v>257.8</v>
      </c>
      <c r="H4" s="1">
        <v>13.1</v>
      </c>
      <c r="I4" s="1">
        <v>792</v>
      </c>
      <c r="J4" s="1">
        <v>1332</v>
      </c>
      <c r="K4" s="1">
        <v>400</v>
      </c>
      <c r="L4" s="1">
        <v>1193</v>
      </c>
      <c r="M4" s="1">
        <v>792</v>
      </c>
      <c r="N4" s="1">
        <v>350</v>
      </c>
      <c r="O4" s="1"/>
      <c r="P4" s="1">
        <v>1539</v>
      </c>
      <c r="Q4" s="1">
        <v>249</v>
      </c>
      <c r="R4" s="1">
        <v>1299</v>
      </c>
      <c r="S4" s="1">
        <v>350</v>
      </c>
      <c r="T4" s="1">
        <v>1650</v>
      </c>
      <c r="U4" s="1">
        <v>553.1</v>
      </c>
      <c r="V4" s="1">
        <v>359</v>
      </c>
      <c r="W4" s="1">
        <v>220</v>
      </c>
      <c r="X4" s="1">
        <v>235</v>
      </c>
      <c r="Y4" s="1">
        <v>490</v>
      </c>
      <c r="Z4" s="1">
        <v>196</v>
      </c>
      <c r="AA4" s="1">
        <v>1345</v>
      </c>
      <c r="AB4" s="1">
        <v>1303</v>
      </c>
      <c r="AC4" s="1">
        <v>1580</v>
      </c>
      <c r="AD4" s="1">
        <v>1470</v>
      </c>
      <c r="AE4" s="1">
        <v>175</v>
      </c>
      <c r="AF4" s="1">
        <v>290</v>
      </c>
      <c r="AG4" s="1">
        <v>250</v>
      </c>
      <c r="AH4" s="1">
        <v>419</v>
      </c>
      <c r="AI4" s="1">
        <v>269</v>
      </c>
      <c r="AJ4" s="1">
        <v>253.7</v>
      </c>
      <c r="AK4" s="1">
        <v>525</v>
      </c>
      <c r="AL4" s="1">
        <v>560</v>
      </c>
      <c r="AM4" s="1">
        <v>520</v>
      </c>
      <c r="AN4" s="1"/>
      <c r="AO4" s="1">
        <v>527</v>
      </c>
      <c r="AP4" s="1">
        <v>265</v>
      </c>
      <c r="AQ4" s="1">
        <v>148</v>
      </c>
      <c r="AR4" s="1">
        <v>102.82</v>
      </c>
      <c r="AS4" s="1">
        <v>546</v>
      </c>
      <c r="AT4" s="1">
        <v>369</v>
      </c>
      <c r="AU4" s="1">
        <v>336.5</v>
      </c>
      <c r="AV4" s="1">
        <v>250</v>
      </c>
      <c r="AW4" s="1">
        <v>369</v>
      </c>
      <c r="AX4" s="1">
        <v>167</v>
      </c>
      <c r="AY4" s="1">
        <v>1506</v>
      </c>
      <c r="AZ4" s="1">
        <v>1275</v>
      </c>
      <c r="BA4" s="1">
        <v>1028.5999999999999</v>
      </c>
      <c r="BB4" s="1">
        <v>3000</v>
      </c>
      <c r="BC4" s="1">
        <v>1079</v>
      </c>
      <c r="BD4" s="1">
        <v>352</v>
      </c>
      <c r="BE4" s="1">
        <v>1098</v>
      </c>
      <c r="BF4" s="1">
        <v>112</v>
      </c>
      <c r="BG4" s="1">
        <v>90</v>
      </c>
      <c r="BH4" s="1">
        <v>163</v>
      </c>
      <c r="BI4" s="1">
        <v>750</v>
      </c>
      <c r="BJ4" s="1">
        <v>487</v>
      </c>
    </row>
    <row r="5" spans="1:76" x14ac:dyDescent="0.2">
      <c r="A5" s="1" t="s">
        <v>103</v>
      </c>
      <c r="B5" s="1" t="s">
        <v>7</v>
      </c>
      <c r="C5" s="1">
        <v>275</v>
      </c>
      <c r="D5" s="1">
        <v>754.8</v>
      </c>
      <c r="E5" s="1">
        <v>881</v>
      </c>
      <c r="F5" s="1">
        <v>883.1</v>
      </c>
      <c r="G5" s="1">
        <v>648</v>
      </c>
      <c r="H5" s="1">
        <v>683.1</v>
      </c>
      <c r="I5" s="1">
        <v>510</v>
      </c>
      <c r="J5" s="1">
        <v>664</v>
      </c>
      <c r="K5" s="1">
        <v>250</v>
      </c>
      <c r="L5" s="1">
        <v>500</v>
      </c>
      <c r="M5" s="1">
        <v>510</v>
      </c>
      <c r="N5" s="1">
        <v>275</v>
      </c>
      <c r="O5" s="1"/>
      <c r="P5" s="1">
        <v>477</v>
      </c>
      <c r="Q5" s="1">
        <v>45.6</v>
      </c>
      <c r="R5" s="1">
        <v>2230</v>
      </c>
      <c r="S5" s="1">
        <v>275</v>
      </c>
      <c r="T5" s="1">
        <v>807</v>
      </c>
      <c r="U5" s="1">
        <v>600.79999999999995</v>
      </c>
      <c r="V5" s="1">
        <v>327</v>
      </c>
      <c r="W5" s="1">
        <v>620</v>
      </c>
      <c r="X5" s="1">
        <v>400</v>
      </c>
      <c r="Y5" s="1">
        <v>383</v>
      </c>
      <c r="Z5" s="1">
        <v>615.5</v>
      </c>
      <c r="AA5" s="1">
        <v>575</v>
      </c>
      <c r="AB5" s="1">
        <v>1420</v>
      </c>
      <c r="AC5" s="1">
        <v>2905</v>
      </c>
      <c r="AD5" s="1">
        <v>702</v>
      </c>
      <c r="AE5" s="1">
        <v>380</v>
      </c>
      <c r="AF5" s="1">
        <v>339</v>
      </c>
      <c r="AG5" s="1">
        <v>339</v>
      </c>
      <c r="AH5" s="1">
        <v>405</v>
      </c>
      <c r="AI5" s="1">
        <v>405</v>
      </c>
      <c r="AJ5" s="1">
        <v>638.9</v>
      </c>
      <c r="AK5" s="1">
        <v>650</v>
      </c>
      <c r="AL5" s="1">
        <v>625</v>
      </c>
      <c r="AM5" s="1">
        <v>477</v>
      </c>
      <c r="AN5" s="1"/>
      <c r="AO5" s="1">
        <v>575</v>
      </c>
      <c r="AP5" s="1">
        <v>426</v>
      </c>
      <c r="AQ5" s="1">
        <v>361</v>
      </c>
      <c r="AR5" s="1">
        <v>49.79</v>
      </c>
      <c r="AS5" s="1">
        <v>678</v>
      </c>
      <c r="AT5" s="1">
        <v>684</v>
      </c>
      <c r="AU5" s="1">
        <v>342.7</v>
      </c>
      <c r="AV5" s="1">
        <v>250</v>
      </c>
      <c r="AW5" s="1">
        <v>684</v>
      </c>
      <c r="AX5" s="1">
        <v>596</v>
      </c>
      <c r="AY5" s="1">
        <v>580</v>
      </c>
      <c r="AZ5" s="1">
        <v>624</v>
      </c>
      <c r="BA5" s="1">
        <v>458.7</v>
      </c>
      <c r="BB5" s="1">
        <v>8900</v>
      </c>
      <c r="BC5" s="1">
        <v>1120</v>
      </c>
      <c r="BD5" s="1">
        <v>440</v>
      </c>
      <c r="BE5" s="1">
        <v>1092</v>
      </c>
      <c r="BF5" s="1">
        <v>505</v>
      </c>
      <c r="BG5" s="1">
        <v>292</v>
      </c>
      <c r="BH5" s="1">
        <v>648</v>
      </c>
      <c r="BI5" s="1">
        <v>1150</v>
      </c>
      <c r="BJ5" s="1">
        <v>2511</v>
      </c>
    </row>
    <row r="6" spans="1:76" x14ac:dyDescent="0.2">
      <c r="A6" s="1" t="s">
        <v>13</v>
      </c>
      <c r="B6" s="1" t="s">
        <v>12</v>
      </c>
      <c r="C6" s="1">
        <v>0.21</v>
      </c>
      <c r="D6" s="1">
        <v>0.16</v>
      </c>
      <c r="E6" s="1">
        <v>0.16</v>
      </c>
      <c r="F6" s="1">
        <v>0.11</v>
      </c>
      <c r="G6" s="1">
        <v>0.37</v>
      </c>
      <c r="H6" s="1">
        <v>0.16</v>
      </c>
      <c r="I6" s="1">
        <v>0.26</v>
      </c>
      <c r="J6" s="1">
        <v>0.26</v>
      </c>
      <c r="K6" s="1">
        <v>0.26</v>
      </c>
      <c r="L6" s="1">
        <v>0.67649999999999999</v>
      </c>
      <c r="M6" s="1">
        <v>0.26</v>
      </c>
      <c r="N6" s="1">
        <v>0.36</v>
      </c>
      <c r="O6" s="1"/>
      <c r="P6" s="1">
        <v>0.18</v>
      </c>
      <c r="Q6" s="1">
        <v>0.875</v>
      </c>
      <c r="R6" s="1">
        <v>0.55900000000000005</v>
      </c>
      <c r="S6" s="1">
        <v>0.36</v>
      </c>
      <c r="T6" s="1">
        <v>0.1</v>
      </c>
      <c r="U6" s="1">
        <v>0.23400000000000001</v>
      </c>
      <c r="V6" s="1">
        <v>0.45400000000000001</v>
      </c>
      <c r="W6" s="1">
        <v>0.12</v>
      </c>
      <c r="X6" s="1">
        <v>0.36</v>
      </c>
      <c r="Y6" s="1">
        <v>0.45</v>
      </c>
      <c r="Z6" s="1">
        <v>0.70050000000000001</v>
      </c>
      <c r="AA6" s="1">
        <v>0.19</v>
      </c>
      <c r="AB6" s="1">
        <v>0.19500000000000001</v>
      </c>
      <c r="AC6" s="1">
        <v>0.11700000000000001</v>
      </c>
      <c r="AD6" s="1">
        <v>0.19900000000000001</v>
      </c>
      <c r="AE6" s="1">
        <v>0.32</v>
      </c>
      <c r="AF6" s="1">
        <v>0.4</v>
      </c>
      <c r="AG6" s="1">
        <v>0.4</v>
      </c>
      <c r="AH6" s="1">
        <v>0.2</v>
      </c>
      <c r="AI6" s="1">
        <v>0.3</v>
      </c>
      <c r="AJ6" s="1">
        <v>0.49690000000000001</v>
      </c>
      <c r="AK6" s="1">
        <v>0.6</v>
      </c>
      <c r="AL6" s="1">
        <v>0.5</v>
      </c>
      <c r="AM6" s="1">
        <v>0.52</v>
      </c>
      <c r="AN6" s="1"/>
      <c r="AO6" s="1">
        <v>0.72</v>
      </c>
      <c r="AP6" s="1">
        <v>0.34</v>
      </c>
      <c r="AQ6" s="1">
        <v>0.183</v>
      </c>
      <c r="AR6" s="1">
        <v>0.19700000000000001</v>
      </c>
      <c r="AS6" s="1">
        <v>0.71</v>
      </c>
      <c r="AT6" s="1">
        <v>0.73</v>
      </c>
      <c r="AU6" s="1">
        <v>0.12</v>
      </c>
      <c r="AV6" s="1">
        <v>0.34</v>
      </c>
      <c r="AW6" s="1">
        <v>0.73</v>
      </c>
      <c r="AX6" s="1">
        <v>0.55100000000000005</v>
      </c>
      <c r="AY6" s="1">
        <v>0.12</v>
      </c>
      <c r="AZ6" s="1">
        <v>0.12</v>
      </c>
      <c r="BA6" s="1">
        <v>0.14000000000000001</v>
      </c>
      <c r="BB6" s="1">
        <v>0.65</v>
      </c>
      <c r="BC6" s="1">
        <v>0.25</v>
      </c>
      <c r="BD6" s="1">
        <v>0.42</v>
      </c>
      <c r="BE6" s="1">
        <v>0.93</v>
      </c>
      <c r="BF6" s="1">
        <v>0.42</v>
      </c>
      <c r="BG6" s="1">
        <v>0.31</v>
      </c>
      <c r="BH6" s="1">
        <v>0.33</v>
      </c>
      <c r="BI6" s="1">
        <v>0.49</v>
      </c>
      <c r="BJ6" s="1">
        <v>0.98299999999999998</v>
      </c>
    </row>
    <row r="7" spans="1:76" x14ac:dyDescent="0.2">
      <c r="A7" s="1" t="s">
        <v>27</v>
      </c>
      <c r="B7" s="1" t="s">
        <v>26</v>
      </c>
      <c r="C7" s="1">
        <v>1.4999999999999999E-2</v>
      </c>
      <c r="D7" s="1">
        <v>1.4500000000000001E-2</v>
      </c>
      <c r="E7" s="1">
        <v>1.4500000000000001E-2</v>
      </c>
      <c r="F7" s="1">
        <v>1.4500000000000001E-2</v>
      </c>
      <c r="G7" s="1">
        <v>0.04</v>
      </c>
      <c r="H7" s="1">
        <v>1.4500000000000001E-2</v>
      </c>
      <c r="I7" s="1">
        <v>1.4E-2</v>
      </c>
      <c r="J7" s="1">
        <v>1.4E-2</v>
      </c>
      <c r="K7" s="1">
        <v>0.309</v>
      </c>
      <c r="L7" s="1">
        <v>4.3499999999999997E-3</v>
      </c>
      <c r="M7" s="1">
        <v>1.4E-2</v>
      </c>
      <c r="N7" s="1">
        <v>2.1999999999999999E-2</v>
      </c>
      <c r="O7" s="1"/>
      <c r="P7" s="1">
        <v>1.2E-2</v>
      </c>
      <c r="Q7" s="1">
        <v>0.32</v>
      </c>
      <c r="R7" s="1">
        <v>4.4499999999999998E-2</v>
      </c>
      <c r="S7" s="1">
        <v>2.1999999999999999E-2</v>
      </c>
      <c r="T7" s="1">
        <v>8.0000000000000002E-3</v>
      </c>
      <c r="U7" s="1">
        <v>1.34E-2</v>
      </c>
      <c r="V7" s="1">
        <v>7.8600000000000003E-2</v>
      </c>
      <c r="W7" s="1">
        <v>0.01</v>
      </c>
      <c r="X7" s="1">
        <v>3.9E-2</v>
      </c>
      <c r="Y7" s="1">
        <v>1.23E-2</v>
      </c>
      <c r="Z7" s="1">
        <v>4.0710000000000003E-2</v>
      </c>
      <c r="AA7" s="1">
        <v>1E-3</v>
      </c>
      <c r="AB7" s="1">
        <v>7.4999999999999997E-2</v>
      </c>
      <c r="AC7" s="1">
        <v>7.4999999999999997E-2</v>
      </c>
      <c r="AD7" s="1">
        <v>5.4900000000000001E-3</v>
      </c>
      <c r="AE7" s="1">
        <v>0.06</v>
      </c>
      <c r="AF7" s="1">
        <v>5.5E-2</v>
      </c>
      <c r="AG7" s="1">
        <v>5.5E-2</v>
      </c>
      <c r="AH7" s="1">
        <v>3.2000000000000001E-2</v>
      </c>
      <c r="AI7" s="1">
        <v>3.2000000000000001E-2</v>
      </c>
      <c r="AJ7" s="1">
        <v>0.26573000000000002</v>
      </c>
      <c r="AK7" s="1">
        <v>2.0500000000000001E-2</v>
      </c>
      <c r="AL7" s="1">
        <v>0.02</v>
      </c>
      <c r="AM7" s="1">
        <v>1E-3</v>
      </c>
      <c r="AN7" s="1"/>
      <c r="AO7" s="1">
        <v>1.7000000000000001E-2</v>
      </c>
      <c r="AP7" s="1">
        <v>1.4999999999999999E-2</v>
      </c>
      <c r="AQ7" s="1">
        <v>1E-3</v>
      </c>
      <c r="AR7" s="1">
        <v>1E-3</v>
      </c>
      <c r="AS7" s="1">
        <v>2.4E-2</v>
      </c>
      <c r="AT7" s="1">
        <v>8.3000000000000001E-3</v>
      </c>
      <c r="AU7" s="1">
        <v>0.01</v>
      </c>
      <c r="AV7" s="1">
        <v>1.4999999999999999E-2</v>
      </c>
      <c r="AW7" s="1">
        <v>8.3000000000000001E-3</v>
      </c>
      <c r="AX7" s="1">
        <v>1E-3</v>
      </c>
      <c r="AY7" s="1">
        <v>1.6E-2</v>
      </c>
      <c r="AZ7" s="1">
        <v>1.6E-2</v>
      </c>
      <c r="BA7" s="1">
        <v>2.1999999999999999E-2</v>
      </c>
      <c r="BB7" s="1">
        <v>0</v>
      </c>
      <c r="BC7" s="1">
        <v>7.0000000000000001E-3</v>
      </c>
      <c r="BD7" s="1">
        <v>8.3000000000000001E-3</v>
      </c>
      <c r="BE7" s="1">
        <v>1.4E-2</v>
      </c>
      <c r="BF7" s="1">
        <v>8.9999999999999993E-3</v>
      </c>
      <c r="BG7" s="1">
        <v>2.5000000000000001E-2</v>
      </c>
      <c r="BH7" s="1">
        <v>6.0000000000000001E-3</v>
      </c>
      <c r="BI7" s="1">
        <v>1.4E-2</v>
      </c>
      <c r="BJ7" s="1">
        <v>1.1599999999999999E-2</v>
      </c>
    </row>
    <row r="8" spans="1:76" x14ac:dyDescent="0.2">
      <c r="A8" s="1" t="s">
        <v>18</v>
      </c>
      <c r="B8" s="1" t="s">
        <v>17</v>
      </c>
      <c r="C8" s="1">
        <v>1</v>
      </c>
      <c r="D8" s="1">
        <v>1.1000000000000001</v>
      </c>
      <c r="E8" s="1">
        <v>1.1000000000000001</v>
      </c>
      <c r="F8" s="1">
        <v>1.1000000000000001</v>
      </c>
      <c r="G8" s="1">
        <v>1.1000000000000001</v>
      </c>
      <c r="H8" s="1">
        <v>1.1000000000000001</v>
      </c>
      <c r="I8" s="1">
        <v>1.03</v>
      </c>
      <c r="J8" s="1">
        <v>1.03</v>
      </c>
      <c r="K8" s="1">
        <v>1.1599999999999999</v>
      </c>
      <c r="L8" s="1">
        <v>1.17</v>
      </c>
      <c r="M8" s="1">
        <v>1.03</v>
      </c>
      <c r="N8" s="1">
        <v>1</v>
      </c>
      <c r="O8" s="1"/>
      <c r="P8" s="1">
        <v>1</v>
      </c>
      <c r="Q8" s="1">
        <v>1</v>
      </c>
      <c r="R8" s="1">
        <v>0.96</v>
      </c>
      <c r="S8" s="1">
        <v>1</v>
      </c>
      <c r="T8" s="1">
        <v>1</v>
      </c>
      <c r="U8" s="1">
        <v>1.0780000000000001</v>
      </c>
      <c r="V8" s="1">
        <v>919</v>
      </c>
      <c r="W8" s="1">
        <v>1</v>
      </c>
      <c r="X8" s="1">
        <v>0.55000000000000004</v>
      </c>
      <c r="Y8" s="1">
        <v>1</v>
      </c>
      <c r="Z8" s="1">
        <v>1.4790000000000001</v>
      </c>
      <c r="AA8" s="1">
        <v>1</v>
      </c>
      <c r="AB8" s="1">
        <v>1.17</v>
      </c>
      <c r="AC8" s="1">
        <v>1.17</v>
      </c>
      <c r="AD8" s="1">
        <v>0.81</v>
      </c>
      <c r="AE8" s="1">
        <v>0.55000000000000004</v>
      </c>
      <c r="AF8" s="1">
        <v>0.55000000000000004</v>
      </c>
      <c r="AG8" s="1">
        <v>0.55000000000000004</v>
      </c>
      <c r="AH8" s="1">
        <v>1.2</v>
      </c>
      <c r="AI8" s="1">
        <v>1.2</v>
      </c>
      <c r="AJ8" s="1">
        <v>1.097</v>
      </c>
      <c r="AK8" s="1">
        <v>1</v>
      </c>
      <c r="AL8" s="1">
        <v>1</v>
      </c>
      <c r="AM8" s="1">
        <v>1</v>
      </c>
      <c r="AN8" s="1"/>
      <c r="AO8" s="1">
        <v>1.61</v>
      </c>
      <c r="AP8" s="1">
        <v>1.0900000000000001</v>
      </c>
      <c r="AQ8" s="1">
        <v>0.85899999999999999</v>
      </c>
      <c r="AR8" s="1">
        <v>0.85899999999999999</v>
      </c>
      <c r="AS8" s="1">
        <v>1.56</v>
      </c>
      <c r="AT8" s="1">
        <v>1.7</v>
      </c>
      <c r="AU8" s="1">
        <v>1</v>
      </c>
      <c r="AV8" s="1">
        <v>1</v>
      </c>
      <c r="AW8" s="1">
        <v>1.7</v>
      </c>
      <c r="AX8" s="1">
        <v>0.85899999999999999</v>
      </c>
      <c r="AY8" s="1">
        <v>1.9</v>
      </c>
      <c r="AZ8" s="1">
        <v>1</v>
      </c>
      <c r="BA8" s="1">
        <v>0.9</v>
      </c>
      <c r="BB8" s="1">
        <v>1</v>
      </c>
      <c r="BC8" s="1">
        <v>1</v>
      </c>
      <c r="BD8" s="1">
        <v>1</v>
      </c>
      <c r="BE8" s="1">
        <v>1.1000000000000001</v>
      </c>
      <c r="BF8" s="1">
        <v>1.68</v>
      </c>
      <c r="BG8" s="1">
        <v>1.0900000000000001</v>
      </c>
      <c r="BH8" s="1">
        <v>1.44</v>
      </c>
      <c r="BI8" s="1">
        <v>1</v>
      </c>
      <c r="BJ8" s="1">
        <v>1.1619999999999999</v>
      </c>
    </row>
    <row r="9" spans="1:76" x14ac:dyDescent="0.2">
      <c r="A9" s="1" t="s">
        <v>104</v>
      </c>
      <c r="B9" s="1" t="s">
        <v>21</v>
      </c>
      <c r="C9" s="1">
        <v>1693</v>
      </c>
      <c r="D9" s="1"/>
      <c r="E9" s="1"/>
      <c r="F9" s="1"/>
      <c r="G9" s="1">
        <v>1693</v>
      </c>
      <c r="H9" s="1">
        <v>1800</v>
      </c>
      <c r="I9" s="1">
        <v>1790</v>
      </c>
      <c r="J9" s="1">
        <v>1790</v>
      </c>
      <c r="K9" s="1">
        <v>1793</v>
      </c>
      <c r="L9" s="1">
        <v>1723</v>
      </c>
      <c r="M9" s="1">
        <v>1792</v>
      </c>
      <c r="N9" s="1">
        <v>1810</v>
      </c>
      <c r="O9" s="1"/>
      <c r="P9" s="1">
        <v>1762</v>
      </c>
      <c r="Q9" s="1">
        <v>1793</v>
      </c>
      <c r="R9" s="1">
        <v>1800</v>
      </c>
      <c r="S9" s="1">
        <v>1800</v>
      </c>
      <c r="T9" s="1">
        <v>1800</v>
      </c>
      <c r="U9" s="1">
        <v>1623</v>
      </c>
      <c r="V9" s="1">
        <f>1425+273</f>
        <v>1698</v>
      </c>
      <c r="W9" s="1"/>
      <c r="X9" s="1">
        <v>1795</v>
      </c>
      <c r="Y9" s="1">
        <v>1800</v>
      </c>
      <c r="Z9" s="1">
        <v>1573</v>
      </c>
      <c r="AA9" s="1">
        <v>1795</v>
      </c>
      <c r="AB9" s="1"/>
      <c r="AC9" s="1"/>
      <c r="AD9" s="1"/>
      <c r="AE9" s="1">
        <v>1810</v>
      </c>
      <c r="AF9" s="1">
        <v>1810</v>
      </c>
      <c r="AG9" s="1">
        <v>1810</v>
      </c>
      <c r="AH9" s="1">
        <v>1810</v>
      </c>
      <c r="AI9" s="1">
        <v>1693.2</v>
      </c>
      <c r="AJ9" s="1">
        <v>1573</v>
      </c>
      <c r="AK9" s="1">
        <v>1810</v>
      </c>
      <c r="AL9" s="1">
        <v>1810</v>
      </c>
      <c r="AM9" s="1">
        <f>893+273</f>
        <v>1166</v>
      </c>
      <c r="AN9" s="1"/>
      <c r="AO9" s="1">
        <f>893+273</f>
        <v>1166</v>
      </c>
      <c r="AP9" s="1">
        <v>774</v>
      </c>
      <c r="AQ9" s="26">
        <v>900</v>
      </c>
      <c r="AR9" s="26">
        <v>893</v>
      </c>
      <c r="AS9" s="1">
        <v>1166</v>
      </c>
      <c r="AT9" s="1">
        <v>775</v>
      </c>
      <c r="AU9" s="1">
        <v>877</v>
      </c>
      <c r="AV9" s="1">
        <v>783.15</v>
      </c>
      <c r="AW9" s="1">
        <v>900</v>
      </c>
      <c r="AX9" s="1">
        <v>893</v>
      </c>
      <c r="AY9" s="1">
        <v>1723</v>
      </c>
      <c r="AZ9" s="1">
        <v>1753</v>
      </c>
      <c r="BA9" s="1">
        <v>1753</v>
      </c>
      <c r="BB9" s="1">
        <v>1768</v>
      </c>
      <c r="BC9" s="1">
        <v>1473</v>
      </c>
      <c r="BD9" s="1">
        <v>775</v>
      </c>
      <c r="BE9" s="1">
        <v>1298</v>
      </c>
      <c r="BF9" s="1">
        <v>1189</v>
      </c>
      <c r="BG9" s="1">
        <v>1355</v>
      </c>
      <c r="BH9" s="1">
        <v>1725</v>
      </c>
      <c r="BI9" s="1">
        <v>1700</v>
      </c>
      <c r="BJ9" s="1">
        <f>1365+273</f>
        <v>1638</v>
      </c>
    </row>
    <row r="10" spans="1:76" x14ac:dyDescent="0.2">
      <c r="A10" s="1" t="s">
        <v>29</v>
      </c>
      <c r="B10" s="1" t="s">
        <v>28</v>
      </c>
      <c r="C10" s="1">
        <v>1</v>
      </c>
      <c r="D10" s="1">
        <v>1E-4</v>
      </c>
      <c r="E10" s="1">
        <v>1E-4</v>
      </c>
      <c r="F10" s="1">
        <v>1E-4</v>
      </c>
      <c r="G10" s="1">
        <v>1</v>
      </c>
      <c r="H10" s="1">
        <v>1E-4</v>
      </c>
      <c r="I10" s="1">
        <v>1</v>
      </c>
      <c r="J10" s="1">
        <v>1</v>
      </c>
      <c r="K10" s="1">
        <v>1E-4</v>
      </c>
      <c r="L10" s="1">
        <v>1</v>
      </c>
      <c r="M10" s="1">
        <v>1</v>
      </c>
      <c r="N10" s="1">
        <v>1</v>
      </c>
      <c r="O10" s="1"/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0.04</v>
      </c>
      <c r="W10" s="1">
        <v>1</v>
      </c>
      <c r="X10" s="1">
        <v>1</v>
      </c>
      <c r="Y10" s="1" t="s">
        <v>105</v>
      </c>
      <c r="Z10" s="1">
        <v>1</v>
      </c>
      <c r="AA10" s="1">
        <v>1</v>
      </c>
      <c r="AB10" s="1"/>
      <c r="AC10" s="1"/>
      <c r="AD10" s="1"/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2312</v>
      </c>
      <c r="AL10" s="1">
        <v>2850</v>
      </c>
      <c r="AM10" s="1">
        <v>1</v>
      </c>
      <c r="AN10" s="1"/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/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1E-4</v>
      </c>
      <c r="BB10" s="1"/>
      <c r="BC10" s="1">
        <v>1</v>
      </c>
      <c r="BD10" s="1" t="s">
        <v>106</v>
      </c>
      <c r="BE10" s="1"/>
      <c r="BF10" s="1">
        <v>1</v>
      </c>
      <c r="BG10" s="1">
        <v>1</v>
      </c>
      <c r="BH10" s="1">
        <v>1</v>
      </c>
      <c r="BI10" s="1">
        <v>1</v>
      </c>
      <c r="BJ10" s="1">
        <v>1E-3</v>
      </c>
    </row>
    <row r="11" spans="1:76" x14ac:dyDescent="0.2">
      <c r="A11" s="1" t="s">
        <v>5</v>
      </c>
      <c r="B11" s="1" t="s">
        <v>4</v>
      </c>
      <c r="C11" s="1">
        <v>0.04</v>
      </c>
      <c r="D11" s="1">
        <v>7.0000000000000007E-2</v>
      </c>
      <c r="E11" s="1">
        <v>0.03</v>
      </c>
      <c r="F11" s="1">
        <v>0.05</v>
      </c>
      <c r="H11" s="1">
        <v>0.3</v>
      </c>
      <c r="I11" s="1">
        <v>0.05</v>
      </c>
      <c r="J11" s="1">
        <v>0.08</v>
      </c>
      <c r="K11" s="1">
        <v>0.05</v>
      </c>
      <c r="L11" s="1">
        <v>0.20838999999999999</v>
      </c>
      <c r="M11" s="1">
        <v>0.04</v>
      </c>
      <c r="N11" s="1"/>
      <c r="O11" s="1"/>
      <c r="P11" s="1"/>
      <c r="Q11" s="1"/>
      <c r="R11" s="1">
        <v>0.16800000000000001</v>
      </c>
      <c r="S11" s="1">
        <v>0.8</v>
      </c>
      <c r="T11" s="1">
        <v>5.0999999999999997E-2</v>
      </c>
      <c r="U11" s="1">
        <v>0.05</v>
      </c>
      <c r="V11" s="1"/>
      <c r="W11" s="1"/>
      <c r="X11" s="1">
        <v>0.3</v>
      </c>
      <c r="Y11" s="1">
        <v>7.0499999999999993E-2</v>
      </c>
      <c r="Z11" s="1"/>
      <c r="AA11" s="1"/>
      <c r="AB11" s="1">
        <v>4.7E-2</v>
      </c>
      <c r="AC11" s="1">
        <v>3.5999999999999997E-2</v>
      </c>
      <c r="AD11" s="1">
        <v>6.8000000000000005E-2</v>
      </c>
      <c r="AH11" s="1">
        <v>0.62</v>
      </c>
      <c r="AI11" s="1">
        <v>0.5</v>
      </c>
      <c r="AK11" s="1">
        <v>2.9000000000000001E-2</v>
      </c>
      <c r="AM11" s="27">
        <v>9.6000000000000002E-2</v>
      </c>
      <c r="AN11" s="1">
        <v>-0.14000000000000001</v>
      </c>
      <c r="AO11" s="1">
        <v>0.11</v>
      </c>
      <c r="AP11" s="1"/>
      <c r="AQ11" s="1">
        <v>7.0999999999999994E-2</v>
      </c>
      <c r="AR11" s="1">
        <v>7.0999999999999994E-2</v>
      </c>
      <c r="AS11" s="1">
        <v>-6.8000000000000005E-2</v>
      </c>
      <c r="AT11" s="1">
        <v>0.31</v>
      </c>
      <c r="AU11" s="1">
        <v>0.14000000000000001</v>
      </c>
      <c r="AV11" s="1">
        <v>0.13</v>
      </c>
      <c r="AW11" s="1">
        <v>0.112</v>
      </c>
      <c r="AX11" s="1">
        <v>2.6100000000000002E-2</v>
      </c>
      <c r="AY11" s="1">
        <v>0</v>
      </c>
      <c r="AZ11" s="1">
        <v>2</v>
      </c>
      <c r="BA11" s="1"/>
      <c r="BB11" s="1">
        <v>0</v>
      </c>
      <c r="BC11" s="1">
        <v>1.8</v>
      </c>
      <c r="BD11" s="1">
        <v>0.13</v>
      </c>
      <c r="BE11" s="1">
        <v>-0.09</v>
      </c>
      <c r="BF11" s="1">
        <v>0.54</v>
      </c>
      <c r="BG11" s="1">
        <v>0.54</v>
      </c>
    </row>
    <row r="12" spans="1:76" x14ac:dyDescent="0.2">
      <c r="A12" s="1" t="s">
        <v>10</v>
      </c>
      <c r="B12" s="1" t="s">
        <v>9</v>
      </c>
      <c r="C12" s="1">
        <v>0.4</v>
      </c>
      <c r="D12" s="1">
        <v>1.6</v>
      </c>
      <c r="E12" s="1">
        <v>1.35</v>
      </c>
      <c r="F12" s="1">
        <v>1.4750000000000001</v>
      </c>
      <c r="H12" s="1">
        <v>1.35</v>
      </c>
      <c r="I12" s="1">
        <v>3.44</v>
      </c>
      <c r="J12" s="1">
        <v>0.4</v>
      </c>
      <c r="K12" s="1">
        <v>0.28000000000000003</v>
      </c>
      <c r="L12" s="1">
        <v>7.20261</v>
      </c>
      <c r="M12" s="1">
        <v>0.4</v>
      </c>
      <c r="N12" s="1"/>
      <c r="O12" s="1"/>
      <c r="P12" s="1"/>
      <c r="Q12" s="1"/>
      <c r="R12" s="1">
        <v>3.5000000000000003E-2</v>
      </c>
      <c r="S12" s="1">
        <v>2.1</v>
      </c>
      <c r="T12" s="1">
        <v>1.7999999999999999E-2</v>
      </c>
      <c r="U12" s="1">
        <v>4.22</v>
      </c>
      <c r="V12" s="1"/>
      <c r="W12" s="1"/>
      <c r="X12" s="1">
        <v>0.9</v>
      </c>
      <c r="Y12" s="1">
        <v>1.732</v>
      </c>
      <c r="Z12" s="1"/>
      <c r="AA12" s="1"/>
      <c r="AB12" s="1">
        <v>0.16500000000000001</v>
      </c>
      <c r="AC12" s="1">
        <v>8.3000000000000004E-2</v>
      </c>
      <c r="AD12" s="1">
        <v>5.3280000000000003</v>
      </c>
      <c r="AH12" s="1">
        <v>0.14000000000000001</v>
      </c>
      <c r="AI12" s="1">
        <v>0.14000000000000001</v>
      </c>
      <c r="AK12" s="1">
        <v>0.44</v>
      </c>
      <c r="AM12" s="27">
        <v>4.9000000000000002E-2</v>
      </c>
      <c r="AN12" s="1">
        <v>1.25</v>
      </c>
      <c r="AO12" s="1">
        <v>0.57199999999999995</v>
      </c>
      <c r="AP12" s="1"/>
      <c r="AQ12" s="1">
        <v>1.248</v>
      </c>
      <c r="AR12" s="1">
        <v>1.248</v>
      </c>
      <c r="AS12" s="1">
        <v>0.45100000000000001</v>
      </c>
      <c r="AT12" s="1">
        <v>4.4999999999999998E-2</v>
      </c>
      <c r="AU12" s="1">
        <v>0.14000000000000001</v>
      </c>
      <c r="AV12" s="1">
        <v>0.13</v>
      </c>
      <c r="AW12" s="1">
        <v>0.123</v>
      </c>
      <c r="AX12" s="1">
        <v>0.26300000000000001</v>
      </c>
      <c r="AY12" s="1">
        <v>0.33</v>
      </c>
      <c r="AZ12" s="1">
        <v>1.77</v>
      </c>
      <c r="BA12" s="1"/>
      <c r="BB12" s="1">
        <v>1.9E-3</v>
      </c>
      <c r="BC12" s="1">
        <v>0.33</v>
      </c>
      <c r="BD12" s="1">
        <v>0.13</v>
      </c>
      <c r="BE12" s="1">
        <v>0.27</v>
      </c>
      <c r="BF12" s="1">
        <v>4.8899999999999997</v>
      </c>
      <c r="BG12" s="1">
        <v>4.8899999999999997</v>
      </c>
    </row>
    <row r="13" spans="1:76" x14ac:dyDescent="0.2">
      <c r="A13" s="1" t="s">
        <v>15</v>
      </c>
      <c r="B13" s="1" t="s">
        <v>14</v>
      </c>
      <c r="C13" s="1">
        <v>-1.5</v>
      </c>
      <c r="D13" s="1">
        <v>-1.5</v>
      </c>
      <c r="E13" s="1">
        <v>-1.75</v>
      </c>
      <c r="F13" s="1">
        <v>-1.625</v>
      </c>
      <c r="H13" s="1">
        <v>-1.75</v>
      </c>
      <c r="I13" s="1">
        <v>-2.12</v>
      </c>
      <c r="J13" s="1">
        <v>-1.6</v>
      </c>
      <c r="K13" s="1">
        <v>-1.6</v>
      </c>
      <c r="L13" s="1">
        <v>-5.4419300000000002</v>
      </c>
      <c r="M13" s="1">
        <v>-1</v>
      </c>
      <c r="N13" s="1"/>
      <c r="O13" s="1"/>
      <c r="P13" s="1"/>
      <c r="Q13" s="1"/>
      <c r="R13" s="1">
        <v>-2.44</v>
      </c>
      <c r="S13" s="1">
        <v>-0.5</v>
      </c>
      <c r="T13" s="1">
        <v>-2.44</v>
      </c>
      <c r="U13" s="1">
        <v>-2.73</v>
      </c>
      <c r="V13" s="1"/>
      <c r="W13" s="1"/>
      <c r="X13" s="1">
        <v>-2.8</v>
      </c>
      <c r="Y13" s="1">
        <v>-0.54</v>
      </c>
      <c r="Z13" s="1"/>
      <c r="AA13" s="1"/>
      <c r="AB13" s="1">
        <v>-2.7</v>
      </c>
      <c r="AC13" s="1">
        <v>-3</v>
      </c>
      <c r="AD13" s="1">
        <v>-2.5539999999999998</v>
      </c>
      <c r="AH13" s="1">
        <v>-0.25</v>
      </c>
      <c r="AI13" s="1">
        <v>-0.25</v>
      </c>
      <c r="AK13" s="1">
        <v>-1.5</v>
      </c>
      <c r="AM13" s="27">
        <v>-3.4649999999999999</v>
      </c>
      <c r="AN13" s="1">
        <v>-1.37</v>
      </c>
      <c r="AO13" s="1">
        <v>-3.4460000000000002</v>
      </c>
      <c r="AP13" s="1"/>
      <c r="AQ13" s="1">
        <v>-1.1419999999999999</v>
      </c>
      <c r="AR13" s="1">
        <v>-1.1419999999999999</v>
      </c>
      <c r="AS13" s="1">
        <v>-0.95199999999999996</v>
      </c>
      <c r="AT13" s="1">
        <v>-1.7</v>
      </c>
      <c r="AU13" s="1">
        <v>-1.5</v>
      </c>
      <c r="AV13" s="1">
        <v>-1.5</v>
      </c>
      <c r="AW13" s="1">
        <v>-1.5</v>
      </c>
      <c r="AX13" s="1">
        <v>-0.34899999999999998</v>
      </c>
      <c r="AY13" s="1">
        <v>-1.5</v>
      </c>
      <c r="AZ13" s="1">
        <v>-3.4</v>
      </c>
      <c r="BA13" s="1"/>
      <c r="BB13" s="1">
        <v>-3</v>
      </c>
      <c r="BC13" s="1">
        <v>-1.5</v>
      </c>
      <c r="BD13" s="1">
        <v>-1.5</v>
      </c>
      <c r="BE13" s="1">
        <v>0.48</v>
      </c>
      <c r="BF13" s="1">
        <v>-3.03</v>
      </c>
      <c r="BG13" s="1">
        <v>-3.03</v>
      </c>
    </row>
    <row r="14" spans="1:76" x14ac:dyDescent="0.2">
      <c r="A14" s="1" t="s">
        <v>20</v>
      </c>
      <c r="B14" s="1" t="s">
        <v>19</v>
      </c>
      <c r="C14" s="1">
        <v>2E-3</v>
      </c>
      <c r="D14" s="1">
        <v>2E-3</v>
      </c>
      <c r="E14" s="1">
        <v>2E-3</v>
      </c>
      <c r="F14" s="1">
        <v>2E-3</v>
      </c>
      <c r="H14" s="1">
        <v>2E-3</v>
      </c>
      <c r="I14" s="1">
        <v>2E-3</v>
      </c>
      <c r="J14" s="1">
        <v>2E-3</v>
      </c>
      <c r="K14" s="1">
        <v>2E-3</v>
      </c>
      <c r="L14" s="1"/>
      <c r="M14" s="1">
        <v>1E-3</v>
      </c>
      <c r="N14" s="1"/>
      <c r="O14" s="1"/>
      <c r="P14" s="1"/>
      <c r="Q14" s="1"/>
      <c r="R14" s="1">
        <v>-4.4999999999999998E-2</v>
      </c>
      <c r="S14" s="1">
        <v>2.0000000000000001E-4</v>
      </c>
      <c r="T14" s="1">
        <v>1E-4</v>
      </c>
      <c r="U14" s="1">
        <v>1.8E-3</v>
      </c>
      <c r="V14" s="1"/>
      <c r="W14" s="1"/>
      <c r="X14" s="1">
        <v>0</v>
      </c>
      <c r="Y14" s="1">
        <v>1.4999999999999999E-2</v>
      </c>
      <c r="Z14" s="1"/>
      <c r="AA14" s="1"/>
      <c r="AB14" s="1">
        <v>0</v>
      </c>
      <c r="AC14" s="1">
        <v>0</v>
      </c>
      <c r="AD14" s="1">
        <v>0</v>
      </c>
      <c r="AH14" s="1">
        <v>1.0999999999999999E-2</v>
      </c>
      <c r="AI14" s="1">
        <v>1.0999999999999999E-2</v>
      </c>
      <c r="AK14" s="1">
        <v>0</v>
      </c>
      <c r="AM14" s="27">
        <v>1.6E-2</v>
      </c>
      <c r="AN14" s="1">
        <v>0.02</v>
      </c>
      <c r="AO14" s="27">
        <v>1.6E-2</v>
      </c>
      <c r="AQ14" s="1">
        <v>0.14699999999999999</v>
      </c>
      <c r="AR14" s="1">
        <v>0.14699999999999999</v>
      </c>
      <c r="AS14" s="1">
        <v>3.5999999999999997E-2</v>
      </c>
      <c r="AT14" s="1">
        <v>5.0000000000000001E-3</v>
      </c>
      <c r="AU14" s="1">
        <v>1.7999999999999999E-2</v>
      </c>
      <c r="AV14" s="1">
        <v>1.0999999999999999E-2</v>
      </c>
      <c r="AW14" s="1">
        <v>7.0000000000000001E-3</v>
      </c>
      <c r="AX14" s="1">
        <v>0.247</v>
      </c>
      <c r="AY14" s="1">
        <v>0</v>
      </c>
      <c r="AZ14" s="1">
        <v>0</v>
      </c>
      <c r="BA14" s="1"/>
      <c r="BB14" s="1">
        <v>0</v>
      </c>
      <c r="BC14" s="1">
        <v>2.1000000000000001E-2</v>
      </c>
      <c r="BD14" s="1">
        <v>1.0999999999999999E-2</v>
      </c>
      <c r="BE14" s="1">
        <v>1.4E-2</v>
      </c>
      <c r="BF14" s="1">
        <v>1.4E-2</v>
      </c>
      <c r="BG14" s="28">
        <v>1.4E-2</v>
      </c>
    </row>
    <row r="15" spans="1:76" x14ac:dyDescent="0.2">
      <c r="A15" s="1" t="s">
        <v>24</v>
      </c>
      <c r="B15" s="1" t="s">
        <v>23</v>
      </c>
      <c r="C15" s="1">
        <v>0.61</v>
      </c>
      <c r="D15" s="1">
        <v>0.61</v>
      </c>
      <c r="E15" s="1">
        <v>0.61</v>
      </c>
      <c r="F15" s="1">
        <v>0.61</v>
      </c>
      <c r="H15" s="1">
        <v>0.61</v>
      </c>
      <c r="I15" s="1">
        <v>0.61</v>
      </c>
      <c r="J15" s="1">
        <v>0.61</v>
      </c>
      <c r="K15" s="1">
        <v>0</v>
      </c>
      <c r="L15" s="1"/>
      <c r="M15" s="1">
        <v>0.5</v>
      </c>
      <c r="N15" s="1"/>
      <c r="O15" s="1"/>
      <c r="P15" s="1"/>
      <c r="Q15" s="1"/>
      <c r="R15" s="1">
        <v>0.92</v>
      </c>
      <c r="S15" s="1">
        <v>0.61</v>
      </c>
      <c r="T15" s="1">
        <v>0.55000000000000004</v>
      </c>
      <c r="U15" s="1">
        <v>0.55000000000000004</v>
      </c>
      <c r="V15" s="1"/>
      <c r="W15" s="1"/>
      <c r="X15" s="1">
        <v>0</v>
      </c>
      <c r="Y15" s="1">
        <v>0</v>
      </c>
      <c r="Z15" s="1"/>
      <c r="AA15" s="1"/>
      <c r="AB15" s="1">
        <v>0</v>
      </c>
      <c r="AC15" s="1">
        <v>0</v>
      </c>
      <c r="AD15" s="1">
        <v>0</v>
      </c>
      <c r="AH15" s="1">
        <v>2.2999999999999998</v>
      </c>
      <c r="AI15" s="1">
        <v>2.2999999999999998</v>
      </c>
      <c r="AK15" s="1">
        <v>0</v>
      </c>
      <c r="AM15" s="27">
        <v>1.099</v>
      </c>
      <c r="AN15" s="1">
        <v>0.1</v>
      </c>
      <c r="AO15" s="27">
        <v>1.099</v>
      </c>
      <c r="AQ15" s="1">
        <v>0</v>
      </c>
      <c r="AR15" s="1">
        <v>0</v>
      </c>
      <c r="AS15" s="1">
        <v>0.69699999999999995</v>
      </c>
      <c r="AT15" s="1">
        <v>0</v>
      </c>
      <c r="AU15" s="1">
        <v>0</v>
      </c>
      <c r="AV15" s="1">
        <v>0</v>
      </c>
      <c r="AW15" s="1">
        <v>0</v>
      </c>
      <c r="AX15" s="1">
        <v>16.8</v>
      </c>
      <c r="AY15" s="1">
        <v>0</v>
      </c>
      <c r="AZ15" s="1">
        <v>0</v>
      </c>
      <c r="BA15" s="1"/>
      <c r="BB15" s="1">
        <v>0</v>
      </c>
      <c r="BC15" s="1">
        <v>0</v>
      </c>
      <c r="BD15" s="1">
        <v>0</v>
      </c>
      <c r="BE15" s="1">
        <v>3.87</v>
      </c>
      <c r="BF15" s="1">
        <v>1.1200000000000001</v>
      </c>
      <c r="BG15" s="1">
        <v>1.1200000000000001</v>
      </c>
    </row>
    <row r="16" spans="1:76" x14ac:dyDescent="0.2">
      <c r="A16" s="1" t="s">
        <v>104</v>
      </c>
      <c r="B16" s="1" t="s">
        <v>21</v>
      </c>
      <c r="C16" s="1">
        <v>1693</v>
      </c>
      <c r="D16" s="1">
        <v>1693</v>
      </c>
      <c r="E16" s="1">
        <v>1693</v>
      </c>
      <c r="F16" s="1">
        <v>1693</v>
      </c>
      <c r="H16" s="1">
        <v>1693</v>
      </c>
      <c r="I16" s="1">
        <v>1790</v>
      </c>
      <c r="J16" s="1">
        <v>1790</v>
      </c>
      <c r="K16" s="1">
        <v>1793</v>
      </c>
      <c r="L16" s="1">
        <v>1723</v>
      </c>
      <c r="M16" s="1">
        <v>1792</v>
      </c>
      <c r="N16" s="1"/>
      <c r="O16" s="1"/>
      <c r="P16" s="1"/>
      <c r="Q16" s="1"/>
      <c r="R16" s="1">
        <v>1800</v>
      </c>
      <c r="S16" s="1">
        <v>1800</v>
      </c>
      <c r="T16" s="1">
        <v>1800</v>
      </c>
      <c r="U16" s="1">
        <v>1623</v>
      </c>
      <c r="V16" s="1">
        <f>1425+273</f>
        <v>1698</v>
      </c>
      <c r="W16" s="1"/>
      <c r="X16" s="1">
        <v>1795</v>
      </c>
      <c r="Y16" s="1">
        <v>1800</v>
      </c>
      <c r="Z16" s="1"/>
      <c r="AA16" s="1"/>
      <c r="AB16" s="1"/>
      <c r="AC16" s="1"/>
      <c r="AD16" s="1"/>
      <c r="AH16" s="1">
        <v>1810</v>
      </c>
      <c r="AI16" s="1">
        <v>1693.2</v>
      </c>
      <c r="AK16" s="1">
        <v>1810</v>
      </c>
      <c r="AM16" s="27">
        <v>1166</v>
      </c>
      <c r="AO16" s="27">
        <v>1166</v>
      </c>
      <c r="AQ16" s="26">
        <v>900</v>
      </c>
      <c r="AR16" s="26">
        <v>893</v>
      </c>
      <c r="AS16" s="1">
        <v>1166</v>
      </c>
      <c r="AT16" s="1">
        <v>775</v>
      </c>
      <c r="AU16" s="1">
        <v>877</v>
      </c>
      <c r="AV16" s="1">
        <v>783.15</v>
      </c>
      <c r="AW16" s="1">
        <v>900</v>
      </c>
      <c r="AX16" s="1">
        <v>893</v>
      </c>
      <c r="AY16" s="1">
        <v>1723</v>
      </c>
      <c r="AZ16" s="1"/>
      <c r="BA16" s="1"/>
      <c r="BB16" s="1">
        <v>1768</v>
      </c>
      <c r="BC16" s="1"/>
      <c r="BD16" s="1">
        <v>775</v>
      </c>
      <c r="BE16" s="1">
        <v>1298</v>
      </c>
      <c r="BF16" s="1">
        <v>1189</v>
      </c>
      <c r="BG16" s="1">
        <v>1355</v>
      </c>
      <c r="BJ16" s="1">
        <f>1365+273</f>
        <v>1638</v>
      </c>
    </row>
    <row r="17" spans="1:62" x14ac:dyDescent="0.2">
      <c r="A17" s="1" t="s">
        <v>107</v>
      </c>
      <c r="B17" s="1" t="s">
        <v>108</v>
      </c>
      <c r="C17" s="1">
        <v>210</v>
      </c>
      <c r="D17" s="1">
        <v>210</v>
      </c>
      <c r="E17" s="1">
        <v>210</v>
      </c>
      <c r="F17" s="1">
        <v>210</v>
      </c>
      <c r="G17" s="1">
        <v>210</v>
      </c>
      <c r="H17" s="1">
        <v>210</v>
      </c>
      <c r="J17" s="1">
        <v>205</v>
      </c>
      <c r="K17" s="1"/>
      <c r="L17" s="1">
        <v>206.8</v>
      </c>
      <c r="R17" s="1">
        <v>200</v>
      </c>
      <c r="V17" s="1">
        <v>200</v>
      </c>
      <c r="Y17" s="1">
        <v>200</v>
      </c>
      <c r="Z17" s="1"/>
      <c r="AA17" s="1"/>
      <c r="AB17" s="1">
        <v>197</v>
      </c>
      <c r="AC17" s="1"/>
      <c r="AD17" s="1"/>
      <c r="AH17" s="1">
        <v>126</v>
      </c>
      <c r="AI17" s="1">
        <v>126</v>
      </c>
      <c r="AK17" s="1">
        <v>151.1</v>
      </c>
      <c r="AL17" s="1">
        <v>167</v>
      </c>
      <c r="AR17" s="1">
        <v>68.947999999999993</v>
      </c>
      <c r="AT17" s="1">
        <v>73.084000000000003</v>
      </c>
      <c r="AU17" s="1"/>
      <c r="BB17" s="1">
        <v>620</v>
      </c>
      <c r="BJ17" s="1">
        <v>183</v>
      </c>
    </row>
    <row r="18" spans="1:62" x14ac:dyDescent="0.2">
      <c r="A18" s="1" t="s">
        <v>109</v>
      </c>
      <c r="B18" s="1" t="s">
        <v>110</v>
      </c>
      <c r="C18" s="1">
        <v>0.3</v>
      </c>
      <c r="D18" s="1">
        <v>0.3</v>
      </c>
      <c r="E18" s="1">
        <v>0.3</v>
      </c>
      <c r="F18" s="1">
        <v>0.3</v>
      </c>
      <c r="G18" s="1">
        <v>0.3</v>
      </c>
      <c r="H18" s="1">
        <v>0.23</v>
      </c>
      <c r="J18" s="29">
        <v>0.2</v>
      </c>
      <c r="K18" s="1"/>
      <c r="L18" s="1">
        <v>0.29399999999999998</v>
      </c>
      <c r="R18" s="1">
        <v>0.24</v>
      </c>
      <c r="V18" s="1">
        <v>0.3</v>
      </c>
      <c r="Y18" s="1">
        <v>0.33</v>
      </c>
      <c r="Z18" s="1"/>
      <c r="AA18" s="1">
        <v>0.33</v>
      </c>
      <c r="AB18" s="1">
        <v>0.28999999999999998</v>
      </c>
      <c r="AC18" s="1"/>
      <c r="AD18" s="1"/>
      <c r="AI18" s="1">
        <v>0.26</v>
      </c>
      <c r="AR18" s="1">
        <v>0.33</v>
      </c>
      <c r="AT18" s="1">
        <v>0.33</v>
      </c>
      <c r="AU18" s="1"/>
      <c r="BB18" s="1">
        <v>0.215</v>
      </c>
      <c r="BJ18" s="1">
        <v>0.3</v>
      </c>
    </row>
    <row r="19" spans="1:62" x14ac:dyDescent="0.2">
      <c r="A19" s="1" t="s">
        <v>111</v>
      </c>
      <c r="B19" s="1" t="s">
        <v>112</v>
      </c>
      <c r="C19" s="1">
        <v>7830</v>
      </c>
      <c r="D19" s="1">
        <v>7830</v>
      </c>
      <c r="E19" s="1">
        <v>7830</v>
      </c>
      <c r="F19" s="1">
        <v>7830</v>
      </c>
      <c r="G19" s="1">
        <v>7850</v>
      </c>
      <c r="H19" s="1">
        <v>7830</v>
      </c>
      <c r="I19" s="1">
        <v>7860</v>
      </c>
      <c r="J19" s="1">
        <v>7830</v>
      </c>
      <c r="K19" s="1">
        <v>7830</v>
      </c>
      <c r="L19" s="1">
        <v>7850</v>
      </c>
      <c r="R19" s="1">
        <v>7800</v>
      </c>
      <c r="V19" s="1">
        <v>7800</v>
      </c>
      <c r="Y19" s="1">
        <v>7850</v>
      </c>
      <c r="Z19" s="1"/>
      <c r="AA19" s="1">
        <v>7850</v>
      </c>
      <c r="AB19" s="1"/>
      <c r="AC19" s="1"/>
      <c r="AD19" s="1"/>
      <c r="AI19" s="1">
        <v>7100</v>
      </c>
      <c r="AM19" s="1">
        <v>2700</v>
      </c>
      <c r="AP19" s="1">
        <v>2700</v>
      </c>
      <c r="AQ19" s="1">
        <v>2700</v>
      </c>
      <c r="AR19" s="1">
        <v>2712.6</v>
      </c>
      <c r="AT19" s="1">
        <v>2770</v>
      </c>
      <c r="AU19" s="1">
        <v>2768</v>
      </c>
      <c r="AX19" s="1">
        <v>2700</v>
      </c>
      <c r="AY19" s="1">
        <v>17000</v>
      </c>
      <c r="BB19" s="1">
        <v>14770</v>
      </c>
      <c r="BG19" s="1">
        <v>8960</v>
      </c>
      <c r="BJ19" s="1">
        <v>8190</v>
      </c>
    </row>
    <row r="20" spans="1:62" x14ac:dyDescent="0.2">
      <c r="A20" s="1" t="s">
        <v>113</v>
      </c>
      <c r="B20" s="1" t="s">
        <v>114</v>
      </c>
      <c r="C20" s="1">
        <v>80.7</v>
      </c>
      <c r="D20" s="1">
        <v>80.7</v>
      </c>
      <c r="E20" s="1">
        <v>80.7</v>
      </c>
      <c r="F20" s="1">
        <v>80.7</v>
      </c>
      <c r="G20" s="1">
        <v>81</v>
      </c>
      <c r="H20" s="1">
        <v>85.366</v>
      </c>
      <c r="I20" s="1">
        <v>81.8</v>
      </c>
      <c r="J20" s="1">
        <v>85.4</v>
      </c>
      <c r="K20" s="1">
        <v>81</v>
      </c>
      <c r="L20" s="1">
        <v>77.3</v>
      </c>
      <c r="R20" s="1">
        <v>80.650000000000006</v>
      </c>
      <c r="AA20" s="1">
        <v>77</v>
      </c>
      <c r="AB20" s="1"/>
      <c r="AC20" s="1"/>
      <c r="AD20" s="1"/>
      <c r="AI20" s="1">
        <v>50</v>
      </c>
      <c r="AM20" s="1">
        <v>27.6</v>
      </c>
      <c r="AP20" s="1">
        <v>27.6</v>
      </c>
      <c r="AQ20" s="1">
        <v>27.6</v>
      </c>
      <c r="AR20" s="1"/>
      <c r="AU20" s="1">
        <v>26.2</v>
      </c>
      <c r="AX20" s="1">
        <v>26.92</v>
      </c>
      <c r="AY20" s="1">
        <v>124</v>
      </c>
      <c r="BB20" s="1">
        <v>255</v>
      </c>
      <c r="BG20" s="1">
        <v>46</v>
      </c>
    </row>
    <row r="21" spans="1:62" x14ac:dyDescent="0.2">
      <c r="A21" s="1" t="s">
        <v>115</v>
      </c>
      <c r="B21" s="1" t="s">
        <v>116</v>
      </c>
      <c r="C21" s="1">
        <v>175</v>
      </c>
      <c r="D21" s="1">
        <v>175</v>
      </c>
      <c r="E21" s="1">
        <v>175</v>
      </c>
      <c r="F21" s="1">
        <v>175</v>
      </c>
      <c r="G21" s="1">
        <v>175</v>
      </c>
      <c r="H21" s="1">
        <v>129.63</v>
      </c>
      <c r="J21" s="1">
        <v>113.89</v>
      </c>
      <c r="K21" s="1"/>
      <c r="L21" s="1"/>
      <c r="R21" s="1">
        <v>128.19999999999999</v>
      </c>
      <c r="AI21" s="1">
        <v>75.5</v>
      </c>
      <c r="AX21" s="1">
        <v>58.33</v>
      </c>
      <c r="AY21" s="1">
        <v>310</v>
      </c>
      <c r="BB21" s="1">
        <v>362</v>
      </c>
    </row>
    <row r="22" spans="1:62" x14ac:dyDescent="0.2">
      <c r="A22" s="1" t="s">
        <v>117</v>
      </c>
      <c r="B22" s="1" t="s">
        <v>118</v>
      </c>
      <c r="C22" s="1">
        <v>1.93</v>
      </c>
      <c r="D22" s="1">
        <v>1.93</v>
      </c>
      <c r="E22" s="1">
        <v>1.93</v>
      </c>
      <c r="F22" s="1">
        <v>1.93</v>
      </c>
      <c r="G22" s="1">
        <v>1.93</v>
      </c>
      <c r="H22" s="1">
        <v>1.93</v>
      </c>
      <c r="I22" s="1">
        <v>1.67</v>
      </c>
      <c r="J22" s="1">
        <v>1.67</v>
      </c>
      <c r="K22" s="1">
        <v>2.17</v>
      </c>
      <c r="L22" s="1">
        <v>1.1599999999999999</v>
      </c>
      <c r="AA22" s="1">
        <v>1.67</v>
      </c>
      <c r="AB22" s="1"/>
      <c r="AC22" s="1"/>
      <c r="AD22" s="1"/>
      <c r="AI22" s="1">
        <v>1.93</v>
      </c>
      <c r="AM22" s="1">
        <v>2</v>
      </c>
      <c r="AP22" s="1">
        <v>2</v>
      </c>
      <c r="AQ22" s="1">
        <v>2</v>
      </c>
      <c r="AR22" s="1"/>
      <c r="AU22" s="1">
        <v>2</v>
      </c>
      <c r="AY22" s="1">
        <v>1.43</v>
      </c>
      <c r="BB22" s="1">
        <v>1</v>
      </c>
      <c r="BG22" s="1">
        <v>2.02</v>
      </c>
    </row>
    <row r="23" spans="1:62" x14ac:dyDescent="0.2">
      <c r="A23" s="1" t="s">
        <v>119</v>
      </c>
      <c r="B23" s="1" t="s">
        <v>120</v>
      </c>
      <c r="C23" s="1">
        <v>4580</v>
      </c>
      <c r="D23" s="1">
        <v>4580</v>
      </c>
      <c r="E23" s="1">
        <v>4580</v>
      </c>
      <c r="F23" s="1">
        <v>4580</v>
      </c>
      <c r="G23" s="1">
        <v>4580</v>
      </c>
      <c r="H23" s="1">
        <v>4580</v>
      </c>
      <c r="I23" s="1">
        <v>4610</v>
      </c>
      <c r="J23" s="1">
        <v>4610</v>
      </c>
      <c r="K23" s="1">
        <v>4610</v>
      </c>
      <c r="L23" s="1">
        <v>4570</v>
      </c>
      <c r="AA23" s="1">
        <v>4610</v>
      </c>
      <c r="AB23" s="1"/>
      <c r="AC23" s="1"/>
      <c r="AD23" s="1"/>
      <c r="AI23" s="1">
        <v>4580</v>
      </c>
      <c r="AM23" s="1">
        <v>5328</v>
      </c>
      <c r="AP23" s="1">
        <v>5328</v>
      </c>
      <c r="AQ23" s="1">
        <v>5328</v>
      </c>
      <c r="AR23" s="1"/>
      <c r="AY23" s="1">
        <v>4029</v>
      </c>
      <c r="BB23" s="1">
        <v>362</v>
      </c>
      <c r="BG23" s="1">
        <v>3940</v>
      </c>
    </row>
    <row r="24" spans="1:62" x14ac:dyDescent="0.2">
      <c r="A24" s="1" t="s">
        <v>121</v>
      </c>
      <c r="B24" s="1" t="s">
        <v>122</v>
      </c>
      <c r="C24" s="1">
        <v>1.49</v>
      </c>
      <c r="D24" s="1">
        <v>1.49</v>
      </c>
      <c r="E24" s="1">
        <v>1.49</v>
      </c>
      <c r="F24" s="1">
        <v>1.49</v>
      </c>
      <c r="G24" s="1">
        <v>1.49</v>
      </c>
      <c r="H24" s="1">
        <v>1.49</v>
      </c>
      <c r="I24" s="1">
        <v>1.73</v>
      </c>
      <c r="J24" s="1">
        <v>1.73</v>
      </c>
      <c r="K24" s="1">
        <v>1.67</v>
      </c>
      <c r="L24" s="1">
        <v>1.49</v>
      </c>
      <c r="AA24" s="1">
        <v>1.73</v>
      </c>
      <c r="AB24" s="1"/>
      <c r="AC24" s="1"/>
      <c r="AD24" s="1"/>
      <c r="AI24" s="1">
        <v>1.49</v>
      </c>
      <c r="AM24" s="1">
        <v>1.3380000000000001</v>
      </c>
      <c r="AP24" s="1">
        <v>1.3380000000000001</v>
      </c>
      <c r="AQ24" s="1">
        <v>1.3380000000000001</v>
      </c>
      <c r="AR24" s="1"/>
      <c r="AY24" s="1">
        <v>1.2370000000000001</v>
      </c>
      <c r="BB24" s="1">
        <v>694</v>
      </c>
      <c r="BG24" s="1">
        <v>1.4890000000000001</v>
      </c>
    </row>
    <row r="25" spans="1:62" x14ac:dyDescent="0.2">
      <c r="A25" s="1" t="s">
        <v>123</v>
      </c>
      <c r="B25" s="1" t="s">
        <v>124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AA25" s="1">
        <v>0</v>
      </c>
      <c r="AB25" s="1"/>
      <c r="AC25" s="1"/>
      <c r="AD25" s="1"/>
      <c r="AI25" s="1">
        <v>0</v>
      </c>
      <c r="AM25" s="1">
        <v>0</v>
      </c>
      <c r="AP25" s="1">
        <v>0</v>
      </c>
      <c r="AQ25" s="1">
        <v>0</v>
      </c>
      <c r="AR25" s="1"/>
      <c r="AY25" s="1">
        <v>0</v>
      </c>
      <c r="BB25" s="1">
        <v>0</v>
      </c>
      <c r="BG25" s="1">
        <v>0</v>
      </c>
    </row>
    <row r="26" spans="1:62" x14ac:dyDescent="0.2">
      <c r="A26" s="1" t="s">
        <v>125</v>
      </c>
      <c r="B26" s="1" t="s">
        <v>126</v>
      </c>
      <c r="C26" s="1">
        <v>477</v>
      </c>
      <c r="D26" s="1">
        <v>477</v>
      </c>
      <c r="E26" s="1">
        <v>477</v>
      </c>
      <c r="F26" s="1">
        <v>477</v>
      </c>
      <c r="G26" s="1">
        <v>477</v>
      </c>
      <c r="H26" s="1">
        <v>477</v>
      </c>
      <c r="I26" s="1">
        <v>477</v>
      </c>
      <c r="J26" s="1">
        <v>477</v>
      </c>
      <c r="K26" s="1">
        <v>190</v>
      </c>
      <c r="L26" s="1">
        <v>477</v>
      </c>
      <c r="R26" s="1">
        <v>460</v>
      </c>
      <c r="V26" s="1">
        <v>460</v>
      </c>
      <c r="AH26" s="1">
        <v>480</v>
      </c>
      <c r="AI26" s="1"/>
      <c r="AM26" s="1">
        <v>885</v>
      </c>
      <c r="AP26" s="1">
        <v>885</v>
      </c>
      <c r="AQ26" s="1">
        <v>885</v>
      </c>
      <c r="AR26" s="1"/>
      <c r="AT26" s="1">
        <v>875</v>
      </c>
      <c r="AU26" s="1">
        <v>875.6</v>
      </c>
      <c r="AY26" s="1">
        <v>134</v>
      </c>
      <c r="BB26" s="1">
        <v>250</v>
      </c>
      <c r="BG26" s="1">
        <v>383</v>
      </c>
      <c r="BJ26" s="1">
        <v>448</v>
      </c>
    </row>
    <row r="27" spans="1:62" x14ac:dyDescent="0.2">
      <c r="A27" s="1" t="s">
        <v>127</v>
      </c>
      <c r="AB27" s="1">
        <v>55</v>
      </c>
      <c r="AH27" s="1">
        <v>43</v>
      </c>
      <c r="AI2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G15" sqref="G15"/>
    </sheetView>
  </sheetViews>
  <sheetFormatPr defaultRowHeight="12.75" x14ac:dyDescent="0.2"/>
  <sheetData>
    <row r="1" spans="1:23" x14ac:dyDescent="0.2">
      <c r="A1" s="1">
        <v>355</v>
      </c>
      <c r="B1" s="1">
        <v>275</v>
      </c>
      <c r="C1" s="1">
        <v>0.21</v>
      </c>
      <c r="D1" s="1">
        <v>1.4999999999999999E-2</v>
      </c>
      <c r="E1" s="1">
        <v>1</v>
      </c>
      <c r="F1" s="1">
        <v>1693</v>
      </c>
      <c r="G1" s="1">
        <v>1</v>
      </c>
      <c r="H1" s="1">
        <v>0.04</v>
      </c>
      <c r="I1" s="1">
        <v>0.4</v>
      </c>
      <c r="J1" s="1">
        <v>-1.5</v>
      </c>
      <c r="K1" s="1">
        <v>2E-3</v>
      </c>
      <c r="L1" s="1">
        <v>0.61</v>
      </c>
      <c r="M1" s="1">
        <v>1693</v>
      </c>
      <c r="N1" s="1">
        <v>210</v>
      </c>
      <c r="O1" s="1">
        <v>0.3</v>
      </c>
      <c r="P1" s="1">
        <v>7830</v>
      </c>
      <c r="Q1" s="1">
        <v>80.7</v>
      </c>
      <c r="R1" s="1">
        <v>175</v>
      </c>
      <c r="S1" s="1">
        <v>1.93</v>
      </c>
      <c r="T1" s="1">
        <v>4580</v>
      </c>
      <c r="U1" s="1">
        <v>1.49</v>
      </c>
      <c r="V1" s="1">
        <v>0</v>
      </c>
      <c r="W1" s="1">
        <v>477</v>
      </c>
    </row>
    <row r="2" spans="1:23" x14ac:dyDescent="0.2">
      <c r="A2" s="1">
        <v>11.2</v>
      </c>
      <c r="B2" s="1">
        <v>754.8</v>
      </c>
      <c r="C2" s="1">
        <v>0.16</v>
      </c>
      <c r="D2" s="1">
        <v>1.4500000000000001E-2</v>
      </c>
      <c r="E2" s="1">
        <v>1.1000000000000001</v>
      </c>
      <c r="F2" s="1"/>
      <c r="G2" s="1">
        <v>1E-4</v>
      </c>
      <c r="H2" s="1">
        <v>7.0000000000000007E-2</v>
      </c>
      <c r="I2" s="1">
        <v>1.6</v>
      </c>
      <c r="J2" s="1">
        <v>-1.5</v>
      </c>
      <c r="K2" s="1">
        <v>2E-3</v>
      </c>
      <c r="L2" s="1">
        <v>0.61</v>
      </c>
      <c r="M2" s="1">
        <v>1693</v>
      </c>
      <c r="N2" s="1">
        <v>210</v>
      </c>
      <c r="O2" s="1">
        <v>0.3</v>
      </c>
      <c r="P2" s="1">
        <v>7830</v>
      </c>
      <c r="Q2" s="1">
        <v>80.7</v>
      </c>
      <c r="R2" s="1">
        <v>175</v>
      </c>
      <c r="S2" s="1">
        <v>1.93</v>
      </c>
      <c r="T2" s="1">
        <v>4580</v>
      </c>
      <c r="U2" s="1">
        <v>1.49</v>
      </c>
      <c r="V2" s="1">
        <v>0</v>
      </c>
      <c r="W2" s="1">
        <v>477</v>
      </c>
    </row>
    <row r="3" spans="1:23" x14ac:dyDescent="0.2">
      <c r="A3" s="1">
        <v>12.8</v>
      </c>
      <c r="B3" s="1">
        <v>881</v>
      </c>
      <c r="C3" s="1">
        <v>0.16</v>
      </c>
      <c r="D3" s="1">
        <v>1.4500000000000001E-2</v>
      </c>
      <c r="E3" s="1">
        <v>1.1000000000000001</v>
      </c>
      <c r="F3" s="1"/>
      <c r="G3" s="1">
        <v>1E-4</v>
      </c>
      <c r="H3" s="1">
        <v>0.03</v>
      </c>
      <c r="I3" s="1">
        <v>1.35</v>
      </c>
      <c r="J3" s="1">
        <v>-1.75</v>
      </c>
      <c r="K3" s="1">
        <v>2E-3</v>
      </c>
      <c r="L3" s="1">
        <v>0.61</v>
      </c>
      <c r="M3" s="1">
        <v>1693</v>
      </c>
      <c r="N3" s="1">
        <v>210</v>
      </c>
      <c r="O3" s="1">
        <v>0.3</v>
      </c>
      <c r="P3" s="1">
        <v>7830</v>
      </c>
      <c r="Q3" s="1">
        <v>80.7</v>
      </c>
      <c r="R3" s="1">
        <v>175</v>
      </c>
      <c r="S3" s="1">
        <v>1.93</v>
      </c>
      <c r="T3" s="1">
        <v>4580</v>
      </c>
      <c r="U3" s="1">
        <v>1.49</v>
      </c>
      <c r="V3" s="1">
        <v>0</v>
      </c>
      <c r="W3" s="1">
        <v>477</v>
      </c>
    </row>
    <row r="4" spans="1:23" x14ac:dyDescent="0.2">
      <c r="A4" s="1">
        <v>13.1</v>
      </c>
      <c r="B4" s="1">
        <v>883.1</v>
      </c>
      <c r="C4" s="1">
        <v>0.11</v>
      </c>
      <c r="D4" s="1">
        <v>1.4500000000000001E-2</v>
      </c>
      <c r="E4" s="1">
        <v>1.1000000000000001</v>
      </c>
      <c r="F4" s="1"/>
      <c r="G4" s="1">
        <v>1E-4</v>
      </c>
      <c r="H4" s="1">
        <v>0.05</v>
      </c>
      <c r="I4" s="1">
        <v>1.4750000000000001</v>
      </c>
      <c r="J4" s="1">
        <v>-1.625</v>
      </c>
      <c r="K4" s="1">
        <v>2E-3</v>
      </c>
      <c r="L4" s="1">
        <v>0.61</v>
      </c>
      <c r="M4" s="1">
        <v>1693</v>
      </c>
      <c r="N4" s="1">
        <v>210</v>
      </c>
      <c r="O4" s="1">
        <v>0.3</v>
      </c>
      <c r="P4" s="1">
        <v>7830</v>
      </c>
      <c r="Q4" s="1">
        <v>80.7</v>
      </c>
      <c r="R4" s="1">
        <v>175</v>
      </c>
      <c r="S4" s="1">
        <v>1.93</v>
      </c>
      <c r="T4" s="1">
        <v>4580</v>
      </c>
      <c r="U4" s="1">
        <v>1.49</v>
      </c>
      <c r="V4" s="1">
        <v>0</v>
      </c>
      <c r="W4" s="1">
        <v>477</v>
      </c>
    </row>
    <row r="5" spans="1:23" x14ac:dyDescent="0.2">
      <c r="A5" s="1">
        <v>257.8</v>
      </c>
      <c r="B5" s="1">
        <v>648</v>
      </c>
      <c r="C5" s="1">
        <v>0.37</v>
      </c>
      <c r="D5" s="1">
        <v>0.04</v>
      </c>
      <c r="E5" s="1">
        <v>1.1000000000000001</v>
      </c>
      <c r="F5" s="1">
        <v>1693</v>
      </c>
      <c r="G5" s="1">
        <v>1</v>
      </c>
      <c r="N5" s="1">
        <v>210</v>
      </c>
      <c r="O5" s="1">
        <v>0.3</v>
      </c>
      <c r="P5" s="1">
        <v>7850</v>
      </c>
      <c r="Q5" s="1">
        <v>81</v>
      </c>
      <c r="R5" s="1">
        <v>175</v>
      </c>
      <c r="S5" s="1">
        <v>1.93</v>
      </c>
      <c r="T5" s="1">
        <v>4580</v>
      </c>
      <c r="U5" s="1">
        <v>1.49</v>
      </c>
      <c r="V5" s="1">
        <v>0</v>
      </c>
      <c r="W5" s="1">
        <v>477</v>
      </c>
    </row>
    <row r="6" spans="1:23" x14ac:dyDescent="0.2">
      <c r="A6" s="1">
        <v>13.1</v>
      </c>
      <c r="B6" s="1">
        <v>683.1</v>
      </c>
      <c r="C6" s="1">
        <v>0.16</v>
      </c>
      <c r="D6" s="1">
        <v>1.4500000000000001E-2</v>
      </c>
      <c r="E6" s="1">
        <v>1.1000000000000001</v>
      </c>
      <c r="F6" s="1">
        <v>1800</v>
      </c>
      <c r="G6" s="1">
        <v>1E-4</v>
      </c>
      <c r="H6" s="1">
        <v>0.3</v>
      </c>
      <c r="I6" s="1">
        <v>1.35</v>
      </c>
      <c r="J6" s="1">
        <v>-1.75</v>
      </c>
      <c r="K6" s="1">
        <v>2E-3</v>
      </c>
      <c r="L6" s="1">
        <v>0.61</v>
      </c>
      <c r="M6" s="1">
        <v>1693</v>
      </c>
      <c r="N6" s="1">
        <v>210</v>
      </c>
      <c r="O6" s="1">
        <v>0.23</v>
      </c>
      <c r="P6" s="1">
        <v>7830</v>
      </c>
      <c r="Q6" s="1">
        <v>85.366</v>
      </c>
      <c r="R6" s="1">
        <v>129.63</v>
      </c>
      <c r="S6" s="1">
        <v>1.93</v>
      </c>
      <c r="T6" s="1">
        <v>4580</v>
      </c>
      <c r="U6" s="1">
        <v>1.49</v>
      </c>
      <c r="V6" s="1">
        <v>0</v>
      </c>
      <c r="W6" s="1">
        <v>477</v>
      </c>
    </row>
    <row r="7" spans="1:23" x14ac:dyDescent="0.2">
      <c r="A7" s="1">
        <v>792</v>
      </c>
      <c r="B7" s="1">
        <v>510</v>
      </c>
      <c r="C7" s="1">
        <v>0.26</v>
      </c>
      <c r="D7" s="1">
        <v>1.4E-2</v>
      </c>
      <c r="E7" s="1">
        <v>1.03</v>
      </c>
      <c r="F7" s="1">
        <v>1790</v>
      </c>
      <c r="G7" s="1">
        <v>1</v>
      </c>
      <c r="H7" s="1">
        <v>0.05</v>
      </c>
      <c r="I7" s="1">
        <v>3.44</v>
      </c>
      <c r="J7" s="1">
        <v>-2.12</v>
      </c>
      <c r="K7" s="1">
        <v>2E-3</v>
      </c>
      <c r="L7" s="1">
        <v>0.61</v>
      </c>
      <c r="M7" s="1">
        <v>1790</v>
      </c>
      <c r="P7" s="1">
        <v>7860</v>
      </c>
      <c r="Q7" s="1">
        <v>81.8</v>
      </c>
      <c r="S7" s="1">
        <v>1.67</v>
      </c>
      <c r="T7" s="1">
        <v>4610</v>
      </c>
      <c r="U7" s="1">
        <v>1.73</v>
      </c>
      <c r="V7" s="1">
        <v>0</v>
      </c>
      <c r="W7" s="1">
        <v>477</v>
      </c>
    </row>
    <row r="8" spans="1:23" x14ac:dyDescent="0.2">
      <c r="A8" s="1">
        <v>1332</v>
      </c>
      <c r="B8" s="1">
        <v>664</v>
      </c>
      <c r="C8" s="1">
        <v>0.26</v>
      </c>
      <c r="D8" s="1">
        <v>1.4E-2</v>
      </c>
      <c r="E8" s="1">
        <v>1.03</v>
      </c>
      <c r="F8" s="1">
        <v>1790</v>
      </c>
      <c r="G8" s="1">
        <v>1</v>
      </c>
      <c r="H8" s="1">
        <v>0.08</v>
      </c>
      <c r="I8" s="1">
        <v>0.4</v>
      </c>
      <c r="J8" s="1">
        <v>-1.6</v>
      </c>
      <c r="K8" s="1">
        <v>2E-3</v>
      </c>
      <c r="L8" s="1">
        <v>0.61</v>
      </c>
      <c r="M8" s="1">
        <v>1790</v>
      </c>
      <c r="N8" s="1">
        <v>205</v>
      </c>
      <c r="O8" s="29">
        <v>0.2</v>
      </c>
      <c r="P8" s="1">
        <v>7830</v>
      </c>
      <c r="Q8" s="1">
        <v>85.4</v>
      </c>
      <c r="R8" s="1">
        <v>113.89</v>
      </c>
      <c r="S8" s="1">
        <v>1.67</v>
      </c>
      <c r="T8" s="1">
        <v>4610</v>
      </c>
      <c r="U8" s="1">
        <v>1.73</v>
      </c>
      <c r="V8" s="1">
        <v>0</v>
      </c>
      <c r="W8" s="1">
        <v>477</v>
      </c>
    </row>
    <row r="9" spans="1:23" x14ac:dyDescent="0.2">
      <c r="A9" s="1">
        <v>400</v>
      </c>
      <c r="B9" s="1">
        <v>250</v>
      </c>
      <c r="C9" s="1">
        <v>0.26</v>
      </c>
      <c r="D9" s="1">
        <v>0.309</v>
      </c>
      <c r="E9" s="1">
        <v>1.1599999999999999</v>
      </c>
      <c r="F9" s="1">
        <v>1793</v>
      </c>
      <c r="G9" s="1">
        <v>1E-4</v>
      </c>
      <c r="H9" s="1">
        <v>0.05</v>
      </c>
      <c r="I9" s="1">
        <v>0.28000000000000003</v>
      </c>
      <c r="J9" s="1">
        <v>-1.6</v>
      </c>
      <c r="K9" s="1">
        <v>2E-3</v>
      </c>
      <c r="L9" s="1">
        <v>0</v>
      </c>
      <c r="M9" s="1">
        <v>1793</v>
      </c>
      <c r="N9" s="1"/>
      <c r="O9" s="1"/>
      <c r="P9" s="1">
        <v>7830</v>
      </c>
      <c r="Q9" s="1">
        <v>81</v>
      </c>
      <c r="R9" s="1"/>
      <c r="S9" s="1">
        <v>2.17</v>
      </c>
      <c r="T9" s="1">
        <v>4610</v>
      </c>
      <c r="U9" s="1">
        <v>1.67</v>
      </c>
      <c r="V9" s="1">
        <v>0</v>
      </c>
      <c r="W9" s="1">
        <v>190</v>
      </c>
    </row>
    <row r="10" spans="1:23" x14ac:dyDescent="0.2">
      <c r="A10" s="1">
        <v>1193</v>
      </c>
      <c r="B10" s="1">
        <v>500</v>
      </c>
      <c r="C10" s="1">
        <v>0.67649999999999999</v>
      </c>
      <c r="D10" s="1">
        <v>4.3499999999999997E-3</v>
      </c>
      <c r="E10" s="1">
        <v>1.17</v>
      </c>
      <c r="F10" s="1">
        <v>1723</v>
      </c>
      <c r="G10" s="1">
        <v>1</v>
      </c>
      <c r="H10" s="1">
        <v>0.20838999999999999</v>
      </c>
      <c r="I10" s="1">
        <v>7.20261</v>
      </c>
      <c r="J10" s="1">
        <v>-5.4419300000000002</v>
      </c>
      <c r="K10" s="1"/>
      <c r="L10" s="1"/>
      <c r="M10" s="1">
        <v>1723</v>
      </c>
      <c r="N10" s="1">
        <v>206.8</v>
      </c>
      <c r="O10" s="1">
        <v>0.29399999999999998</v>
      </c>
      <c r="P10" s="1">
        <v>7850</v>
      </c>
      <c r="Q10" s="1">
        <v>77.3</v>
      </c>
      <c r="R10" s="1"/>
      <c r="S10" s="1">
        <v>1.1599999999999999</v>
      </c>
      <c r="T10" s="1">
        <v>4570</v>
      </c>
      <c r="U10" s="1">
        <v>1.49</v>
      </c>
      <c r="V10" s="1">
        <v>0</v>
      </c>
      <c r="W10" s="1">
        <v>477</v>
      </c>
    </row>
    <row r="11" spans="1:23" x14ac:dyDescent="0.2">
      <c r="A11" s="1">
        <v>792</v>
      </c>
      <c r="B11" s="1">
        <v>510</v>
      </c>
      <c r="C11" s="1">
        <v>0.26</v>
      </c>
      <c r="D11" s="1">
        <v>1.4E-2</v>
      </c>
      <c r="E11" s="1">
        <v>1.03</v>
      </c>
      <c r="F11" s="1">
        <v>1792</v>
      </c>
      <c r="G11" s="1">
        <v>1</v>
      </c>
      <c r="H11" s="1">
        <v>0.04</v>
      </c>
      <c r="I11" s="1">
        <v>0.4</v>
      </c>
      <c r="J11" s="1">
        <v>-1</v>
      </c>
      <c r="K11" s="1">
        <v>1E-3</v>
      </c>
      <c r="L11" s="1">
        <v>0.5</v>
      </c>
      <c r="M11" s="1">
        <v>1792</v>
      </c>
    </row>
    <row r="12" spans="1:23" x14ac:dyDescent="0.2">
      <c r="A12" s="1">
        <v>350</v>
      </c>
      <c r="B12" s="1">
        <v>275</v>
      </c>
      <c r="C12" s="1">
        <v>0.36</v>
      </c>
      <c r="D12" s="1">
        <v>2.1999999999999999E-2</v>
      </c>
      <c r="E12" s="1">
        <v>1</v>
      </c>
      <c r="F12" s="1">
        <v>1810</v>
      </c>
      <c r="G12" s="1">
        <v>1</v>
      </c>
      <c r="H12" s="1"/>
      <c r="I12" s="1"/>
      <c r="J12" s="1"/>
      <c r="K12" s="1"/>
      <c r="L12" s="1"/>
      <c r="M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3" x14ac:dyDescent="0.2">
      <c r="A14" s="1">
        <v>1539</v>
      </c>
      <c r="B14" s="1">
        <v>477</v>
      </c>
      <c r="C14" s="1">
        <v>0.18</v>
      </c>
      <c r="D14" s="1">
        <v>1.2E-2</v>
      </c>
      <c r="E14" s="1">
        <v>1</v>
      </c>
      <c r="F14" s="1">
        <v>1762</v>
      </c>
      <c r="G14" s="1">
        <v>1</v>
      </c>
      <c r="H14" s="1"/>
      <c r="I14" s="1"/>
      <c r="J14" s="1"/>
      <c r="K14" s="1"/>
      <c r="L14" s="1"/>
      <c r="M14" s="1"/>
    </row>
    <row r="15" spans="1:23" x14ac:dyDescent="0.2">
      <c r="A15" s="1">
        <v>249</v>
      </c>
      <c r="B15" s="1">
        <v>45.6</v>
      </c>
      <c r="C15" s="1">
        <v>0.875</v>
      </c>
      <c r="D15" s="1">
        <v>0.32</v>
      </c>
      <c r="E15" s="1">
        <v>1</v>
      </c>
      <c r="F15" s="1">
        <v>1793</v>
      </c>
      <c r="G15" s="1">
        <v>1</v>
      </c>
      <c r="H15" s="1"/>
      <c r="I15" s="1"/>
      <c r="J15" s="1"/>
      <c r="K15" s="1"/>
      <c r="L15" s="1"/>
      <c r="M15" s="1"/>
    </row>
    <row r="16" spans="1:23" x14ac:dyDescent="0.2">
      <c r="A16" s="1">
        <v>1299</v>
      </c>
      <c r="B16" s="1">
        <v>2230</v>
      </c>
      <c r="C16" s="1">
        <v>0.55900000000000005</v>
      </c>
      <c r="D16" s="1">
        <v>4.4499999999999998E-2</v>
      </c>
      <c r="E16" s="1">
        <v>0.96</v>
      </c>
      <c r="F16" s="1">
        <v>1800</v>
      </c>
      <c r="G16" s="1">
        <v>1</v>
      </c>
      <c r="H16" s="1">
        <v>0.16800000000000001</v>
      </c>
      <c r="I16" s="1">
        <v>3.5000000000000003E-2</v>
      </c>
      <c r="J16" s="1">
        <v>-2.44</v>
      </c>
      <c r="K16" s="1">
        <v>-4.4999999999999998E-2</v>
      </c>
      <c r="L16" s="1">
        <v>0.92</v>
      </c>
      <c r="M16" s="1">
        <v>1800</v>
      </c>
      <c r="N16" s="1">
        <v>200</v>
      </c>
      <c r="O16" s="1">
        <v>0.24</v>
      </c>
      <c r="P16" s="1">
        <v>7800</v>
      </c>
      <c r="Q16" s="1">
        <v>80.650000000000006</v>
      </c>
      <c r="R16" s="1">
        <v>128.19999999999999</v>
      </c>
      <c r="W16" s="1">
        <v>460</v>
      </c>
    </row>
    <row r="17" spans="1:24" x14ac:dyDescent="0.2">
      <c r="A17" s="1">
        <v>350</v>
      </c>
      <c r="B17" s="1">
        <v>275</v>
      </c>
      <c r="C17" s="1">
        <v>0.36</v>
      </c>
      <c r="D17" s="1">
        <v>2.1999999999999999E-2</v>
      </c>
      <c r="E17" s="1">
        <v>1</v>
      </c>
      <c r="F17" s="1">
        <v>1800</v>
      </c>
      <c r="G17" s="1">
        <v>1</v>
      </c>
      <c r="H17" s="1">
        <v>0.8</v>
      </c>
      <c r="I17" s="1">
        <v>2.1</v>
      </c>
      <c r="J17" s="1">
        <v>-0.5</v>
      </c>
      <c r="K17" s="1">
        <v>2.0000000000000001E-4</v>
      </c>
      <c r="L17" s="1">
        <v>0.61</v>
      </c>
      <c r="M17" s="1">
        <v>1800</v>
      </c>
    </row>
    <row r="18" spans="1:24" x14ac:dyDescent="0.2">
      <c r="A18" s="1">
        <v>1650</v>
      </c>
      <c r="B18" s="1">
        <v>807</v>
      </c>
      <c r="C18" s="1">
        <v>0.1</v>
      </c>
      <c r="D18" s="1">
        <v>8.0000000000000002E-3</v>
      </c>
      <c r="E18" s="1">
        <v>1</v>
      </c>
      <c r="F18" s="1">
        <v>1800</v>
      </c>
      <c r="G18" s="1">
        <v>1</v>
      </c>
      <c r="H18" s="1">
        <v>5.0999999999999997E-2</v>
      </c>
      <c r="I18" s="1">
        <v>1.7999999999999999E-2</v>
      </c>
      <c r="J18" s="1">
        <v>-2.44</v>
      </c>
      <c r="K18" s="1">
        <v>1E-4</v>
      </c>
      <c r="L18" s="1">
        <v>0.55000000000000004</v>
      </c>
      <c r="M18" s="1">
        <v>1800</v>
      </c>
    </row>
    <row r="19" spans="1:24" x14ac:dyDescent="0.2">
      <c r="A19" s="1">
        <v>553.1</v>
      </c>
      <c r="B19" s="1">
        <v>600.79999999999995</v>
      </c>
      <c r="C19" s="1">
        <v>0.23400000000000001</v>
      </c>
      <c r="D19" s="1">
        <v>1.34E-2</v>
      </c>
      <c r="E19" s="1">
        <v>1.0780000000000001</v>
      </c>
      <c r="F19" s="1">
        <v>1623</v>
      </c>
      <c r="G19" s="1">
        <v>1</v>
      </c>
      <c r="H19" s="1">
        <v>0.05</v>
      </c>
      <c r="I19" s="1">
        <v>4.22</v>
      </c>
      <c r="J19" s="1">
        <v>-2.73</v>
      </c>
      <c r="K19" s="1">
        <v>1.8E-3</v>
      </c>
      <c r="L19" s="1">
        <v>0.55000000000000004</v>
      </c>
      <c r="M19" s="1">
        <v>1623</v>
      </c>
    </row>
    <row r="20" spans="1:24" x14ac:dyDescent="0.2">
      <c r="A20" s="1">
        <v>359</v>
      </c>
      <c r="B20" s="1">
        <v>327</v>
      </c>
      <c r="C20" s="1">
        <v>0.45400000000000001</v>
      </c>
      <c r="D20" s="1">
        <v>7.8600000000000003E-2</v>
      </c>
      <c r="E20" s="1">
        <v>919</v>
      </c>
      <c r="F20" s="1">
        <f>1425+273</f>
        <v>1698</v>
      </c>
      <c r="G20" s="1">
        <v>0.04</v>
      </c>
      <c r="H20" s="1"/>
      <c r="I20" s="1"/>
      <c r="J20" s="1"/>
      <c r="K20" s="1"/>
      <c r="L20" s="1"/>
      <c r="M20" s="1">
        <f>1425+273</f>
        <v>1698</v>
      </c>
      <c r="N20" s="1">
        <v>200</v>
      </c>
      <c r="O20" s="1">
        <v>0.3</v>
      </c>
      <c r="P20" s="1">
        <v>7800</v>
      </c>
      <c r="W20" s="1">
        <v>460</v>
      </c>
    </row>
    <row r="21" spans="1:24" x14ac:dyDescent="0.2">
      <c r="A21" s="1">
        <v>220</v>
      </c>
      <c r="B21" s="1">
        <v>620</v>
      </c>
      <c r="C21" s="1">
        <v>0.12</v>
      </c>
      <c r="D21" s="1">
        <v>0.01</v>
      </c>
      <c r="E21" s="1">
        <v>1</v>
      </c>
      <c r="F21" s="1"/>
      <c r="G21" s="1">
        <v>1</v>
      </c>
      <c r="H21" s="1"/>
      <c r="I21" s="1"/>
      <c r="J21" s="1"/>
      <c r="K21" s="1"/>
      <c r="L21" s="1"/>
      <c r="M21" s="1"/>
    </row>
    <row r="22" spans="1:24" x14ac:dyDescent="0.2">
      <c r="A22" s="1">
        <v>235</v>
      </c>
      <c r="B22" s="1">
        <v>400</v>
      </c>
      <c r="C22" s="1">
        <v>0.36</v>
      </c>
      <c r="D22" s="1">
        <v>3.9E-2</v>
      </c>
      <c r="E22" s="1">
        <v>0.55000000000000004</v>
      </c>
      <c r="F22" s="1">
        <v>1795</v>
      </c>
      <c r="G22" s="1">
        <v>1</v>
      </c>
      <c r="H22" s="1">
        <v>0.3</v>
      </c>
      <c r="I22" s="1">
        <v>0.9</v>
      </c>
      <c r="J22" s="1">
        <v>-2.8</v>
      </c>
      <c r="K22" s="1">
        <v>0</v>
      </c>
      <c r="L22" s="1">
        <v>0</v>
      </c>
      <c r="M22" s="1">
        <v>1795</v>
      </c>
    </row>
    <row r="23" spans="1:24" x14ac:dyDescent="0.2">
      <c r="A23" s="1">
        <v>490</v>
      </c>
      <c r="B23" s="1">
        <v>383</v>
      </c>
      <c r="C23" s="1">
        <v>0.45</v>
      </c>
      <c r="D23" s="1">
        <v>1.23E-2</v>
      </c>
      <c r="E23" s="1">
        <v>1</v>
      </c>
      <c r="F23" s="1">
        <v>1800</v>
      </c>
      <c r="G23" s="1" t="s">
        <v>105</v>
      </c>
      <c r="H23" s="1">
        <v>7.0499999999999993E-2</v>
      </c>
      <c r="I23" s="1">
        <v>1.732</v>
      </c>
      <c r="J23" s="1">
        <v>-0.54</v>
      </c>
      <c r="K23" s="1">
        <v>1.4999999999999999E-2</v>
      </c>
      <c r="L23" s="1">
        <v>0</v>
      </c>
      <c r="M23" s="1">
        <v>1800</v>
      </c>
      <c r="N23" s="1">
        <v>200</v>
      </c>
      <c r="O23" s="1">
        <v>0.33</v>
      </c>
      <c r="P23" s="1">
        <v>7850</v>
      </c>
    </row>
    <row r="24" spans="1:24" x14ac:dyDescent="0.2">
      <c r="A24" s="1">
        <v>196</v>
      </c>
      <c r="B24" s="1">
        <v>615.5</v>
      </c>
      <c r="C24" s="1">
        <v>0.70050000000000001</v>
      </c>
      <c r="D24" s="1">
        <v>4.0710000000000003E-2</v>
      </c>
      <c r="E24" s="1">
        <v>1.4790000000000001</v>
      </c>
      <c r="F24" s="1">
        <v>1573</v>
      </c>
      <c r="G24" s="1">
        <v>1</v>
      </c>
      <c r="H24" s="1"/>
      <c r="I24" s="1"/>
      <c r="J24" s="1"/>
      <c r="K24" s="1"/>
      <c r="L24" s="1"/>
      <c r="M24" s="1"/>
      <c r="N24" s="1"/>
      <c r="O24" s="1"/>
      <c r="P24" s="1"/>
    </row>
    <row r="25" spans="1:24" x14ac:dyDescent="0.2">
      <c r="A25" s="1">
        <v>1345</v>
      </c>
      <c r="B25" s="1">
        <v>575</v>
      </c>
      <c r="C25" s="1">
        <v>0.19</v>
      </c>
      <c r="D25" s="1">
        <v>1E-3</v>
      </c>
      <c r="E25" s="1">
        <v>1</v>
      </c>
      <c r="F25" s="1">
        <v>1795</v>
      </c>
      <c r="G25" s="1">
        <v>1</v>
      </c>
      <c r="H25" s="1"/>
      <c r="I25" s="1"/>
      <c r="J25" s="1"/>
      <c r="K25" s="1"/>
      <c r="L25" s="1"/>
      <c r="M25" s="1"/>
      <c r="N25" s="1"/>
      <c r="O25" s="1">
        <v>0.33</v>
      </c>
      <c r="P25" s="1">
        <v>7850</v>
      </c>
      <c r="Q25" s="1">
        <v>77</v>
      </c>
      <c r="S25" s="1">
        <v>1.67</v>
      </c>
      <c r="T25" s="1">
        <v>4610</v>
      </c>
      <c r="U25" s="1">
        <v>1.73</v>
      </c>
      <c r="V25" s="1">
        <v>0</v>
      </c>
    </row>
    <row r="26" spans="1:24" x14ac:dyDescent="0.2">
      <c r="A26" s="1">
        <v>1303</v>
      </c>
      <c r="B26" s="1">
        <v>1420</v>
      </c>
      <c r="C26" s="1">
        <v>0.19500000000000001</v>
      </c>
      <c r="D26" s="1">
        <v>7.4999999999999997E-2</v>
      </c>
      <c r="E26" s="1">
        <v>1.17</v>
      </c>
      <c r="F26" s="1"/>
      <c r="G26" s="1"/>
      <c r="H26" s="1">
        <v>4.7E-2</v>
      </c>
      <c r="I26" s="1">
        <v>0.16500000000000001</v>
      </c>
      <c r="J26" s="1">
        <v>-2.7</v>
      </c>
      <c r="K26" s="1">
        <v>0</v>
      </c>
      <c r="L26" s="1">
        <v>0</v>
      </c>
      <c r="M26" s="1"/>
      <c r="N26" s="1">
        <v>197</v>
      </c>
      <c r="O26" s="1">
        <v>0.28999999999999998</v>
      </c>
      <c r="P26" s="1"/>
      <c r="Q26" s="1"/>
      <c r="S26" s="1"/>
      <c r="T26" s="1"/>
      <c r="U26" s="1"/>
      <c r="V26" s="1"/>
      <c r="X26" s="1">
        <v>55</v>
      </c>
    </row>
    <row r="27" spans="1:24" x14ac:dyDescent="0.2">
      <c r="A27" s="1">
        <v>1580</v>
      </c>
      <c r="B27" s="1">
        <v>2905</v>
      </c>
      <c r="C27" s="1">
        <v>0.11700000000000001</v>
      </c>
      <c r="D27" s="1">
        <v>7.4999999999999997E-2</v>
      </c>
      <c r="E27" s="1">
        <v>1.17</v>
      </c>
      <c r="F27" s="1"/>
      <c r="G27" s="1"/>
      <c r="H27" s="1">
        <v>3.5999999999999997E-2</v>
      </c>
      <c r="I27" s="1">
        <v>8.3000000000000004E-2</v>
      </c>
      <c r="J27" s="1">
        <v>-3</v>
      </c>
      <c r="K27" s="1">
        <v>0</v>
      </c>
      <c r="L27" s="1">
        <v>0</v>
      </c>
      <c r="M27" s="1"/>
      <c r="N27" s="1"/>
      <c r="O27" s="1"/>
      <c r="P27" s="1"/>
      <c r="Q27" s="1"/>
      <c r="S27" s="1"/>
      <c r="T27" s="1"/>
      <c r="U27" s="1"/>
      <c r="V27" s="1"/>
    </row>
    <row r="28" spans="1:24" x14ac:dyDescent="0.2">
      <c r="A28" s="1">
        <v>1470</v>
      </c>
      <c r="B28" s="1">
        <v>702</v>
      </c>
      <c r="C28" s="1">
        <v>0.19900000000000001</v>
      </c>
      <c r="D28" s="1">
        <v>5.4900000000000001E-3</v>
      </c>
      <c r="E28" s="1">
        <v>0.81</v>
      </c>
      <c r="F28" s="1"/>
      <c r="G28" s="1"/>
      <c r="H28" s="1">
        <v>6.8000000000000005E-2</v>
      </c>
      <c r="I28" s="1">
        <v>5.3280000000000003</v>
      </c>
      <c r="J28" s="1">
        <v>-2.5539999999999998</v>
      </c>
      <c r="K28" s="1">
        <v>0</v>
      </c>
      <c r="L28" s="1">
        <v>0</v>
      </c>
      <c r="M28" s="1"/>
      <c r="N28" s="1"/>
      <c r="O28" s="1"/>
      <c r="P28" s="1"/>
      <c r="Q28" s="1"/>
      <c r="S28" s="1"/>
      <c r="T28" s="1"/>
      <c r="U28" s="1"/>
      <c r="V28" s="1"/>
    </row>
    <row r="29" spans="1:24" x14ac:dyDescent="0.2">
      <c r="A29" s="1">
        <v>175</v>
      </c>
      <c r="B29" s="1">
        <v>380</v>
      </c>
      <c r="C29" s="1">
        <v>0.32</v>
      </c>
      <c r="D29" s="1">
        <v>0.06</v>
      </c>
      <c r="E29" s="1">
        <v>0.55000000000000004</v>
      </c>
      <c r="F29" s="1">
        <v>1810</v>
      </c>
      <c r="G29" s="1">
        <v>1</v>
      </c>
    </row>
    <row r="30" spans="1:24" x14ac:dyDescent="0.2">
      <c r="A30" s="1">
        <v>290</v>
      </c>
      <c r="B30" s="1">
        <v>339</v>
      </c>
      <c r="C30" s="1">
        <v>0.4</v>
      </c>
      <c r="D30" s="1">
        <v>5.5E-2</v>
      </c>
      <c r="E30" s="1">
        <v>0.55000000000000004</v>
      </c>
      <c r="F30" s="1">
        <v>1810</v>
      </c>
      <c r="G30" s="1">
        <v>1</v>
      </c>
    </row>
    <row r="31" spans="1:24" x14ac:dyDescent="0.2">
      <c r="A31" s="1">
        <v>250</v>
      </c>
      <c r="B31" s="1">
        <v>339</v>
      </c>
      <c r="C31" s="1">
        <v>0.4</v>
      </c>
      <c r="D31" s="1">
        <v>5.5E-2</v>
      </c>
      <c r="E31" s="1">
        <v>0.55000000000000004</v>
      </c>
      <c r="F31" s="1">
        <v>1810</v>
      </c>
      <c r="G31" s="1">
        <v>1</v>
      </c>
    </row>
    <row r="32" spans="1:24" x14ac:dyDescent="0.2">
      <c r="A32" s="1">
        <v>419</v>
      </c>
      <c r="B32" s="1">
        <v>405</v>
      </c>
      <c r="C32" s="1">
        <v>0.2</v>
      </c>
      <c r="D32" s="1">
        <v>3.2000000000000001E-2</v>
      </c>
      <c r="E32" s="1">
        <v>1.2</v>
      </c>
      <c r="F32" s="1">
        <v>1810</v>
      </c>
      <c r="G32" s="1">
        <v>1</v>
      </c>
      <c r="H32" s="1">
        <v>0.62</v>
      </c>
      <c r="I32" s="1">
        <v>0.14000000000000001</v>
      </c>
      <c r="J32" s="1">
        <v>-0.25</v>
      </c>
      <c r="K32" s="1">
        <v>1.0999999999999999E-2</v>
      </c>
      <c r="L32" s="1">
        <v>2.2999999999999998</v>
      </c>
      <c r="M32" s="1">
        <v>1810</v>
      </c>
      <c r="N32" s="1">
        <v>126</v>
      </c>
      <c r="W32" s="1">
        <v>480</v>
      </c>
      <c r="X32" s="1">
        <v>43</v>
      </c>
    </row>
    <row r="33" spans="1:24" x14ac:dyDescent="0.2">
      <c r="A33" s="1">
        <v>269</v>
      </c>
      <c r="B33" s="1">
        <v>405</v>
      </c>
      <c r="C33" s="1">
        <v>0.3</v>
      </c>
      <c r="D33" s="1">
        <v>3.2000000000000001E-2</v>
      </c>
      <c r="E33" s="1">
        <v>1.2</v>
      </c>
      <c r="F33" s="1">
        <v>1693.2</v>
      </c>
      <c r="G33" s="1">
        <v>1</v>
      </c>
      <c r="H33" s="1">
        <v>0.5</v>
      </c>
      <c r="I33" s="1">
        <v>0.14000000000000001</v>
      </c>
      <c r="J33" s="1">
        <v>-0.25</v>
      </c>
      <c r="K33" s="1">
        <v>1.0999999999999999E-2</v>
      </c>
      <c r="L33" s="1">
        <v>2.2999999999999998</v>
      </c>
      <c r="M33" s="1">
        <v>1693.2</v>
      </c>
      <c r="N33" s="1">
        <v>126</v>
      </c>
      <c r="O33" s="1">
        <v>0.26</v>
      </c>
      <c r="P33" s="1">
        <v>7100</v>
      </c>
      <c r="Q33" s="1">
        <v>50</v>
      </c>
      <c r="R33" s="1">
        <v>75.5</v>
      </c>
      <c r="S33" s="1">
        <v>1.93</v>
      </c>
      <c r="T33" s="1">
        <v>4580</v>
      </c>
      <c r="U33" s="1">
        <v>1.49</v>
      </c>
      <c r="V33" s="1">
        <v>0</v>
      </c>
      <c r="W33" s="1"/>
      <c r="X33" s="1"/>
    </row>
    <row r="34" spans="1:24" x14ac:dyDescent="0.2">
      <c r="A34" s="1">
        <v>253.7</v>
      </c>
      <c r="B34" s="1">
        <v>638.9</v>
      </c>
      <c r="C34" s="1">
        <v>0.49690000000000001</v>
      </c>
      <c r="D34" s="1">
        <v>0.26573000000000002</v>
      </c>
      <c r="E34" s="1">
        <v>1.097</v>
      </c>
      <c r="F34" s="1">
        <v>1573</v>
      </c>
      <c r="G34" s="1">
        <v>1</v>
      </c>
    </row>
    <row r="35" spans="1:24" x14ac:dyDescent="0.2">
      <c r="A35" s="1">
        <v>525</v>
      </c>
      <c r="B35" s="1">
        <v>650</v>
      </c>
      <c r="C35" s="1">
        <v>0.6</v>
      </c>
      <c r="D35" s="1">
        <v>2.0500000000000001E-2</v>
      </c>
      <c r="E35" s="1">
        <v>1</v>
      </c>
      <c r="F35" s="1">
        <v>1810</v>
      </c>
      <c r="G35" s="1">
        <v>2312</v>
      </c>
      <c r="H35" s="1">
        <v>2.9000000000000001E-2</v>
      </c>
      <c r="I35" s="1">
        <v>0.44</v>
      </c>
      <c r="J35" s="1">
        <v>-1.5</v>
      </c>
      <c r="K35" s="1">
        <v>0</v>
      </c>
      <c r="L35" s="1">
        <v>0</v>
      </c>
      <c r="M35" s="1">
        <v>1810</v>
      </c>
      <c r="N35" s="1">
        <v>151.1</v>
      </c>
    </row>
    <row r="36" spans="1:24" x14ac:dyDescent="0.2">
      <c r="A36" s="1">
        <v>560</v>
      </c>
      <c r="B36" s="1">
        <v>625</v>
      </c>
      <c r="C36" s="1">
        <v>0.5</v>
      </c>
      <c r="D36" s="1">
        <v>0.02</v>
      </c>
      <c r="E36" s="1">
        <v>1</v>
      </c>
      <c r="F36" s="1">
        <v>1810</v>
      </c>
      <c r="G36" s="1">
        <v>2850</v>
      </c>
      <c r="N36" s="1">
        <v>167</v>
      </c>
    </row>
    <row r="37" spans="1:24" x14ac:dyDescent="0.2">
      <c r="A37" s="1">
        <v>520</v>
      </c>
      <c r="B37" s="1">
        <v>477</v>
      </c>
      <c r="C37" s="1">
        <v>0.52</v>
      </c>
      <c r="D37" s="1">
        <v>1E-3</v>
      </c>
      <c r="E37" s="1">
        <v>1</v>
      </c>
      <c r="F37" s="1">
        <f>893+273</f>
        <v>1166</v>
      </c>
      <c r="G37" s="1">
        <v>1</v>
      </c>
      <c r="H37" s="27">
        <v>9.6000000000000002E-2</v>
      </c>
      <c r="I37" s="27">
        <v>4.9000000000000002E-2</v>
      </c>
      <c r="J37" s="27">
        <v>-3.4649999999999999</v>
      </c>
      <c r="K37" s="27">
        <v>1.6E-2</v>
      </c>
      <c r="L37" s="27">
        <v>1.099</v>
      </c>
      <c r="M37" s="27">
        <v>1166</v>
      </c>
      <c r="P37" s="1">
        <v>2700</v>
      </c>
      <c r="Q37" s="1">
        <v>27.6</v>
      </c>
      <c r="S37" s="1">
        <v>2</v>
      </c>
      <c r="T37" s="1">
        <v>5328</v>
      </c>
      <c r="U37" s="1">
        <v>1.3380000000000001</v>
      </c>
      <c r="V37" s="1">
        <v>0</v>
      </c>
      <c r="W37" s="1">
        <v>885</v>
      </c>
    </row>
    <row r="38" spans="1:24" x14ac:dyDescent="0.2">
      <c r="A38" s="1"/>
      <c r="B38" s="1"/>
      <c r="C38" s="1"/>
      <c r="D38" s="1"/>
      <c r="E38" s="1"/>
      <c r="F38" s="1"/>
      <c r="G38" s="1"/>
      <c r="H38" s="1">
        <v>-0.14000000000000001</v>
      </c>
      <c r="I38" s="1">
        <v>1.25</v>
      </c>
      <c r="J38" s="1">
        <v>-1.37</v>
      </c>
      <c r="K38" s="1">
        <v>0.02</v>
      </c>
      <c r="L38" s="1">
        <v>0.1</v>
      </c>
    </row>
    <row r="39" spans="1:24" x14ac:dyDescent="0.2">
      <c r="A39" s="1">
        <v>527</v>
      </c>
      <c r="B39" s="1">
        <v>575</v>
      </c>
      <c r="C39" s="1">
        <v>0.72</v>
      </c>
      <c r="D39" s="1">
        <v>1.7000000000000001E-2</v>
      </c>
      <c r="E39" s="1">
        <v>1.61</v>
      </c>
      <c r="F39" s="1">
        <f>893+273</f>
        <v>1166</v>
      </c>
      <c r="G39" s="1">
        <v>1</v>
      </c>
      <c r="H39" s="1">
        <v>0.11</v>
      </c>
      <c r="I39" s="1">
        <v>0.57199999999999995</v>
      </c>
      <c r="J39" s="1">
        <v>-3.4460000000000002</v>
      </c>
      <c r="K39" s="27">
        <v>1.6E-2</v>
      </c>
      <c r="L39" s="27">
        <v>1.099</v>
      </c>
      <c r="M39" s="27">
        <v>1166</v>
      </c>
    </row>
    <row r="40" spans="1:24" x14ac:dyDescent="0.2">
      <c r="A40" s="1">
        <v>265</v>
      </c>
      <c r="B40" s="1">
        <v>426</v>
      </c>
      <c r="C40" s="1">
        <v>0.34</v>
      </c>
      <c r="D40" s="1">
        <v>1.4999999999999999E-2</v>
      </c>
      <c r="E40" s="1">
        <v>1.0900000000000001</v>
      </c>
      <c r="F40" s="1">
        <v>774</v>
      </c>
      <c r="G40" s="1">
        <v>1</v>
      </c>
      <c r="H40" s="1"/>
      <c r="I40" s="1"/>
      <c r="J40" s="1"/>
      <c r="P40" s="1">
        <v>2700</v>
      </c>
      <c r="Q40" s="1">
        <v>27.6</v>
      </c>
      <c r="S40" s="1">
        <v>2</v>
      </c>
      <c r="T40" s="1">
        <v>5328</v>
      </c>
      <c r="U40" s="1">
        <v>1.3380000000000001</v>
      </c>
      <c r="V40" s="1">
        <v>0</v>
      </c>
      <c r="W40" s="1">
        <v>885</v>
      </c>
    </row>
    <row r="41" spans="1:24" x14ac:dyDescent="0.2">
      <c r="A41" s="1">
        <v>148</v>
      </c>
      <c r="B41" s="1">
        <v>361</v>
      </c>
      <c r="C41" s="1">
        <v>0.183</v>
      </c>
      <c r="D41" s="1">
        <v>1E-3</v>
      </c>
      <c r="E41" s="1">
        <v>0.85899999999999999</v>
      </c>
      <c r="F41" s="26">
        <v>900</v>
      </c>
      <c r="G41" s="1">
        <v>1</v>
      </c>
      <c r="H41" s="1">
        <v>7.0999999999999994E-2</v>
      </c>
      <c r="I41" s="1">
        <v>1.248</v>
      </c>
      <c r="J41" s="1">
        <v>-1.1419999999999999</v>
      </c>
      <c r="K41" s="1">
        <v>0.14699999999999999</v>
      </c>
      <c r="L41" s="1">
        <v>0</v>
      </c>
      <c r="M41" s="26">
        <v>900</v>
      </c>
      <c r="P41" s="1">
        <v>2700</v>
      </c>
      <c r="Q41" s="1">
        <v>27.6</v>
      </c>
      <c r="S41" s="1">
        <v>2</v>
      </c>
      <c r="T41" s="1">
        <v>5328</v>
      </c>
      <c r="U41" s="1">
        <v>1.3380000000000001</v>
      </c>
      <c r="V41" s="1">
        <v>0</v>
      </c>
      <c r="W41" s="1">
        <v>885</v>
      </c>
    </row>
    <row r="42" spans="1:24" x14ac:dyDescent="0.2">
      <c r="A42" s="1">
        <v>102.82</v>
      </c>
      <c r="B42" s="1">
        <v>49.79</v>
      </c>
      <c r="C42" s="1">
        <v>0.19700000000000001</v>
      </c>
      <c r="D42" s="1">
        <v>1E-3</v>
      </c>
      <c r="E42" s="1">
        <v>0.85899999999999999</v>
      </c>
      <c r="F42" s="26">
        <v>893</v>
      </c>
      <c r="G42" s="1">
        <v>1</v>
      </c>
      <c r="H42" s="1">
        <v>7.0999999999999994E-2</v>
      </c>
      <c r="I42" s="1">
        <v>1.248</v>
      </c>
      <c r="J42" s="1">
        <v>-1.1419999999999999</v>
      </c>
      <c r="K42" s="1">
        <v>0.14699999999999999</v>
      </c>
      <c r="L42" s="1">
        <v>0</v>
      </c>
      <c r="M42" s="26">
        <v>893</v>
      </c>
      <c r="N42" s="1">
        <v>68.947999999999993</v>
      </c>
      <c r="O42" s="1">
        <v>0.33</v>
      </c>
      <c r="P42" s="1">
        <v>2712.6</v>
      </c>
      <c r="Q42" s="1"/>
      <c r="S42" s="1"/>
      <c r="T42" s="1"/>
      <c r="U42" s="1"/>
      <c r="V42" s="1"/>
      <c r="W42" s="1"/>
    </row>
    <row r="43" spans="1:24" x14ac:dyDescent="0.2">
      <c r="A43" s="1">
        <v>546</v>
      </c>
      <c r="B43" s="1">
        <v>678</v>
      </c>
      <c r="C43" s="1">
        <v>0.71</v>
      </c>
      <c r="D43" s="1">
        <v>2.4E-2</v>
      </c>
      <c r="E43" s="1">
        <v>1.56</v>
      </c>
      <c r="F43" s="1">
        <v>1166</v>
      </c>
      <c r="G43" s="1">
        <v>1</v>
      </c>
      <c r="H43" s="1">
        <v>-6.8000000000000005E-2</v>
      </c>
      <c r="I43" s="1">
        <v>0.45100000000000001</v>
      </c>
      <c r="J43" s="1">
        <v>-0.95199999999999996</v>
      </c>
      <c r="K43" s="1">
        <v>3.5999999999999997E-2</v>
      </c>
      <c r="L43" s="1">
        <v>0.69699999999999995</v>
      </c>
      <c r="M43" s="1">
        <v>1166</v>
      </c>
    </row>
    <row r="44" spans="1:24" x14ac:dyDescent="0.2">
      <c r="A44" s="1">
        <v>369</v>
      </c>
      <c r="B44" s="1">
        <v>684</v>
      </c>
      <c r="C44" s="1">
        <v>0.73</v>
      </c>
      <c r="D44" s="1">
        <v>8.3000000000000001E-3</v>
      </c>
      <c r="E44" s="1">
        <v>1.7</v>
      </c>
      <c r="F44" s="1">
        <v>775</v>
      </c>
      <c r="G44" s="1">
        <v>1</v>
      </c>
      <c r="H44" s="1">
        <v>0.31</v>
      </c>
      <c r="I44" s="1">
        <v>4.4999999999999998E-2</v>
      </c>
      <c r="J44" s="1">
        <v>-1.7</v>
      </c>
      <c r="K44" s="1">
        <v>5.0000000000000001E-3</v>
      </c>
      <c r="L44" s="1">
        <v>0</v>
      </c>
      <c r="M44" s="1">
        <v>775</v>
      </c>
      <c r="N44" s="1">
        <v>73.084000000000003</v>
      </c>
      <c r="O44" s="1">
        <v>0.33</v>
      </c>
      <c r="P44" s="1">
        <v>2770</v>
      </c>
      <c r="W44" s="1">
        <v>875</v>
      </c>
    </row>
    <row r="45" spans="1:24" x14ac:dyDescent="0.2">
      <c r="A45" s="1">
        <v>336.5</v>
      </c>
      <c r="B45" s="1">
        <v>342.7</v>
      </c>
      <c r="C45" s="1">
        <v>0.12</v>
      </c>
      <c r="D45" s="1">
        <v>0.01</v>
      </c>
      <c r="E45" s="1">
        <v>1</v>
      </c>
      <c r="F45" s="1">
        <v>877</v>
      </c>
      <c r="G45" s="1"/>
      <c r="H45" s="1">
        <v>0.14000000000000001</v>
      </c>
      <c r="I45" s="1">
        <v>0.14000000000000001</v>
      </c>
      <c r="J45" s="1">
        <v>-1.5</v>
      </c>
      <c r="K45" s="1">
        <v>1.7999999999999999E-2</v>
      </c>
      <c r="L45" s="1">
        <v>0</v>
      </c>
      <c r="M45" s="1">
        <v>877</v>
      </c>
      <c r="N45" s="1"/>
      <c r="O45" s="1"/>
      <c r="P45" s="1">
        <v>2768</v>
      </c>
      <c r="Q45" s="1">
        <v>26.2</v>
      </c>
      <c r="S45" s="1">
        <v>2</v>
      </c>
      <c r="W45" s="1">
        <v>875.6</v>
      </c>
    </row>
    <row r="46" spans="1:24" x14ac:dyDescent="0.2">
      <c r="A46" s="1">
        <v>250</v>
      </c>
      <c r="B46" s="1">
        <v>250</v>
      </c>
      <c r="C46" s="1">
        <v>0.34</v>
      </c>
      <c r="D46" s="1">
        <v>1.4999999999999999E-2</v>
      </c>
      <c r="E46" s="1">
        <v>1</v>
      </c>
      <c r="F46" s="1">
        <v>783.15</v>
      </c>
      <c r="G46" s="1">
        <v>1</v>
      </c>
      <c r="H46" s="1">
        <v>0.13</v>
      </c>
      <c r="I46" s="1">
        <v>0.13</v>
      </c>
      <c r="J46" s="1">
        <v>-1.5</v>
      </c>
      <c r="K46" s="1">
        <v>1.0999999999999999E-2</v>
      </c>
      <c r="L46" s="1">
        <v>0</v>
      </c>
      <c r="M46" s="1">
        <v>783.15</v>
      </c>
    </row>
    <row r="47" spans="1:24" x14ac:dyDescent="0.2">
      <c r="A47" s="1">
        <v>369</v>
      </c>
      <c r="B47" s="1">
        <v>684</v>
      </c>
      <c r="C47" s="1">
        <v>0.73</v>
      </c>
      <c r="D47" s="1">
        <v>8.3000000000000001E-3</v>
      </c>
      <c r="E47" s="1">
        <v>1.7</v>
      </c>
      <c r="F47" s="1">
        <v>900</v>
      </c>
      <c r="G47" s="1">
        <v>1</v>
      </c>
      <c r="H47" s="1">
        <v>0.112</v>
      </c>
      <c r="I47" s="1">
        <v>0.123</v>
      </c>
      <c r="J47" s="1">
        <v>-1.5</v>
      </c>
      <c r="K47" s="1">
        <v>7.0000000000000001E-3</v>
      </c>
      <c r="L47" s="1">
        <v>0</v>
      </c>
      <c r="M47" s="1">
        <v>900</v>
      </c>
    </row>
    <row r="48" spans="1:24" x14ac:dyDescent="0.2">
      <c r="A48" s="1">
        <v>167</v>
      </c>
      <c r="B48" s="1">
        <v>596</v>
      </c>
      <c r="C48" s="1">
        <v>0.55100000000000005</v>
      </c>
      <c r="D48" s="1">
        <v>1E-3</v>
      </c>
      <c r="E48" s="1">
        <v>0.85899999999999999</v>
      </c>
      <c r="F48" s="1">
        <v>893</v>
      </c>
      <c r="G48" s="1">
        <v>1</v>
      </c>
      <c r="H48" s="1">
        <v>2.6100000000000002E-2</v>
      </c>
      <c r="I48" s="1">
        <v>0.26300000000000001</v>
      </c>
      <c r="J48" s="1">
        <v>-0.34899999999999998</v>
      </c>
      <c r="K48" s="1">
        <v>0.247</v>
      </c>
      <c r="L48" s="1">
        <v>16.8</v>
      </c>
      <c r="M48" s="1">
        <v>893</v>
      </c>
      <c r="P48" s="1">
        <v>2700</v>
      </c>
      <c r="Q48" s="1">
        <v>26.92</v>
      </c>
      <c r="R48" s="1">
        <v>58.33</v>
      </c>
    </row>
    <row r="49" spans="1:23" x14ac:dyDescent="0.2">
      <c r="A49" s="1">
        <v>1506</v>
      </c>
      <c r="B49" s="1">
        <v>580</v>
      </c>
      <c r="C49" s="1">
        <v>0.12</v>
      </c>
      <c r="D49" s="1">
        <v>1.6E-2</v>
      </c>
      <c r="E49" s="1">
        <v>1.9</v>
      </c>
      <c r="F49" s="1">
        <v>1723</v>
      </c>
      <c r="G49" s="1">
        <v>1</v>
      </c>
      <c r="H49" s="1">
        <v>0</v>
      </c>
      <c r="I49" s="1">
        <v>0.33</v>
      </c>
      <c r="J49" s="1">
        <v>-1.5</v>
      </c>
      <c r="K49" s="1">
        <v>0</v>
      </c>
      <c r="L49" s="1">
        <v>0</v>
      </c>
      <c r="M49" s="1">
        <v>1723</v>
      </c>
      <c r="P49" s="1">
        <v>17000</v>
      </c>
      <c r="Q49" s="1">
        <v>124</v>
      </c>
      <c r="R49" s="1">
        <v>310</v>
      </c>
      <c r="S49" s="1">
        <v>1.43</v>
      </c>
      <c r="T49" s="1">
        <v>4029</v>
      </c>
      <c r="U49" s="1">
        <v>1.2370000000000001</v>
      </c>
      <c r="V49" s="1">
        <v>0</v>
      </c>
      <c r="W49" s="1">
        <v>134</v>
      </c>
    </row>
    <row r="50" spans="1:23" x14ac:dyDescent="0.2">
      <c r="A50" s="1">
        <v>1275</v>
      </c>
      <c r="B50" s="1">
        <v>624</v>
      </c>
      <c r="C50" s="1">
        <v>0.12</v>
      </c>
      <c r="D50" s="1">
        <v>1.6E-2</v>
      </c>
      <c r="E50" s="1">
        <v>1</v>
      </c>
      <c r="F50" s="1">
        <v>1753</v>
      </c>
      <c r="G50" s="1">
        <v>1</v>
      </c>
      <c r="H50" s="1">
        <v>2</v>
      </c>
      <c r="I50" s="1">
        <v>1.77</v>
      </c>
      <c r="J50" s="1">
        <v>-3.4</v>
      </c>
      <c r="K50" s="1">
        <v>0</v>
      </c>
      <c r="L50" s="1">
        <v>0</v>
      </c>
      <c r="M50" s="1"/>
    </row>
    <row r="51" spans="1:23" x14ac:dyDescent="0.2">
      <c r="A51" s="1">
        <v>1028.5999999999999</v>
      </c>
      <c r="B51" s="1">
        <v>458.7</v>
      </c>
      <c r="C51" s="1">
        <v>0.14000000000000001</v>
      </c>
      <c r="D51" s="1">
        <v>2.1999999999999999E-2</v>
      </c>
      <c r="E51" s="1">
        <v>0.9</v>
      </c>
      <c r="F51" s="1">
        <v>1753</v>
      </c>
      <c r="G51" s="1">
        <v>1E-4</v>
      </c>
      <c r="H51" s="1"/>
      <c r="I51" s="1"/>
      <c r="J51" s="1"/>
      <c r="K51" s="1"/>
      <c r="L51" s="1"/>
      <c r="M51" s="1"/>
    </row>
    <row r="52" spans="1:23" x14ac:dyDescent="0.2">
      <c r="A52" s="1">
        <v>3000</v>
      </c>
      <c r="B52" s="1">
        <v>8900</v>
      </c>
      <c r="C52" s="1">
        <v>0.65</v>
      </c>
      <c r="D52" s="1">
        <v>0</v>
      </c>
      <c r="E52" s="1">
        <v>1</v>
      </c>
      <c r="F52" s="1">
        <v>1768</v>
      </c>
      <c r="G52" s="1"/>
      <c r="H52" s="1">
        <v>0</v>
      </c>
      <c r="I52" s="1">
        <v>1.9E-3</v>
      </c>
      <c r="J52" s="1">
        <v>-3</v>
      </c>
      <c r="K52" s="1">
        <v>0</v>
      </c>
      <c r="L52" s="1">
        <v>0</v>
      </c>
      <c r="M52" s="1">
        <v>1768</v>
      </c>
      <c r="N52" s="1">
        <v>620</v>
      </c>
      <c r="O52" s="1">
        <v>0.215</v>
      </c>
      <c r="P52" s="1">
        <v>14770</v>
      </c>
      <c r="Q52" s="1">
        <v>255</v>
      </c>
      <c r="R52" s="1">
        <v>362</v>
      </c>
      <c r="S52" s="1">
        <v>1</v>
      </c>
      <c r="T52" s="1">
        <v>362</v>
      </c>
      <c r="U52" s="1">
        <v>694</v>
      </c>
      <c r="V52" s="1">
        <v>0</v>
      </c>
      <c r="W52" s="1">
        <v>250</v>
      </c>
    </row>
    <row r="53" spans="1:23" x14ac:dyDescent="0.2">
      <c r="A53" s="1">
        <v>1079</v>
      </c>
      <c r="B53" s="1">
        <v>1120</v>
      </c>
      <c r="C53" s="1">
        <v>0.25</v>
      </c>
      <c r="D53" s="1">
        <v>7.0000000000000001E-3</v>
      </c>
      <c r="E53" s="1">
        <v>1</v>
      </c>
      <c r="F53" s="1">
        <v>1473</v>
      </c>
      <c r="G53" s="1">
        <v>1</v>
      </c>
      <c r="H53" s="1">
        <v>1.8</v>
      </c>
      <c r="I53" s="1">
        <v>0.33</v>
      </c>
      <c r="J53" s="1">
        <v>-1.5</v>
      </c>
      <c r="K53" s="1">
        <v>2.1000000000000001E-2</v>
      </c>
      <c r="L53" s="1">
        <v>0</v>
      </c>
      <c r="M53" s="1"/>
    </row>
    <row r="54" spans="1:23" x14ac:dyDescent="0.2">
      <c r="A54" s="1">
        <v>352</v>
      </c>
      <c r="B54" s="1">
        <v>440</v>
      </c>
      <c r="C54" s="1">
        <v>0.42</v>
      </c>
      <c r="D54" s="1">
        <v>8.3000000000000001E-3</v>
      </c>
      <c r="E54" s="1">
        <v>1</v>
      </c>
      <c r="F54" s="1">
        <v>775</v>
      </c>
      <c r="G54" s="1" t="s">
        <v>106</v>
      </c>
      <c r="H54" s="1">
        <v>0.13</v>
      </c>
      <c r="I54" s="1">
        <v>0.13</v>
      </c>
      <c r="J54" s="1">
        <v>-1.5</v>
      </c>
      <c r="K54" s="1">
        <v>1.0999999999999999E-2</v>
      </c>
      <c r="L54" s="1">
        <v>0</v>
      </c>
      <c r="M54" s="1">
        <v>775</v>
      </c>
    </row>
    <row r="55" spans="1:23" x14ac:dyDescent="0.2">
      <c r="A55" s="1">
        <v>1098</v>
      </c>
      <c r="B55" s="1">
        <v>1092</v>
      </c>
      <c r="C55" s="1">
        <v>0.93</v>
      </c>
      <c r="D55" s="1">
        <v>1.4E-2</v>
      </c>
      <c r="E55" s="1">
        <v>1.1000000000000001</v>
      </c>
      <c r="F55" s="1">
        <v>1298</v>
      </c>
      <c r="G55" s="1"/>
      <c r="H55" s="1">
        <v>-0.09</v>
      </c>
      <c r="I55" s="1">
        <v>0.27</v>
      </c>
      <c r="J55" s="1">
        <v>0.48</v>
      </c>
      <c r="K55" s="1">
        <v>1.4E-2</v>
      </c>
      <c r="L55" s="1">
        <v>3.87</v>
      </c>
      <c r="M55" s="1">
        <v>1298</v>
      </c>
    </row>
    <row r="56" spans="1:23" x14ac:dyDescent="0.2">
      <c r="A56" s="1">
        <v>112</v>
      </c>
      <c r="B56" s="1">
        <v>505</v>
      </c>
      <c r="C56" s="1">
        <v>0.42</v>
      </c>
      <c r="D56" s="1">
        <v>8.9999999999999993E-3</v>
      </c>
      <c r="E56" s="1">
        <v>1.68</v>
      </c>
      <c r="F56" s="1">
        <v>1189</v>
      </c>
      <c r="G56" s="1">
        <v>1</v>
      </c>
      <c r="H56" s="1">
        <v>0.54</v>
      </c>
      <c r="I56" s="1">
        <v>4.8899999999999997</v>
      </c>
      <c r="J56" s="1">
        <v>-3.03</v>
      </c>
      <c r="K56" s="1">
        <v>1.4E-2</v>
      </c>
      <c r="L56" s="1">
        <v>1.1200000000000001</v>
      </c>
      <c r="M56" s="1">
        <v>1189</v>
      </c>
    </row>
    <row r="57" spans="1:23" x14ac:dyDescent="0.2">
      <c r="A57" s="1">
        <v>90</v>
      </c>
      <c r="B57" s="1">
        <v>292</v>
      </c>
      <c r="C57" s="1">
        <v>0.31</v>
      </c>
      <c r="D57" s="1">
        <v>2.5000000000000001E-2</v>
      </c>
      <c r="E57" s="1">
        <v>1.0900000000000001</v>
      </c>
      <c r="F57" s="1">
        <v>1355</v>
      </c>
      <c r="G57" s="1">
        <v>1</v>
      </c>
      <c r="H57" s="1">
        <v>0.54</v>
      </c>
      <c r="I57" s="1">
        <v>4.8899999999999997</v>
      </c>
      <c r="J57" s="1">
        <v>-3.03</v>
      </c>
      <c r="K57" s="28">
        <v>1.4E-2</v>
      </c>
      <c r="L57" s="1">
        <v>1.1200000000000001</v>
      </c>
      <c r="M57" s="1">
        <v>1355</v>
      </c>
      <c r="P57" s="1">
        <v>8960</v>
      </c>
      <c r="Q57" s="1">
        <v>46</v>
      </c>
      <c r="S57" s="1">
        <v>2.02</v>
      </c>
      <c r="T57" s="1">
        <v>3940</v>
      </c>
      <c r="U57" s="1">
        <v>1.4890000000000001</v>
      </c>
      <c r="V57" s="1">
        <v>0</v>
      </c>
      <c r="W57" s="1">
        <v>383</v>
      </c>
    </row>
    <row r="58" spans="1:23" x14ac:dyDescent="0.2">
      <c r="A58" s="1">
        <v>163</v>
      </c>
      <c r="B58" s="1">
        <v>648</v>
      </c>
      <c r="C58" s="1">
        <v>0.33</v>
      </c>
      <c r="D58" s="1">
        <v>6.0000000000000001E-3</v>
      </c>
      <c r="E58" s="1">
        <v>1.44</v>
      </c>
      <c r="F58" s="1">
        <v>1725</v>
      </c>
      <c r="G58" s="1">
        <v>1</v>
      </c>
    </row>
    <row r="59" spans="1:23" x14ac:dyDescent="0.2">
      <c r="A59" s="1">
        <v>750</v>
      </c>
      <c r="B59" s="1">
        <v>1150</v>
      </c>
      <c r="C59" s="1">
        <v>0.49</v>
      </c>
      <c r="D59" s="1">
        <v>1.4E-2</v>
      </c>
      <c r="E59" s="1">
        <v>1</v>
      </c>
      <c r="F59" s="1">
        <v>1700</v>
      </c>
      <c r="G59" s="1">
        <v>1</v>
      </c>
    </row>
    <row r="60" spans="1:23" x14ac:dyDescent="0.2">
      <c r="A60" s="1">
        <v>487</v>
      </c>
      <c r="B60" s="1">
        <v>2511</v>
      </c>
      <c r="C60" s="1">
        <v>0.98299999999999998</v>
      </c>
      <c r="D60" s="1">
        <v>1.1599999999999999E-2</v>
      </c>
      <c r="E60" s="1">
        <v>1.1619999999999999</v>
      </c>
      <c r="F60" s="1">
        <f>1365+273</f>
        <v>1638</v>
      </c>
      <c r="G60" s="1">
        <v>1E-3</v>
      </c>
      <c r="M60" s="1">
        <f>1365+273</f>
        <v>1638</v>
      </c>
      <c r="N60" s="1">
        <v>183</v>
      </c>
      <c r="O60" s="1">
        <v>0.3</v>
      </c>
      <c r="P60" s="1">
        <v>8190</v>
      </c>
      <c r="W60" s="1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Constants</vt:lpstr>
      <vt:lpstr>Materials</vt:lpstr>
      <vt:lpstr>edit</vt:lpstr>
      <vt:lpstr>Munka2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Zozitak</cp:lastModifiedBy>
  <dcterms:modified xsi:type="dcterms:W3CDTF">2023-02-07T13:17:41Z</dcterms:modified>
</cp:coreProperties>
</file>