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40" firstSheet="1" activeTab="2"/>
  </bookViews>
  <sheets>
    <sheet name="Results" sheetId="1" r:id="rId1"/>
    <sheet name="Customers" sheetId="2" r:id="rId2"/>
    <sheet name="Summary" sheetId="3" r:id="rId3"/>
  </sheets>
  <calcPr calcId="144525"/>
</workbook>
</file>

<file path=xl/sharedStrings.xml><?xml version="1.0" encoding="utf-8"?>
<sst xmlns="http://schemas.openxmlformats.org/spreadsheetml/2006/main" count="3004" uniqueCount="787">
  <si>
    <t>Student Result</t>
  </si>
  <si>
    <t>Student Grade</t>
  </si>
  <si>
    <t>Student Grade Point</t>
  </si>
  <si>
    <t>Units</t>
  </si>
  <si>
    <t>Student Final Grade Point</t>
  </si>
  <si>
    <t>Student Name</t>
  </si>
  <si>
    <t>Mathematics</t>
  </si>
  <si>
    <t>English</t>
  </si>
  <si>
    <t>Science</t>
  </si>
  <si>
    <t>IT</t>
  </si>
  <si>
    <t>Grade Point Average (GPA)</t>
  </si>
  <si>
    <t>Graduate</t>
  </si>
  <si>
    <t>James</t>
  </si>
  <si>
    <t>Biner</t>
  </si>
  <si>
    <t>Lydia</t>
  </si>
  <si>
    <t>Federic</t>
  </si>
  <si>
    <t>Keny</t>
  </si>
  <si>
    <t>Dembama</t>
  </si>
  <si>
    <t>CustomerKey</t>
  </si>
  <si>
    <t>Prefix</t>
  </si>
  <si>
    <t>FirstName</t>
  </si>
  <si>
    <t>LastName</t>
  </si>
  <si>
    <t>FullName</t>
  </si>
  <si>
    <t>BirthDate</t>
  </si>
  <si>
    <t>Year of Birth</t>
  </si>
  <si>
    <t>MaritalStatus</t>
  </si>
  <si>
    <t>Marital Status Full</t>
  </si>
  <si>
    <t>Gender</t>
  </si>
  <si>
    <t>Gender Full</t>
  </si>
  <si>
    <t>EmailAddress</t>
  </si>
  <si>
    <t>Username</t>
  </si>
  <si>
    <t>AnnualIncome</t>
  </si>
  <si>
    <t>Wealth Category</t>
  </si>
  <si>
    <t>TotalChildren</t>
  </si>
  <si>
    <t>EducationLevel</t>
  </si>
  <si>
    <t>Occupation</t>
  </si>
  <si>
    <t>HomeOwner</t>
  </si>
  <si>
    <t>MR.</t>
  </si>
  <si>
    <t>CLARENCE</t>
  </si>
  <si>
    <t>ZHANG</t>
  </si>
  <si>
    <t>S</t>
  </si>
  <si>
    <t>M</t>
  </si>
  <si>
    <t>clarence37@adventure-works.com</t>
  </si>
  <si>
    <t>Graduate Degree</t>
  </si>
  <si>
    <t>Management</t>
  </si>
  <si>
    <t>Y</t>
  </si>
  <si>
    <t>ROGER</t>
  </si>
  <si>
    <t>CAI</t>
  </si>
  <si>
    <t>roger25@adventure-works.com</t>
  </si>
  <si>
    <t>N</t>
  </si>
  <si>
    <t>MRS.</t>
  </si>
  <si>
    <t>JILL</t>
  </si>
  <si>
    <t>HERNANDEZ</t>
  </si>
  <si>
    <t>F</t>
  </si>
  <si>
    <t>jill11@adventure-works.com</t>
  </si>
  <si>
    <t>RANDY</t>
  </si>
  <si>
    <t>CHEN</t>
  </si>
  <si>
    <t>randy4@adventure-works.com</t>
  </si>
  <si>
    <t>DESIREE</t>
  </si>
  <si>
    <t>ALVAREZ</t>
  </si>
  <si>
    <t>desiree0@adventure-works.com</t>
  </si>
  <si>
    <t>MS.</t>
  </si>
  <si>
    <t>WHITNEY</t>
  </si>
  <si>
    <t>RANA</t>
  </si>
  <si>
    <t>whitney10@adventure-works.com</t>
  </si>
  <si>
    <t>Bachelors</t>
  </si>
  <si>
    <t>Professional</t>
  </si>
  <si>
    <t>BROOKE</t>
  </si>
  <si>
    <t>WARD</t>
  </si>
  <si>
    <t>brooke11@adventure-works.com</t>
  </si>
  <si>
    <t>ALBERTO</t>
  </si>
  <si>
    <t>MUÑOZ</t>
  </si>
  <si>
    <t>alberto8@adventure-works.com</t>
  </si>
  <si>
    <t>MINDY</t>
  </si>
  <si>
    <t>SHE</t>
  </si>
  <si>
    <t>mindy4@adventure-works.com</t>
  </si>
  <si>
    <t>ERICA</t>
  </si>
  <si>
    <t>YE</t>
  </si>
  <si>
    <t>erica9@adventure-works.com</t>
  </si>
  <si>
    <t>ANNE</t>
  </si>
  <si>
    <t>ORTEGA</t>
  </si>
  <si>
    <t>anne22@adventure-works.com</t>
  </si>
  <si>
    <t>KRYSTAL</t>
  </si>
  <si>
    <t>HU</t>
  </si>
  <si>
    <t>krystal20@adventure-works.com</t>
  </si>
  <si>
    <t>VINCENT</t>
  </si>
  <si>
    <t>vincent9@adventure-works.com</t>
  </si>
  <si>
    <t>JAMES</t>
  </si>
  <si>
    <t>CLARK</t>
  </si>
  <si>
    <t>james92@adventure-works.com</t>
  </si>
  <si>
    <t>REBECCA</t>
  </si>
  <si>
    <t>PARKER</t>
  </si>
  <si>
    <t>rebecca10@adventure-works.com</t>
  </si>
  <si>
    <t>ANTONIO</t>
  </si>
  <si>
    <t>BRYANT</t>
  </si>
  <si>
    <t>antonio18@adventure-works.com</t>
  </si>
  <si>
    <t>XAVIER</t>
  </si>
  <si>
    <t>ALEXANDER</t>
  </si>
  <si>
    <t>xavier59@adventure-works.com</t>
  </si>
  <si>
    <t>Partial College</t>
  </si>
  <si>
    <t>Skilled Manual</t>
  </si>
  <si>
    <t>BRENDAN</t>
  </si>
  <si>
    <t>XIE</t>
  </si>
  <si>
    <t>brendan3@adventure-works.com</t>
  </si>
  <si>
    <t>High School</t>
  </si>
  <si>
    <t>DESTINY</t>
  </si>
  <si>
    <t>MURPHY</t>
  </si>
  <si>
    <t>destiny31@adventure-works.com</t>
  </si>
  <si>
    <t>MADALENA</t>
  </si>
  <si>
    <t>SANCHEZ</t>
  </si>
  <si>
    <t>madalena0@adventure-works.com</t>
  </si>
  <si>
    <t>Partial High School</t>
  </si>
  <si>
    <t>Clerical</t>
  </si>
  <si>
    <t>KENDRA</t>
  </si>
  <si>
    <t>DIAZ</t>
  </si>
  <si>
    <t>kendra3@adventure-works.com</t>
  </si>
  <si>
    <t>RAFAEL</t>
  </si>
  <si>
    <t>MA</t>
  </si>
  <si>
    <t>rafael17@adventure-works.com</t>
  </si>
  <si>
    <t>DOMINIQUE</t>
  </si>
  <si>
    <t>RAMAN</t>
  </si>
  <si>
    <t>dominique9@adventure-works.com</t>
  </si>
  <si>
    <t>MARC</t>
  </si>
  <si>
    <t>MORENO</t>
  </si>
  <si>
    <t>marc10@adventure-works.com</t>
  </si>
  <si>
    <t>REGINALD</t>
  </si>
  <si>
    <t>SERRANO</t>
  </si>
  <si>
    <t>reginald2@adventure-works.com</t>
  </si>
  <si>
    <t>COLLEEN</t>
  </si>
  <si>
    <t>ZHENG</t>
  </si>
  <si>
    <t>colleen20@adventure-works.com</t>
  </si>
  <si>
    <t>JEREMY</t>
  </si>
  <si>
    <t>PATTERSON</t>
  </si>
  <si>
    <t>jeremy27@adventure-works.com</t>
  </si>
  <si>
    <t>DALTON</t>
  </si>
  <si>
    <t>THOMPSON</t>
  </si>
  <si>
    <t>dalton14@adventure-works.com</t>
  </si>
  <si>
    <t>JENNIFER</t>
  </si>
  <si>
    <t>FOSTER</t>
  </si>
  <si>
    <t>jennifer89@adventure-works.com</t>
  </si>
  <si>
    <t>SOPHIA</t>
  </si>
  <si>
    <t>LOPEZ</t>
  </si>
  <si>
    <t>sophia19@adventure-works.com</t>
  </si>
  <si>
    <t>HUNTER</t>
  </si>
  <si>
    <t>SHAN</t>
  </si>
  <si>
    <t>hunter26@adventure-works.com</t>
  </si>
  <si>
    <t>KEVIN</t>
  </si>
  <si>
    <t>BAKER</t>
  </si>
  <si>
    <t>kevin45@adventure-works.com</t>
  </si>
  <si>
    <t>GONZALEZ</t>
  </si>
  <si>
    <t>xavier31@adventure-works.com</t>
  </si>
  <si>
    <t>KELSEY</t>
  </si>
  <si>
    <t>YUAN</t>
  </si>
  <si>
    <t>kelsey6@adventure-works.com</t>
  </si>
  <si>
    <t>KRISTY</t>
  </si>
  <si>
    <t>TORRES</t>
  </si>
  <si>
    <t>kristy11@adventure-works.com</t>
  </si>
  <si>
    <t>VIRGINIA</t>
  </si>
  <si>
    <t>SUBRAM</t>
  </si>
  <si>
    <t>virginia15@adventure-works.com</t>
  </si>
  <si>
    <t>TERRENCE</t>
  </si>
  <si>
    <t>PAL</t>
  </si>
  <si>
    <t>terrence12@adventure-works.com</t>
  </si>
  <si>
    <t>WILSON</t>
  </si>
  <si>
    <t>PAIS</t>
  </si>
  <si>
    <t>wilson0@adventure-works.com</t>
  </si>
  <si>
    <t>TRISHA</t>
  </si>
  <si>
    <t>trisha10@adventure-works.com</t>
  </si>
  <si>
    <t>ROY</t>
  </si>
  <si>
    <t>roy19@adventure-works.com</t>
  </si>
  <si>
    <t>CAMERON</t>
  </si>
  <si>
    <t>BROWN</t>
  </si>
  <si>
    <t>cameron45@adventure-works.com</t>
  </si>
  <si>
    <t>ALISON</t>
  </si>
  <si>
    <t>alison12@adventure-works.com</t>
  </si>
  <si>
    <t>BRENDA</t>
  </si>
  <si>
    <t>MADAN</t>
  </si>
  <si>
    <t>brenda11@adventure-works.com</t>
  </si>
  <si>
    <t>KATRINA</t>
  </si>
  <si>
    <t>JAI</t>
  </si>
  <si>
    <t>katrina10@adventure-works.com</t>
  </si>
  <si>
    <t>GOMEZ</t>
  </si>
  <si>
    <t>anne2@adventure-works.com</t>
  </si>
  <si>
    <t>JONATHAN</t>
  </si>
  <si>
    <t>RODRIGUEZ</t>
  </si>
  <si>
    <t>jonathan74@adventure-works.com</t>
  </si>
  <si>
    <t>RODNEY</t>
  </si>
  <si>
    <t>VAZQUEZ</t>
  </si>
  <si>
    <t>rodney10@adventure-works.com</t>
  </si>
  <si>
    <t>ALEXIS</t>
  </si>
  <si>
    <t>HAYES</t>
  </si>
  <si>
    <t>alexis46@adventure-works.com</t>
  </si>
  <si>
    <t>AUTUMN</t>
  </si>
  <si>
    <t>WANG</t>
  </si>
  <si>
    <t>autumn1@adventure-works.com</t>
  </si>
  <si>
    <t>DENNIS</t>
  </si>
  <si>
    <t>ZENG</t>
  </si>
  <si>
    <t>dennis24@adventure-works.com</t>
  </si>
  <si>
    <t>ETHAN</t>
  </si>
  <si>
    <t>JONES</t>
  </si>
  <si>
    <t>ethan33@adventure-works.com</t>
  </si>
  <si>
    <t>JARED</t>
  </si>
  <si>
    <t>MORRIS</t>
  </si>
  <si>
    <t>jared20@adventure-works.com</t>
  </si>
  <si>
    <t>LU</t>
  </si>
  <si>
    <t>vincent11@adventure-works.com</t>
  </si>
  <si>
    <t>BRYCE</t>
  </si>
  <si>
    <t>bryce11@adventure-works.com</t>
  </si>
  <si>
    <t>PATRICK</t>
  </si>
  <si>
    <t>GRAY</t>
  </si>
  <si>
    <t>patrick12@adventure-works.com</t>
  </si>
  <si>
    <t>MORGAN</t>
  </si>
  <si>
    <t>BLUE</t>
  </si>
  <si>
    <t>morgan52@adventure-works.com</t>
  </si>
  <si>
    <t>POWELL</t>
  </si>
  <si>
    <t>destiny57@adventure-works.com</t>
  </si>
  <si>
    <t>RAMON</t>
  </si>
  <si>
    <t>HUANG</t>
  </si>
  <si>
    <t>ramon5@adventure-works.com</t>
  </si>
  <si>
    <t>KEITH</t>
  </si>
  <si>
    <t>DENG</t>
  </si>
  <si>
    <t>keith3@adventure-works.com</t>
  </si>
  <si>
    <t>EUGENE</t>
  </si>
  <si>
    <t>ZHU</t>
  </si>
  <si>
    <t>eugene18@adventure-works.com</t>
  </si>
  <si>
    <t>ANDERSON</t>
  </si>
  <si>
    <t>ethan43@adventure-works.com</t>
  </si>
  <si>
    <t>EDUARDO</t>
  </si>
  <si>
    <t>WILLIAMS</t>
  </si>
  <si>
    <t>eduardo2@adventure-works.com</t>
  </si>
  <si>
    <t>JESSICA</t>
  </si>
  <si>
    <t>JOHNSON</t>
  </si>
  <si>
    <t>jessica48@adventure-works.com</t>
  </si>
  <si>
    <t>dalton42@adventure-works.com</t>
  </si>
  <si>
    <t>morgan14@adventure-works.com</t>
  </si>
  <si>
    <t>CARSON</t>
  </si>
  <si>
    <t>PERRY</t>
  </si>
  <si>
    <t>carson6@adventure-works.com</t>
  </si>
  <si>
    <t>OLIVIA</t>
  </si>
  <si>
    <t>GARCIA</t>
  </si>
  <si>
    <t>olivia15@adventure-works.com</t>
  </si>
  <si>
    <t>ALEXANDRIA</t>
  </si>
  <si>
    <t>alexandria39@adventure-works.com</t>
  </si>
  <si>
    <t>ADAM</t>
  </si>
  <si>
    <t>GREEN</t>
  </si>
  <si>
    <t>adam45@adventure-works.com</t>
  </si>
  <si>
    <t>EMMA</t>
  </si>
  <si>
    <t>emma18@adventure-works.com</t>
  </si>
  <si>
    <t>THOMAS</t>
  </si>
  <si>
    <t>WALKER</t>
  </si>
  <si>
    <t>thomas82@adventure-works.com</t>
  </si>
  <si>
    <t>ROGERS</t>
  </si>
  <si>
    <t>emma27@adventure-works.com</t>
  </si>
  <si>
    <t>SYDNEY</t>
  </si>
  <si>
    <t>sydney62@adventure-works.com</t>
  </si>
  <si>
    <t>GRACE</t>
  </si>
  <si>
    <t>HUGHES</t>
  </si>
  <si>
    <t>grace59@adventure-works.com</t>
  </si>
  <si>
    <t>KELVIN</t>
  </si>
  <si>
    <t>LIN</t>
  </si>
  <si>
    <t>kelvin27@adventure-works.com</t>
  </si>
  <si>
    <t>CRAIG</t>
  </si>
  <si>
    <t>MUNOZ</t>
  </si>
  <si>
    <t>craig8@adventure-works.com</t>
  </si>
  <si>
    <t>ALEJANDRO</t>
  </si>
  <si>
    <t>GOEL</t>
  </si>
  <si>
    <t>alejandro44@adventure-works.com</t>
  </si>
  <si>
    <t>MICHELE</t>
  </si>
  <si>
    <t>CHANDE</t>
  </si>
  <si>
    <t>michele15@adventure-works.com</t>
  </si>
  <si>
    <t>EDWIN</t>
  </si>
  <si>
    <t>BHAT</t>
  </si>
  <si>
    <t>edwin43@adventure-works.com</t>
  </si>
  <si>
    <t>DENISE</t>
  </si>
  <si>
    <t>MEHTA</t>
  </si>
  <si>
    <t>denise15@adventure-works.com</t>
  </si>
  <si>
    <t>KRISTA</t>
  </si>
  <si>
    <t>RUIZ</t>
  </si>
  <si>
    <t>krista2@adventure-works.com</t>
  </si>
  <si>
    <t>JUAN</t>
  </si>
  <si>
    <t>PETERSON</t>
  </si>
  <si>
    <t>juan15@adventure-works.com</t>
  </si>
  <si>
    <t>JORDYN</t>
  </si>
  <si>
    <t>BUTLER</t>
  </si>
  <si>
    <t>jordyn14@adventure-works.com</t>
  </si>
  <si>
    <t>LUIS</t>
  </si>
  <si>
    <t>luis10@adventure-works.com</t>
  </si>
  <si>
    <t>DANIEL</t>
  </si>
  <si>
    <t>HARRIS</t>
  </si>
  <si>
    <t>daniel10@adventure-works.com</t>
  </si>
  <si>
    <t>BLAKE</t>
  </si>
  <si>
    <t>NELSON</t>
  </si>
  <si>
    <t>blake36@adventure-works.com</t>
  </si>
  <si>
    <t>COLLINS</t>
  </si>
  <si>
    <t>jeremy19@adventure-works.com</t>
  </si>
  <si>
    <t>MEGAN</t>
  </si>
  <si>
    <t>megan58@adventure-works.com</t>
  </si>
  <si>
    <t>ELIZABETH</t>
  </si>
  <si>
    <t>elizabeth47@adventure-works.com</t>
  </si>
  <si>
    <t>WAYNE</t>
  </si>
  <si>
    <t>TANG</t>
  </si>
  <si>
    <t>wayne5@adventure-works.com</t>
  </si>
  <si>
    <t>DEANNA</t>
  </si>
  <si>
    <t>MARTIN</t>
  </si>
  <si>
    <t>deanna25@adventure-works.com</t>
  </si>
  <si>
    <t>WILLIAM</t>
  </si>
  <si>
    <t>william29@adventure-works.com</t>
  </si>
  <si>
    <t>MICHELLE</t>
  </si>
  <si>
    <t>michelle9@adventure-works.com</t>
  </si>
  <si>
    <t>antonio22@adventure-works.com</t>
  </si>
  <si>
    <t>JORDAN</t>
  </si>
  <si>
    <t>GRIFFIN</t>
  </si>
  <si>
    <t>jordan18@adventure-works.com</t>
  </si>
  <si>
    <t>jonathan24@adventure-works.com</t>
  </si>
  <si>
    <t>dalton57@adventure-works.com</t>
  </si>
  <si>
    <t>MIGUEL</t>
  </si>
  <si>
    <t>RUSSELL</t>
  </si>
  <si>
    <t>miguel66@adventure-works.com</t>
  </si>
  <si>
    <t>JAY</t>
  </si>
  <si>
    <t>ROMERO</t>
  </si>
  <si>
    <t>jay38@adventure-works.com</t>
  </si>
  <si>
    <t>PEREZ</t>
  </si>
  <si>
    <t>jeremy14@adventure-works.com</t>
  </si>
  <si>
    <t>ALEX</t>
  </si>
  <si>
    <t>alex21@adventure-works.com</t>
  </si>
  <si>
    <t>MARIAH</t>
  </si>
  <si>
    <t>mariah23@adventure-works.com</t>
  </si>
  <si>
    <t>RAJI</t>
  </si>
  <si>
    <t>brendan19@adventure-works.com</t>
  </si>
  <si>
    <t>GREGORY</t>
  </si>
  <si>
    <t>BECKER</t>
  </si>
  <si>
    <t>gregory24@adventure-works.com</t>
  </si>
  <si>
    <t>KOVÁR</t>
  </si>
  <si>
    <t>whitney4@adventure-works.com</t>
  </si>
  <si>
    <t>EBONY</t>
  </si>
  <si>
    <t>ebony30@adventure-works.com</t>
  </si>
  <si>
    <t>MARY</t>
  </si>
  <si>
    <t>mary22@adventure-works.com</t>
  </si>
  <si>
    <t>CURTIS</t>
  </si>
  <si>
    <t>curtis2@adventure-works.com</t>
  </si>
  <si>
    <t>CHERYL</t>
  </si>
  <si>
    <t>NAVARRO</t>
  </si>
  <si>
    <t>cheryl12@adventure-works.com</t>
  </si>
  <si>
    <t>HANNAH</t>
  </si>
  <si>
    <t>hannah36@adventure-works.com</t>
  </si>
  <si>
    <t>BIANCA</t>
  </si>
  <si>
    <t>GAO</t>
  </si>
  <si>
    <t>bianca11@adventure-works.com</t>
  </si>
  <si>
    <t>bryant19@adventure-works.com</t>
  </si>
  <si>
    <t>CLAUDIA</t>
  </si>
  <si>
    <t>claudia0@adventure-works.com</t>
  </si>
  <si>
    <t>WU</t>
  </si>
  <si>
    <t>clarence2@adventure-works.com</t>
  </si>
  <si>
    <t>TYRONE</t>
  </si>
  <si>
    <t>tyrone2@adventure-works.com</t>
  </si>
  <si>
    <t>EVELYN</t>
  </si>
  <si>
    <t>evelyn20@adventure-works.com</t>
  </si>
  <si>
    <t>COOK</t>
  </si>
  <si>
    <t>sydney5@adventure-works.com</t>
  </si>
  <si>
    <t>JACLYN</t>
  </si>
  <si>
    <t>GUO</t>
  </si>
  <si>
    <t>jaclyn19@adventure-works.com</t>
  </si>
  <si>
    <t>LEVI</t>
  </si>
  <si>
    <t>WEBER</t>
  </si>
  <si>
    <t>levi3@adventure-works.com</t>
  </si>
  <si>
    <t>LATASHA</t>
  </si>
  <si>
    <t>JIMENEZ</t>
  </si>
  <si>
    <t>latasha5@adventure-works.com</t>
  </si>
  <si>
    <t>CATHERINE</t>
  </si>
  <si>
    <t>COX</t>
  </si>
  <si>
    <t>catherine9@adventure-works.com</t>
  </si>
  <si>
    <t>KELLI</t>
  </si>
  <si>
    <t>kelli44@adventure-works.com</t>
  </si>
  <si>
    <t>MARCO</t>
  </si>
  <si>
    <t>VANCE</t>
  </si>
  <si>
    <t>marco4@adventure-works.com</t>
  </si>
  <si>
    <t>alejandro23@adventure-works.com</t>
  </si>
  <si>
    <t>LYDIA</t>
  </si>
  <si>
    <t>SURI</t>
  </si>
  <si>
    <t>lydia0@adventure-works.com</t>
  </si>
  <si>
    <t>SHANE</t>
  </si>
  <si>
    <t>FERNANDEZ</t>
  </si>
  <si>
    <t>shane18@adventure-works.com</t>
  </si>
  <si>
    <t>WEST</t>
  </si>
  <si>
    <t>colleen1@adventure-works.com</t>
  </si>
  <si>
    <t>JOY</t>
  </si>
  <si>
    <t>RAMOS</t>
  </si>
  <si>
    <t>joy16@adventure-works.com</t>
  </si>
  <si>
    <t>MILLER</t>
  </si>
  <si>
    <t>dalton5@adventure-works.com</t>
  </si>
  <si>
    <t>BRIANA</t>
  </si>
  <si>
    <t>briana3@adventure-works.com</t>
  </si>
  <si>
    <t>CASEY</t>
  </si>
  <si>
    <t>casey38@adventure-works.com</t>
  </si>
  <si>
    <t>DEVON</t>
  </si>
  <si>
    <t>KENNEDY</t>
  </si>
  <si>
    <t>devon5@adventure-works.com</t>
  </si>
  <si>
    <t>SARA</t>
  </si>
  <si>
    <t>sara24@adventure-works.com</t>
  </si>
  <si>
    <t>JOHNNY</t>
  </si>
  <si>
    <t>RAI</t>
  </si>
  <si>
    <t>johnny19@adventure-works.com</t>
  </si>
  <si>
    <t>MARTINEZ</t>
  </si>
  <si>
    <t>virginia20@adventure-works.com</t>
  </si>
  <si>
    <t>JACQUELINE</t>
  </si>
  <si>
    <t>SIMMONS</t>
  </si>
  <si>
    <t>jacqueline16@adventure-works.com</t>
  </si>
  <si>
    <t>TERESA</t>
  </si>
  <si>
    <t>ALONSO</t>
  </si>
  <si>
    <t>NA</t>
  </si>
  <si>
    <t>teresa8@adventure-works.com</t>
  </si>
  <si>
    <t>CARMEN</t>
  </si>
  <si>
    <t>carmen3@adventure-works.com</t>
  </si>
  <si>
    <t>WALTER</t>
  </si>
  <si>
    <t>walter16@adventure-works.com</t>
  </si>
  <si>
    <t>MOORE</t>
  </si>
  <si>
    <t>xavier6@adventure-works.com</t>
  </si>
  <si>
    <t>JACKSON</t>
  </si>
  <si>
    <t>hannah11@adventure-works.com</t>
  </si>
  <si>
    <t>STEWART</t>
  </si>
  <si>
    <t>destiny23@adventure-works.com</t>
  </si>
  <si>
    <t>GILBERT</t>
  </si>
  <si>
    <t>XU</t>
  </si>
  <si>
    <t>gilbert9@adventure-works.com</t>
  </si>
  <si>
    <t>GABRIELLA</t>
  </si>
  <si>
    <t>RAMIREZ</t>
  </si>
  <si>
    <t>gabriella4@adventure-works.com</t>
  </si>
  <si>
    <t>CEDRIC</t>
  </si>
  <si>
    <t>cedric8@adventure-works.com</t>
  </si>
  <si>
    <t>TYLER</t>
  </si>
  <si>
    <t>tyler18@adventure-works.com</t>
  </si>
  <si>
    <t>LINDA</t>
  </si>
  <si>
    <t>FERRIER</t>
  </si>
  <si>
    <t>linda23@adventure-works.com</t>
  </si>
  <si>
    <t>LACEY</t>
  </si>
  <si>
    <t>YANG</t>
  </si>
  <si>
    <t>lacey17@adventure-works.com</t>
  </si>
  <si>
    <t>ethan41@adventure-works.com</t>
  </si>
  <si>
    <t>GABRIELLE</t>
  </si>
  <si>
    <t>gabrielle36@adventure-works.com</t>
  </si>
  <si>
    <t>JACK</t>
  </si>
  <si>
    <t>HILL</t>
  </si>
  <si>
    <t>jack49@adventure-works.com</t>
  </si>
  <si>
    <t>JON</t>
  </si>
  <si>
    <t>jon24@adventure-works.com</t>
  </si>
  <si>
    <t>eugene10@adventure-works.com</t>
  </si>
  <si>
    <t>RUBEN</t>
  </si>
  <si>
    <t>ruben35@adventure-works.com</t>
  </si>
  <si>
    <t>CHRISTY</t>
  </si>
  <si>
    <t>christy12@adventure-works.com</t>
  </si>
  <si>
    <t>elizabeth5@adventure-works.com</t>
  </si>
  <si>
    <t>JULIO</t>
  </si>
  <si>
    <t>julio1@adventure-works.com</t>
  </si>
  <si>
    <t>marco14@adventure-works.com</t>
  </si>
  <si>
    <t>ROBIN</t>
  </si>
  <si>
    <t>VERHOFF</t>
  </si>
  <si>
    <t>rob4@adventure-works.com</t>
  </si>
  <si>
    <t>SHANNON</t>
  </si>
  <si>
    <t>CARLSON</t>
  </si>
  <si>
    <t>shannon38@adventure-works.com</t>
  </si>
  <si>
    <t>JACQUELYN</t>
  </si>
  <si>
    <t>SUAREZ</t>
  </si>
  <si>
    <t>jacquelyn20@adventure-works.com</t>
  </si>
  <si>
    <t>curtis9@adventure-works.com</t>
  </si>
  <si>
    <t>LAUREN</t>
  </si>
  <si>
    <t>lauren41@adventure-works.com</t>
  </si>
  <si>
    <t>IAN</t>
  </si>
  <si>
    <t>JENKINS</t>
  </si>
  <si>
    <t>ian47@adventure-works.com</t>
  </si>
  <si>
    <t>BENNETT</t>
  </si>
  <si>
    <t>sydney23@adventure-works.com</t>
  </si>
  <si>
    <t>CHLOE</t>
  </si>
  <si>
    <t>YOUNG</t>
  </si>
  <si>
    <t>chloe23@adventure-works.com</t>
  </si>
  <si>
    <t>WYATT</t>
  </si>
  <si>
    <t>wyatt32@adventure-works.com</t>
  </si>
  <si>
    <t>shannon1@adventure-works.com</t>
  </si>
  <si>
    <t>clarence32@adventure-works.com</t>
  </si>
  <si>
    <t>LUKE</t>
  </si>
  <si>
    <t>LAL</t>
  </si>
  <si>
    <t>luke18@adventure-works.com</t>
  </si>
  <si>
    <t>KING</t>
  </si>
  <si>
    <t>jordan73@adventure-works.com</t>
  </si>
  <si>
    <t>destiny7@adventure-works.com</t>
  </si>
  <si>
    <t>ethan20@adventure-works.com</t>
  </si>
  <si>
    <t>SETH</t>
  </si>
  <si>
    <t>EDWARDS</t>
  </si>
  <si>
    <t>seth46@adventure-works.com</t>
  </si>
  <si>
    <t>russell7@adventure-works.com</t>
  </si>
  <si>
    <t>BECK</t>
  </si>
  <si>
    <t>alejandro45@adventure-works.com</t>
  </si>
  <si>
    <t>HAROLD</t>
  </si>
  <si>
    <t>SAI</t>
  </si>
  <si>
    <t>harold3@adventure-works.com</t>
  </si>
  <si>
    <t>JESSIE</t>
  </si>
  <si>
    <t>ZHAO</t>
  </si>
  <si>
    <t>jessie16@adventure-works.com</t>
  </si>
  <si>
    <t>jill13@adventure-works.com</t>
  </si>
  <si>
    <t>JIMMY</t>
  </si>
  <si>
    <t>jimmy9@adventure-works.com</t>
  </si>
  <si>
    <t>BETHANY</t>
  </si>
  <si>
    <t>bethany10@adventure-works.com</t>
  </si>
  <si>
    <t>THERESA</t>
  </si>
  <si>
    <t>theresa13@adventure-works.com</t>
  </si>
  <si>
    <t>STONE</t>
  </si>
  <si>
    <t>denise10@adventure-works.com</t>
  </si>
  <si>
    <t>JAIME</t>
  </si>
  <si>
    <t>NATH</t>
  </si>
  <si>
    <t>jaime41@adventure-works.com</t>
  </si>
  <si>
    <t>ebony19@adventure-works.com</t>
  </si>
  <si>
    <t>WENDY</t>
  </si>
  <si>
    <t>DOMINGUEZ</t>
  </si>
  <si>
    <t>wendy12@adventure-works.com</t>
  </si>
  <si>
    <t>jennifer93@adventure-works.com</t>
  </si>
  <si>
    <t>chloe27@adventure-works.com</t>
  </si>
  <si>
    <t>DIANA</t>
  </si>
  <si>
    <t>diana2@adventure-works.com</t>
  </si>
  <si>
    <t>marc3@adventure-works.com</t>
  </si>
  <si>
    <t>JESSE</t>
  </si>
  <si>
    <t>jesse15@adventure-works.com</t>
  </si>
  <si>
    <t>AMANDA</t>
  </si>
  <si>
    <t>CARTER</t>
  </si>
  <si>
    <t>amanda53@adventure-works.com</t>
  </si>
  <si>
    <t>megan28@adventure-works.com</t>
  </si>
  <si>
    <t>NATHAN</t>
  </si>
  <si>
    <t>nathan11@adventure-works.com</t>
  </si>
  <si>
    <t>FLORES</t>
  </si>
  <si>
    <t>adam10@adventure-works.com</t>
  </si>
  <si>
    <t>LEONARD</t>
  </si>
  <si>
    <t>NARA</t>
  </si>
  <si>
    <t>leonard18@adventure-works.com</t>
  </si>
  <si>
    <t>CHRISTINE</t>
  </si>
  <si>
    <t>christine4@adventure-works.com</t>
  </si>
  <si>
    <t>jaclyn12@adventure-works.com</t>
  </si>
  <si>
    <t>jeremy26@adventure-works.com</t>
  </si>
  <si>
    <t>CAROL</t>
  </si>
  <si>
    <t>carol8@adventure-works.com</t>
  </si>
  <si>
    <t>ALAN</t>
  </si>
  <si>
    <t>alan23@adventure-works.com</t>
  </si>
  <si>
    <t>daniel18@adventure-works.com</t>
  </si>
  <si>
    <t>HEIDI</t>
  </si>
  <si>
    <t>heidi19@adventure-works.com</t>
  </si>
  <si>
    <t>ANA</t>
  </si>
  <si>
    <t>PRICE</t>
  </si>
  <si>
    <t>ana0@adventure-works.com</t>
  </si>
  <si>
    <t>deanna33@adventure-works.com</t>
  </si>
  <si>
    <t>RAJE</t>
  </si>
  <si>
    <t>gilbert35@adventure-works.com</t>
  </si>
  <si>
    <t>michele19@adventure-works.com</t>
  </si>
  <si>
    <t>CARL</t>
  </si>
  <si>
    <t>ANDERSEN</t>
  </si>
  <si>
    <t>carl12@adventure-works.com</t>
  </si>
  <si>
    <t>marc6@adventure-works.com</t>
  </si>
  <si>
    <t>ASHLEE</t>
  </si>
  <si>
    <t>ashlee19@adventure-works.com</t>
  </si>
  <si>
    <t>ZHOU</t>
  </si>
  <si>
    <t>jon28@adventure-works.com</t>
  </si>
  <si>
    <t>TODD</t>
  </si>
  <si>
    <t>todd14@adventure-works.com</t>
  </si>
  <si>
    <t>NOAH</t>
  </si>
  <si>
    <t>noah5@adventure-works.com</t>
  </si>
  <si>
    <t>ANGELA</t>
  </si>
  <si>
    <t>angela41@adventure-works.com</t>
  </si>
  <si>
    <t>CHASE</t>
  </si>
  <si>
    <t>REED</t>
  </si>
  <si>
    <t>chase21@adventure-works.com</t>
  </si>
  <si>
    <t>HENDERSON</t>
  </si>
  <si>
    <t>jessica29@adventure-works.com</t>
  </si>
  <si>
    <t>grace62@adventure-works.com</t>
  </si>
  <si>
    <t>CALEB</t>
  </si>
  <si>
    <t>caleb40@adventure-works.com</t>
  </si>
  <si>
    <t>TIFFANY</t>
  </si>
  <si>
    <t>LIANG</t>
  </si>
  <si>
    <t>tiffany17@adventure-works.com</t>
  </si>
  <si>
    <t>CAROLYN</t>
  </si>
  <si>
    <t>carolyn30@adventure-works.com</t>
  </si>
  <si>
    <t>WILLIE</t>
  </si>
  <si>
    <t>willie40@adventure-works.com</t>
  </si>
  <si>
    <t>linda31@adventure-works.com</t>
  </si>
  <si>
    <t>LUO</t>
  </si>
  <si>
    <t>casey6@adventure-works.com</t>
  </si>
  <si>
    <t>AMY</t>
  </si>
  <si>
    <t>amy16@adventure-works.com</t>
  </si>
  <si>
    <t>ARUN</t>
  </si>
  <si>
    <t>levi6@adventure-works.com</t>
  </si>
  <si>
    <t>FELICIA</t>
  </si>
  <si>
    <t>felicia4@adventure-works.com</t>
  </si>
  <si>
    <t>blake9@adventure-works.com</t>
  </si>
  <si>
    <t>LEAH</t>
  </si>
  <si>
    <t>leah7@adventure-works.com</t>
  </si>
  <si>
    <t>GINA</t>
  </si>
  <si>
    <t>gina1@adventure-works.com</t>
  </si>
  <si>
    <t>DONALD</t>
  </si>
  <si>
    <t>donald20@adventure-works.com</t>
  </si>
  <si>
    <t>DAMIEN</t>
  </si>
  <si>
    <t>CHANDER</t>
  </si>
  <si>
    <t>damien32@adventure-works.com</t>
  </si>
  <si>
    <t>SAVANNAH</t>
  </si>
  <si>
    <t>savannah39@adventure-works.com</t>
  </si>
  <si>
    <t>angela17@adventure-works.com</t>
  </si>
  <si>
    <t>ALYSSA</t>
  </si>
  <si>
    <t>alyssa37@adventure-works.com</t>
  </si>
  <si>
    <t>LUCAS</t>
  </si>
  <si>
    <t>PHILLIPS</t>
  </si>
  <si>
    <t>lucas7@adventure-works.com</t>
  </si>
  <si>
    <t>EMILY</t>
  </si>
  <si>
    <t>emily1@adventure-works.com</t>
  </si>
  <si>
    <t>RYAN</t>
  </si>
  <si>
    <t>ryan43@adventure-works.com</t>
  </si>
  <si>
    <t>TAMARA</t>
  </si>
  <si>
    <t>tamara6@adventure-works.com</t>
  </si>
  <si>
    <t>ABIGAIL</t>
  </si>
  <si>
    <t>abigail25@adventure-works.com</t>
  </si>
  <si>
    <t>TREVOR</t>
  </si>
  <si>
    <t>trevor18@adventure-works.com</t>
  </si>
  <si>
    <t>dalton37@adventure-works.com</t>
  </si>
  <si>
    <t>cheryl4@adventure-works.com</t>
  </si>
  <si>
    <t>AIMEE</t>
  </si>
  <si>
    <t>HE</t>
  </si>
  <si>
    <t>aimee13@adventure-works.com</t>
  </si>
  <si>
    <t>cedric15@adventure-works.com</t>
  </si>
  <si>
    <t>CHAD</t>
  </si>
  <si>
    <t>KUMAR</t>
  </si>
  <si>
    <t>chad9@adventure-works.com</t>
  </si>
  <si>
    <t>ANDRÉS</t>
  </si>
  <si>
    <t>ANAND</t>
  </si>
  <si>
    <t>andrés18@adventure-works.com</t>
  </si>
  <si>
    <t>edwin39@adventure-works.com</t>
  </si>
  <si>
    <t>MALLORY</t>
  </si>
  <si>
    <t>RUBIO</t>
  </si>
  <si>
    <t>mallory7@adventure-works.com</t>
  </si>
  <si>
    <t>ROSS</t>
  </si>
  <si>
    <t>adam2@adventure-works.com</t>
  </si>
  <si>
    <t>latasha10@adventure-works.com</t>
  </si>
  <si>
    <t>ABBY</t>
  </si>
  <si>
    <t>abby4@adventure-works.com</t>
  </si>
  <si>
    <t>JULIA</t>
  </si>
  <si>
    <t>julia7@adventure-works.com</t>
  </si>
  <si>
    <t>CASSIE</t>
  </si>
  <si>
    <t>cassie13@adventure-works.com</t>
  </si>
  <si>
    <t>EDGAR</t>
  </si>
  <si>
    <t>edgar11@adventure-works.com</t>
  </si>
  <si>
    <t>CANDACE</t>
  </si>
  <si>
    <t>candace15@adventure-works.com</t>
  </si>
  <si>
    <t>LIU</t>
  </si>
  <si>
    <t>jessie9@adventure-works.com</t>
  </si>
  <si>
    <t>bianca7@adventure-works.com</t>
  </si>
  <si>
    <t>KARI</t>
  </si>
  <si>
    <t>kari25@adventure-works.com</t>
  </si>
  <si>
    <t>KAPOOR</t>
  </si>
  <si>
    <t>ruben1@adventure-works.com</t>
  </si>
  <si>
    <t>curtis5@adventure-works.com</t>
  </si>
  <si>
    <t>MEREDITH</t>
  </si>
  <si>
    <t>GUTIERREZ</t>
  </si>
  <si>
    <t>meredith34@adventure-works.com</t>
  </si>
  <si>
    <t>CRYSTAL</t>
  </si>
  <si>
    <t>crystal3@adventure-works.com</t>
  </si>
  <si>
    <t>MICHEAL</t>
  </si>
  <si>
    <t>BLANCO</t>
  </si>
  <si>
    <t>micheal11@adventure-works.com</t>
  </si>
  <si>
    <t>LESLIE</t>
  </si>
  <si>
    <t>leslie7@adventure-works.com</t>
  </si>
  <si>
    <t>ALVIN</t>
  </si>
  <si>
    <t>alvin20@adventure-works.com</t>
  </si>
  <si>
    <t>CLINTON</t>
  </si>
  <si>
    <t>clinton14@adventure-works.com</t>
  </si>
  <si>
    <t>APRIL</t>
  </si>
  <si>
    <t>april1@adventure-works.com</t>
  </si>
  <si>
    <t>alvin21@adventure-works.com</t>
  </si>
  <si>
    <t>EVAN</t>
  </si>
  <si>
    <t>evan8@adventure-works.com</t>
  </si>
  <si>
    <t>ORLANDO</t>
  </si>
  <si>
    <t>orlando19@adventure-works.com</t>
  </si>
  <si>
    <t>BYRON</t>
  </si>
  <si>
    <t>byron9@adventure-works.com</t>
  </si>
  <si>
    <t>PHILIP</t>
  </si>
  <si>
    <t>philip4@adventure-works.com</t>
  </si>
  <si>
    <t>ross1@adventure-works.com</t>
  </si>
  <si>
    <t>DANA</t>
  </si>
  <si>
    <t>dana2@adventure-works.com</t>
  </si>
  <si>
    <t>SHAUN</t>
  </si>
  <si>
    <t>shaun16@adventure-works.com</t>
  </si>
  <si>
    <t>JAN</t>
  </si>
  <si>
    <t>jan11@adventure-works.com</t>
  </si>
  <si>
    <t>SAMANTHA</t>
  </si>
  <si>
    <t>LONG</t>
  </si>
  <si>
    <t>samantha35@adventure-works.com</t>
  </si>
  <si>
    <t>WRIGHT</t>
  </si>
  <si>
    <t>julia17@adventure-works.com</t>
  </si>
  <si>
    <t>CAROLINE</t>
  </si>
  <si>
    <t>caroline21@adventure-works.com</t>
  </si>
  <si>
    <t>RIVERA</t>
  </si>
  <si>
    <t>amanda7@adventure-works.com</t>
  </si>
  <si>
    <t>MELISSA</t>
  </si>
  <si>
    <t>RICHARDSON</t>
  </si>
  <si>
    <t>melissa31@adventure-works.com</t>
  </si>
  <si>
    <t>angela23@adventure-works.com</t>
  </si>
  <si>
    <t>LARRY</t>
  </si>
  <si>
    <t>TOWNSEND</t>
  </si>
  <si>
    <t>larry14@adventure-works.com</t>
  </si>
  <si>
    <t>MARCUS</t>
  </si>
  <si>
    <t>marcus14@adventure-works.com</t>
  </si>
  <si>
    <t>BRIANNA</t>
  </si>
  <si>
    <t>brianna30@adventure-works.com</t>
  </si>
  <si>
    <t>JASMINE</t>
  </si>
  <si>
    <t>TAYLOR</t>
  </si>
  <si>
    <t>jasmine7@adventure-works.com</t>
  </si>
  <si>
    <t>DAVIS</t>
  </si>
  <si>
    <t>lauren23@adventure-works.com</t>
  </si>
  <si>
    <t>TANYA</t>
  </si>
  <si>
    <t>tanya2@adventure-works.com</t>
  </si>
  <si>
    <t>JAVIER</t>
  </si>
  <si>
    <t>javier1@adventure-works.com</t>
  </si>
  <si>
    <t>NICOLE</t>
  </si>
  <si>
    <t>nicole42@adventure-works.com</t>
  </si>
  <si>
    <t>eduardo55@adventure-works.com</t>
  </si>
  <si>
    <t>jonathan4@adventure-works.com</t>
  </si>
  <si>
    <t>EDWARD</t>
  </si>
  <si>
    <t>edward48@adventure-works.com</t>
  </si>
  <si>
    <t>COLEMAN</t>
  </si>
  <si>
    <t>jasmine46@adventure-works.com</t>
  </si>
  <si>
    <t>KARLA</t>
  </si>
  <si>
    <t>karla20@adventure-works.com</t>
  </si>
  <si>
    <t>ERNEST</t>
  </si>
  <si>
    <t>ernest6@adventure-works.com</t>
  </si>
  <si>
    <t>ross32@adventure-works.com</t>
  </si>
  <si>
    <t>THEODORE</t>
  </si>
  <si>
    <t>GILL</t>
  </si>
  <si>
    <t>theodore14@adventure-works.com</t>
  </si>
  <si>
    <t>SHEN</t>
  </si>
  <si>
    <t>russell6@adventure-works.com</t>
  </si>
  <si>
    <t>MELINDA</t>
  </si>
  <si>
    <t>melinda9@adventure-works.com</t>
  </si>
  <si>
    <t>james77@adventure-works.com</t>
  </si>
  <si>
    <t>angela34@adventure-works.com</t>
  </si>
  <si>
    <t>megan25@adventure-works.com</t>
  </si>
  <si>
    <t>ROBINSON</t>
  </si>
  <si>
    <t>hunter50@adventure-works.com</t>
  </si>
  <si>
    <t>MARIA</t>
  </si>
  <si>
    <t>ROBERTS</t>
  </si>
  <si>
    <t>maria47@adventure-works.com</t>
  </si>
  <si>
    <t>hannah32@adventure-works.com</t>
  </si>
  <si>
    <t>JASON</t>
  </si>
  <si>
    <t>jason46@adventure-works.com</t>
  </si>
  <si>
    <t>brianna57@adventure-works.com</t>
  </si>
  <si>
    <t>MAURICE</t>
  </si>
  <si>
    <t>maurice4@adventure-works.com</t>
  </si>
  <si>
    <t>WOOD</t>
  </si>
  <si>
    <t>emily27@adventure-works.com</t>
  </si>
  <si>
    <t>chase10@adventure-works.com</t>
  </si>
  <si>
    <t>GABRIEL</t>
  </si>
  <si>
    <t>gabriel21@adventure-works.com</t>
  </si>
  <si>
    <t>DEVIN</t>
  </si>
  <si>
    <t>BROOKS</t>
  </si>
  <si>
    <t>devin63@adventure-works.com</t>
  </si>
  <si>
    <t>JOCELYN</t>
  </si>
  <si>
    <t>jocelyn18@adventure-works.com</t>
  </si>
  <si>
    <t>ASHLEY</t>
  </si>
  <si>
    <t>ashley18@adventure-works.com</t>
  </si>
  <si>
    <t>BARNES</t>
  </si>
  <si>
    <t>jasmine43@adventure-works.com</t>
  </si>
  <si>
    <t>DAVID</t>
  </si>
  <si>
    <t>david83@adventure-works.com</t>
  </si>
  <si>
    <t>bryce8@adventure-works.com</t>
  </si>
  <si>
    <t>HOWARD</t>
  </si>
  <si>
    <t>carol5@adventure-works.com</t>
  </si>
  <si>
    <t>jonathan43@adventure-works.com</t>
  </si>
  <si>
    <t>ADAMS</t>
  </si>
  <si>
    <t>gabrielle58@adventure-works.com</t>
  </si>
  <si>
    <t>SARAH</t>
  </si>
  <si>
    <t>sarah13@adventure-works.com</t>
  </si>
  <si>
    <t>NICHOLAS</t>
  </si>
  <si>
    <t>nicholas19@adventure-works.com</t>
  </si>
  <si>
    <t>luis24@adventure-works.com</t>
  </si>
  <si>
    <t>MASON</t>
  </si>
  <si>
    <t>mason25@adventure-works.com</t>
  </si>
  <si>
    <t>JOSE</t>
  </si>
  <si>
    <t>jose6@adventure-works.com</t>
  </si>
  <si>
    <t>nathan55@adventure-works.com</t>
  </si>
  <si>
    <t>Customer Summary</t>
  </si>
  <si>
    <t>Total Customers</t>
  </si>
  <si>
    <t>Female</t>
  </si>
  <si>
    <t>Total Annual Income</t>
  </si>
  <si>
    <t>Average Annual Income</t>
  </si>
  <si>
    <t>Rich</t>
  </si>
  <si>
    <t>Male Bachelors</t>
  </si>
  <si>
    <t>Professional (90000)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</si>
</sst>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58" fontId="3" fillId="5" borderId="0" xfId="0" applyNumberFormat="1" applyFont="1" applyFill="1" applyAlignment="1">
      <alignment horizontal="center"/>
    </xf>
    <xf numFmtId="58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3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1" fillId="0" borderId="0" xfId="0" applyFont="1"/>
    <xf numFmtId="0" fontId="0" fillId="4" borderId="0" xfId="0" applyFill="1" applyAlignment="1">
      <alignment horizontal="center"/>
    </xf>
    <xf numFmtId="0" fontId="2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"/>
  <sheetViews>
    <sheetView workbookViewId="0">
      <pane xSplit="1" topLeftCell="M1" activePane="topRight" state="frozen"/>
      <selection/>
      <selection pane="topRight" activeCell="C5" sqref="A1:E8"/>
    </sheetView>
  </sheetViews>
  <sheetFormatPr defaultColWidth="9" defaultRowHeight="14.5" outlineLevelRow="7"/>
  <cols>
    <col min="1" max="1" width="12.4545454545455" customWidth="1"/>
    <col min="2" max="2" width="11.6363636363636" customWidth="1"/>
    <col min="7" max="7" width="12.6363636363636" customWidth="1"/>
    <col min="8" max="8" width="12.9090909090909" customWidth="1"/>
    <col min="13" max="13" width="12.5454545454545" customWidth="1"/>
    <col min="14" max="14" width="12.6363636363636" customWidth="1"/>
    <col min="20" max="20" width="11.3636363636364" customWidth="1"/>
    <col min="26" max="26" width="11.5454545454545" customWidth="1"/>
    <col min="32" max="32" width="22.8181818181818" customWidth="1"/>
  </cols>
  <sheetData>
    <row r="1" spans="1:34">
      <c r="A1" s="3"/>
      <c r="B1" s="18" t="s">
        <v>0</v>
      </c>
      <c r="C1" s="19"/>
      <c r="D1" s="19"/>
      <c r="E1" s="19"/>
      <c r="H1" s="20" t="s">
        <v>1</v>
      </c>
      <c r="I1" s="23"/>
      <c r="J1" s="23"/>
      <c r="K1" s="23"/>
      <c r="N1" s="24" t="s">
        <v>2</v>
      </c>
      <c r="O1" s="25"/>
      <c r="P1" s="25"/>
      <c r="Q1" s="25"/>
      <c r="T1" s="26" t="s">
        <v>3</v>
      </c>
      <c r="U1" s="12"/>
      <c r="V1" s="12"/>
      <c r="W1" s="12"/>
      <c r="Z1" s="2" t="s">
        <v>4</v>
      </c>
      <c r="AA1" s="27"/>
      <c r="AB1" s="27"/>
      <c r="AC1" s="27"/>
      <c r="AF1" s="3"/>
      <c r="AG1" s="3"/>
      <c r="AH1" s="29">
        <v>2.5</v>
      </c>
    </row>
    <row r="2" spans="1:34">
      <c r="A2" s="21" t="s">
        <v>5</v>
      </c>
      <c r="B2" s="1" t="s">
        <v>6</v>
      </c>
      <c r="C2" s="1" t="s">
        <v>7</v>
      </c>
      <c r="D2" s="1" t="s">
        <v>8</v>
      </c>
      <c r="E2" s="1" t="s">
        <v>9</v>
      </c>
      <c r="G2" s="22"/>
      <c r="H2" s="1" t="s">
        <v>6</v>
      </c>
      <c r="I2" s="1" t="s">
        <v>7</v>
      </c>
      <c r="J2" s="1" t="s">
        <v>8</v>
      </c>
      <c r="K2" s="1" t="s">
        <v>9</v>
      </c>
      <c r="M2" s="22"/>
      <c r="N2" s="1" t="s">
        <v>6</v>
      </c>
      <c r="O2" s="1" t="s">
        <v>7</v>
      </c>
      <c r="P2" s="1" t="s">
        <v>8</v>
      </c>
      <c r="Q2" s="1" t="s">
        <v>9</v>
      </c>
      <c r="T2" s="1" t="s">
        <v>6</v>
      </c>
      <c r="U2" s="1" t="s">
        <v>7</v>
      </c>
      <c r="V2" s="1" t="s">
        <v>8</v>
      </c>
      <c r="W2" s="1" t="s">
        <v>9</v>
      </c>
      <c r="Z2" s="1" t="s">
        <v>6</v>
      </c>
      <c r="AA2" s="1" t="s">
        <v>7</v>
      </c>
      <c r="AB2" s="1" t="s">
        <v>8</v>
      </c>
      <c r="AC2" s="1" t="s">
        <v>9</v>
      </c>
      <c r="AF2" s="28" t="s">
        <v>10</v>
      </c>
      <c r="AG2" s="2" t="s">
        <v>11</v>
      </c>
      <c r="AH2" s="3"/>
    </row>
    <row r="3" spans="1:34">
      <c r="A3" s="21" t="s">
        <v>12</v>
      </c>
      <c r="B3" s="3">
        <v>72</v>
      </c>
      <c r="C3" s="3">
        <v>95</v>
      </c>
      <c r="D3" s="3">
        <v>89</v>
      </c>
      <c r="E3" s="3">
        <v>73</v>
      </c>
      <c r="G3" s="22"/>
      <c r="H3" s="3" t="str">
        <f t="shared" ref="H3:H8" si="0">IF(B3&gt;=90,"A",IF(AND(B3&gt;=70,B3&lt;90),"B",IF(AND(B3&gt;=50,B3&lt;70),"C","F")))</f>
        <v>B</v>
      </c>
      <c r="I3" s="3" t="str">
        <f t="shared" ref="I3:I8" si="1">IF(C3&gt;=90,"A",IF(AND(C3&gt;=70,C3&lt;90),"B",IF(AND(C3&gt;=50,C3&lt;70),"C","F")))</f>
        <v>A</v>
      </c>
      <c r="J3" s="3" t="str">
        <f t="shared" ref="J3:J8" si="2">IF(D3&gt;=90,"A",IF(AND(D3&gt;=70,D3&lt;90),"B",IF(AND(D3&gt;=50,D3&lt;70),"C","F")))</f>
        <v>B</v>
      </c>
      <c r="K3" s="3" t="str">
        <f t="shared" ref="K3:K8" si="3">IF(E3&gt;=90,"A",IF(AND(E3&gt;=70,E3&lt;90),"B",IF(AND(E3&gt;=50,E3&lt;70),"C","F")))</f>
        <v>B</v>
      </c>
      <c r="M3" s="22"/>
      <c r="N3" s="3">
        <f t="shared" ref="N3:N8" si="4">IF(H3="A",5,IF(H3="B",4,IF(H3="C",3,0)))</f>
        <v>4</v>
      </c>
      <c r="O3" s="3">
        <f t="shared" ref="O3:O8" si="5">IF(I3="A",5,IF(I3="B",4,IF(I3="C",3,0)))</f>
        <v>5</v>
      </c>
      <c r="P3" s="3">
        <f t="shared" ref="P3:P8" si="6">IF(J3="A",5,IF(J3="B",4,IF(J3="C",3,0)))</f>
        <v>4</v>
      </c>
      <c r="Q3" s="3">
        <f t="shared" ref="Q3:Q8" si="7">IF(K3="A",5,IF(K3="B",4,IF(K3="C",3,0)))</f>
        <v>4</v>
      </c>
      <c r="T3" s="3">
        <v>4</v>
      </c>
      <c r="U3" s="3">
        <v>4</v>
      </c>
      <c r="V3" s="3">
        <v>3</v>
      </c>
      <c r="W3" s="3">
        <v>2</v>
      </c>
      <c r="Z3" s="3">
        <f t="shared" ref="Z3:Z8" si="8">N3*T3</f>
        <v>16</v>
      </c>
      <c r="AA3" s="3">
        <f t="shared" ref="AA3:AA8" si="9">O3*U3</f>
        <v>20</v>
      </c>
      <c r="AB3" s="3">
        <f t="shared" ref="AB3:AB8" si="10">P3*V3</f>
        <v>12</v>
      </c>
      <c r="AC3" s="3">
        <f t="shared" ref="AC3:AC8" si="11">Q3*W3</f>
        <v>8</v>
      </c>
      <c r="AF3" s="3">
        <f t="shared" ref="AF3:AF8" si="12">ROUND(SUM(Z3:AC3)/SUM(T3:W3),2)</f>
        <v>4.31</v>
      </c>
      <c r="AG3" s="3" t="str">
        <f t="shared" ref="AG3:AG8" si="13">IF(AF3&gt;=2.5,"YES","NO")</f>
        <v>YES</v>
      </c>
      <c r="AH3" s="3"/>
    </row>
    <row r="4" spans="1:34">
      <c r="A4" s="21" t="s">
        <v>13</v>
      </c>
      <c r="B4" s="3">
        <v>78</v>
      </c>
      <c r="C4" s="3">
        <v>76</v>
      </c>
      <c r="D4" s="3">
        <v>65</v>
      </c>
      <c r="E4" s="3">
        <v>72</v>
      </c>
      <c r="G4" s="22"/>
      <c r="H4" s="3" t="str">
        <f t="shared" si="0"/>
        <v>B</v>
      </c>
      <c r="I4" s="3" t="str">
        <f t="shared" si="1"/>
        <v>B</v>
      </c>
      <c r="J4" s="3" t="str">
        <f t="shared" si="2"/>
        <v>C</v>
      </c>
      <c r="K4" s="3" t="str">
        <f t="shared" si="3"/>
        <v>B</v>
      </c>
      <c r="M4" s="22"/>
      <c r="N4" s="3">
        <f t="shared" si="4"/>
        <v>4</v>
      </c>
      <c r="O4" s="3">
        <f t="shared" si="5"/>
        <v>4</v>
      </c>
      <c r="P4" s="3">
        <f t="shared" si="6"/>
        <v>3</v>
      </c>
      <c r="Q4" s="3">
        <f t="shared" si="7"/>
        <v>4</v>
      </c>
      <c r="T4" s="3">
        <v>4</v>
      </c>
      <c r="U4" s="3">
        <v>4</v>
      </c>
      <c r="V4" s="3">
        <v>3</v>
      </c>
      <c r="W4" s="3">
        <v>2</v>
      </c>
      <c r="Z4" s="3">
        <f t="shared" si="8"/>
        <v>16</v>
      </c>
      <c r="AA4" s="3">
        <f t="shared" si="9"/>
        <v>16</v>
      </c>
      <c r="AB4" s="3">
        <f t="shared" si="10"/>
        <v>9</v>
      </c>
      <c r="AC4" s="3">
        <f t="shared" si="11"/>
        <v>8</v>
      </c>
      <c r="AF4" s="3">
        <f t="shared" si="12"/>
        <v>3.77</v>
      </c>
      <c r="AG4" s="3" t="str">
        <f t="shared" si="13"/>
        <v>YES</v>
      </c>
      <c r="AH4" s="3"/>
    </row>
    <row r="5" spans="1:34">
      <c r="A5" s="21" t="s">
        <v>14</v>
      </c>
      <c r="B5" s="3">
        <v>64</v>
      </c>
      <c r="C5" s="3">
        <v>77</v>
      </c>
      <c r="D5" s="3">
        <v>60</v>
      </c>
      <c r="E5" s="3">
        <v>84</v>
      </c>
      <c r="G5" s="22"/>
      <c r="H5" s="3" t="str">
        <f t="shared" si="0"/>
        <v>C</v>
      </c>
      <c r="I5" s="3" t="str">
        <f t="shared" si="1"/>
        <v>B</v>
      </c>
      <c r="J5" s="3" t="str">
        <f t="shared" si="2"/>
        <v>C</v>
      </c>
      <c r="K5" s="3" t="str">
        <f t="shared" si="3"/>
        <v>B</v>
      </c>
      <c r="M5" s="22"/>
      <c r="N5" s="3">
        <f t="shared" si="4"/>
        <v>3</v>
      </c>
      <c r="O5" s="3">
        <f t="shared" si="5"/>
        <v>4</v>
      </c>
      <c r="P5" s="3">
        <f t="shared" si="6"/>
        <v>3</v>
      </c>
      <c r="Q5" s="3">
        <f t="shared" si="7"/>
        <v>4</v>
      </c>
      <c r="T5" s="3">
        <v>4</v>
      </c>
      <c r="U5" s="3">
        <v>4</v>
      </c>
      <c r="V5" s="3">
        <v>3</v>
      </c>
      <c r="W5" s="3">
        <v>2</v>
      </c>
      <c r="Z5" s="3">
        <f t="shared" si="8"/>
        <v>12</v>
      </c>
      <c r="AA5" s="3">
        <f t="shared" si="9"/>
        <v>16</v>
      </c>
      <c r="AB5" s="3">
        <f t="shared" si="10"/>
        <v>9</v>
      </c>
      <c r="AC5" s="3">
        <f t="shared" si="11"/>
        <v>8</v>
      </c>
      <c r="AF5" s="3">
        <f t="shared" si="12"/>
        <v>3.46</v>
      </c>
      <c r="AG5" s="3" t="str">
        <f t="shared" si="13"/>
        <v>YES</v>
      </c>
      <c r="AH5" s="3"/>
    </row>
    <row r="6" spans="1:34">
      <c r="A6" s="21" t="s">
        <v>15</v>
      </c>
      <c r="B6" s="3">
        <v>89</v>
      </c>
      <c r="C6" s="3">
        <v>55</v>
      </c>
      <c r="D6" s="3">
        <v>62</v>
      </c>
      <c r="E6" s="3">
        <v>70</v>
      </c>
      <c r="G6" s="22"/>
      <c r="H6" s="3" t="str">
        <f t="shared" si="0"/>
        <v>B</v>
      </c>
      <c r="I6" s="3" t="str">
        <f t="shared" si="1"/>
        <v>C</v>
      </c>
      <c r="J6" s="3" t="str">
        <f t="shared" si="2"/>
        <v>C</v>
      </c>
      <c r="K6" s="3" t="str">
        <f t="shared" si="3"/>
        <v>B</v>
      </c>
      <c r="M6" s="22"/>
      <c r="N6" s="3">
        <f t="shared" si="4"/>
        <v>4</v>
      </c>
      <c r="O6" s="3">
        <f t="shared" si="5"/>
        <v>3</v>
      </c>
      <c r="P6" s="3">
        <f t="shared" si="6"/>
        <v>3</v>
      </c>
      <c r="Q6" s="3">
        <f t="shared" si="7"/>
        <v>4</v>
      </c>
      <c r="T6" s="3">
        <v>4</v>
      </c>
      <c r="U6" s="3">
        <v>4</v>
      </c>
      <c r="V6" s="3">
        <v>3</v>
      </c>
      <c r="W6" s="3">
        <v>2</v>
      </c>
      <c r="Z6" s="3">
        <f t="shared" si="8"/>
        <v>16</v>
      </c>
      <c r="AA6" s="3">
        <f t="shared" si="9"/>
        <v>12</v>
      </c>
      <c r="AB6" s="3">
        <f t="shared" si="10"/>
        <v>9</v>
      </c>
      <c r="AC6" s="3">
        <f t="shared" si="11"/>
        <v>8</v>
      </c>
      <c r="AF6" s="3">
        <f t="shared" si="12"/>
        <v>3.46</v>
      </c>
      <c r="AG6" s="3" t="str">
        <f t="shared" si="13"/>
        <v>YES</v>
      </c>
      <c r="AH6" s="3"/>
    </row>
    <row r="7" spans="1:34">
      <c r="A7" s="21" t="s">
        <v>16</v>
      </c>
      <c r="B7" s="3">
        <v>48</v>
      </c>
      <c r="C7" s="3">
        <v>59</v>
      </c>
      <c r="D7" s="3">
        <v>56</v>
      </c>
      <c r="E7" s="3">
        <v>42</v>
      </c>
      <c r="G7" s="22"/>
      <c r="H7" s="3" t="str">
        <f t="shared" si="0"/>
        <v>F</v>
      </c>
      <c r="I7" s="3" t="str">
        <f t="shared" si="1"/>
        <v>C</v>
      </c>
      <c r="J7" s="3" t="str">
        <f t="shared" si="2"/>
        <v>C</v>
      </c>
      <c r="K7" s="3" t="str">
        <f t="shared" si="3"/>
        <v>F</v>
      </c>
      <c r="M7" s="22"/>
      <c r="N7" s="3">
        <f t="shared" si="4"/>
        <v>0</v>
      </c>
      <c r="O7" s="3">
        <f t="shared" si="5"/>
        <v>3</v>
      </c>
      <c r="P7" s="3">
        <f t="shared" si="6"/>
        <v>3</v>
      </c>
      <c r="Q7" s="3">
        <f t="shared" si="7"/>
        <v>0</v>
      </c>
      <c r="T7" s="3">
        <v>4</v>
      </c>
      <c r="U7" s="3">
        <v>4</v>
      </c>
      <c r="V7" s="3">
        <v>3</v>
      </c>
      <c r="W7" s="3">
        <v>2</v>
      </c>
      <c r="Z7" s="3">
        <f t="shared" si="8"/>
        <v>0</v>
      </c>
      <c r="AA7" s="3">
        <f t="shared" si="9"/>
        <v>12</v>
      </c>
      <c r="AB7" s="3">
        <f t="shared" si="10"/>
        <v>9</v>
      </c>
      <c r="AC7" s="3">
        <f t="shared" si="11"/>
        <v>0</v>
      </c>
      <c r="AF7" s="3">
        <f t="shared" si="12"/>
        <v>1.62</v>
      </c>
      <c r="AG7" s="3" t="str">
        <f t="shared" si="13"/>
        <v>NO</v>
      </c>
      <c r="AH7" s="3"/>
    </row>
    <row r="8" spans="1:34">
      <c r="A8" s="21" t="s">
        <v>17</v>
      </c>
      <c r="B8" s="3">
        <v>50</v>
      </c>
      <c r="C8" s="3">
        <v>43</v>
      </c>
      <c r="D8" s="3">
        <v>50</v>
      </c>
      <c r="E8" s="3">
        <v>60</v>
      </c>
      <c r="G8" s="22"/>
      <c r="H8" s="3" t="str">
        <f t="shared" si="0"/>
        <v>C</v>
      </c>
      <c r="I8" s="3" t="str">
        <f t="shared" si="1"/>
        <v>F</v>
      </c>
      <c r="J8" s="3" t="str">
        <f t="shared" si="2"/>
        <v>C</v>
      </c>
      <c r="K8" s="3" t="str">
        <f t="shared" si="3"/>
        <v>C</v>
      </c>
      <c r="M8" s="22"/>
      <c r="N8" s="3">
        <f t="shared" si="4"/>
        <v>3</v>
      </c>
      <c r="O8" s="3">
        <f t="shared" si="5"/>
        <v>0</v>
      </c>
      <c r="P8" s="3">
        <f t="shared" si="6"/>
        <v>3</v>
      </c>
      <c r="Q8" s="3">
        <f t="shared" si="7"/>
        <v>3</v>
      </c>
      <c r="T8" s="3">
        <v>4</v>
      </c>
      <c r="U8" s="3">
        <v>4</v>
      </c>
      <c r="V8" s="3">
        <v>3</v>
      </c>
      <c r="W8" s="3">
        <v>2</v>
      </c>
      <c r="Z8" s="3">
        <f t="shared" si="8"/>
        <v>12</v>
      </c>
      <c r="AA8" s="3">
        <f t="shared" si="9"/>
        <v>0</v>
      </c>
      <c r="AB8" s="3">
        <f t="shared" si="10"/>
        <v>9</v>
      </c>
      <c r="AC8" s="3">
        <f t="shared" si="11"/>
        <v>6</v>
      </c>
      <c r="AF8" s="3">
        <f t="shared" si="12"/>
        <v>2.08</v>
      </c>
      <c r="AG8" s="3" t="str">
        <f t="shared" si="13"/>
        <v>NO</v>
      </c>
      <c r="AH8" s="3"/>
    </row>
  </sheetData>
  <mergeCells count="5">
    <mergeCell ref="B1:E1"/>
    <mergeCell ref="H1:K1"/>
    <mergeCell ref="N1:Q1"/>
    <mergeCell ref="T1:W1"/>
    <mergeCell ref="Z1:AC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37"/>
  <sheetViews>
    <sheetView topLeftCell="I1" workbookViewId="0">
      <selection activeCell="N3" sqref="N3"/>
    </sheetView>
  </sheetViews>
  <sheetFormatPr defaultColWidth="9" defaultRowHeight="14.5"/>
  <cols>
    <col min="1" max="1" width="11.4545454545455" customWidth="1"/>
    <col min="3" max="3" width="10.0909090909091" customWidth="1"/>
    <col min="4" max="4" width="10.8181818181818" customWidth="1"/>
    <col min="5" max="5" width="21" customWidth="1"/>
    <col min="6" max="6" width="11.3636363636364"/>
    <col min="7" max="7" width="11.0909090909091" customWidth="1"/>
    <col min="8" max="8" width="13" customWidth="1"/>
    <col min="9" max="9" width="15.9090909090909" customWidth="1"/>
    <col min="11" max="11" width="10.1818181818182" customWidth="1"/>
    <col min="12" max="12" width="31.5454545454545" customWidth="1"/>
    <col min="13" max="13" width="14.4545454545455" customWidth="1"/>
    <col min="14" max="14" width="13.2727272727273" customWidth="1"/>
    <col min="15" max="15" width="16.3636363636364" customWidth="1"/>
    <col min="16" max="16" width="11.9090909090909" customWidth="1"/>
    <col min="17" max="17" width="17.6363636363636" customWidth="1"/>
    <col min="18" max="18" width="12.6363636363636" customWidth="1"/>
    <col min="19" max="19" width="11.2727272727273" customWidth="1"/>
  </cols>
  <sheetData>
    <row r="1" spans="1:19">
      <c r="A1" s="3" t="s">
        <v>18</v>
      </c>
      <c r="B1" s="3" t="s">
        <v>19</v>
      </c>
      <c r="C1" s="3" t="s">
        <v>20</v>
      </c>
      <c r="D1" s="3" t="s">
        <v>21</v>
      </c>
      <c r="E1" s="5" t="s">
        <v>22</v>
      </c>
      <c r="F1" s="3" t="s">
        <v>23</v>
      </c>
      <c r="G1" s="6" t="s">
        <v>24</v>
      </c>
      <c r="H1" s="3" t="s">
        <v>25</v>
      </c>
      <c r="I1" s="10" t="s">
        <v>26</v>
      </c>
      <c r="J1" s="3" t="s">
        <v>27</v>
      </c>
      <c r="K1" s="11" t="s">
        <v>28</v>
      </c>
      <c r="L1" s="3" t="s">
        <v>29</v>
      </c>
      <c r="M1" s="12" t="s">
        <v>30</v>
      </c>
      <c r="N1" s="3" t="s">
        <v>31</v>
      </c>
      <c r="O1" s="13" t="s">
        <v>32</v>
      </c>
      <c r="P1" s="3" t="s">
        <v>33</v>
      </c>
      <c r="Q1" s="3" t="s">
        <v>34</v>
      </c>
      <c r="R1" s="3" t="s">
        <v>35</v>
      </c>
      <c r="S1" s="3" t="s">
        <v>36</v>
      </c>
    </row>
    <row r="2" spans="1:19">
      <c r="A2" s="3">
        <v>13001</v>
      </c>
      <c r="B2" s="3" t="s">
        <v>37</v>
      </c>
      <c r="C2" s="3" t="s">
        <v>38</v>
      </c>
      <c r="D2" s="3" t="s">
        <v>39</v>
      </c>
      <c r="E2" s="7" t="str">
        <f>_xlfn.CONCAT(C2," ",D2)</f>
        <v>CLARENCE ZHANG</v>
      </c>
      <c r="F2" s="8">
        <v>25452</v>
      </c>
      <c r="G2" s="9">
        <f>YEAR(F2)</f>
        <v>1969</v>
      </c>
      <c r="H2" s="3" t="s">
        <v>40</v>
      </c>
      <c r="I2" s="14" t="str">
        <f>IF(H2="S","Single",IF(H2="M","Married"))</f>
        <v>Single</v>
      </c>
      <c r="J2" s="3" t="s">
        <v>41</v>
      </c>
      <c r="K2" s="15" t="str">
        <f>IF(J2="M","Male",IF(J2="F","Female"))</f>
        <v>Male</v>
      </c>
      <c r="L2" s="3" t="s">
        <v>42</v>
      </c>
      <c r="M2" s="16" t="str">
        <f>LEFT(L2,FIND("@",L2)-1)</f>
        <v>clarence37</v>
      </c>
      <c r="N2" s="4">
        <v>13000</v>
      </c>
      <c r="O2" s="17" t="str">
        <f>IF(N2&gt;=150000,"Wealthy",IF(N2&gt;=100000,"Rich",IF(N2&gt;=50000,"Average",IF(N2&lt;50000,"Poor"))))</f>
        <v>Poor</v>
      </c>
      <c r="P2" s="3">
        <v>1</v>
      </c>
      <c r="Q2" s="3" t="s">
        <v>43</v>
      </c>
      <c r="R2" s="3" t="s">
        <v>44</v>
      </c>
      <c r="S2" s="3" t="s">
        <v>45</v>
      </c>
    </row>
    <row r="3" spans="1:19">
      <c r="A3" s="3">
        <v>13002</v>
      </c>
      <c r="B3" s="3" t="s">
        <v>37</v>
      </c>
      <c r="C3" s="3" t="s">
        <v>46</v>
      </c>
      <c r="D3" s="3" t="s">
        <v>47</v>
      </c>
      <c r="E3" s="7" t="str">
        <f t="shared" ref="E3:E34" si="0">_xlfn.CONCAT(C3," ",D3)</f>
        <v>ROGER CAI</v>
      </c>
      <c r="F3" s="8">
        <v>24706</v>
      </c>
      <c r="G3" s="9">
        <f t="shared" ref="G3:G66" si="1">YEAR(F3)</f>
        <v>1967</v>
      </c>
      <c r="H3" s="3" t="s">
        <v>41</v>
      </c>
      <c r="I3" s="14" t="str">
        <f t="shared" ref="I3:I66" si="2">IF(H3="S","Single",IF(H3="M","Married"))</f>
        <v>Married</v>
      </c>
      <c r="J3" s="3" t="s">
        <v>41</v>
      </c>
      <c r="K3" s="15" t="str">
        <f t="shared" ref="K3:K66" si="3">IF(J3="M","Male",IF(J3="F","Female"))</f>
        <v>Male</v>
      </c>
      <c r="L3" s="3" t="s">
        <v>48</v>
      </c>
      <c r="M3" s="16" t="str">
        <f t="shared" ref="M3:M66" si="4">LEFT(L3,FIND("@",L3)-1)</f>
        <v>roger25</v>
      </c>
      <c r="N3" s="4">
        <v>80000</v>
      </c>
      <c r="O3" s="17" t="str">
        <f t="shared" ref="O3:O13" si="5">IF(N3&gt;=150000,"Wealthy",IF(N3&gt;=100000,"Rich",IF(N3&gt;=50000,"Average",IF(N3&lt;50000,"Poor"))))</f>
        <v>Average</v>
      </c>
      <c r="P3" s="3">
        <v>5</v>
      </c>
      <c r="Q3" s="3" t="s">
        <v>43</v>
      </c>
      <c r="R3" s="3" t="s">
        <v>44</v>
      </c>
      <c r="S3" s="3" t="s">
        <v>49</v>
      </c>
    </row>
    <row r="4" spans="1:19">
      <c r="A4" s="3">
        <v>13003</v>
      </c>
      <c r="B4" s="3" t="s">
        <v>50</v>
      </c>
      <c r="C4" s="3" t="s">
        <v>51</v>
      </c>
      <c r="D4" s="3" t="s">
        <v>52</v>
      </c>
      <c r="E4" s="7" t="str">
        <f t="shared" si="0"/>
        <v>JILL HERNANDEZ</v>
      </c>
      <c r="F4" s="8">
        <v>24492</v>
      </c>
      <c r="G4" s="9">
        <f t="shared" si="1"/>
        <v>1967</v>
      </c>
      <c r="H4" s="3" t="s">
        <v>41</v>
      </c>
      <c r="I4" s="14" t="str">
        <f t="shared" si="2"/>
        <v>Married</v>
      </c>
      <c r="J4" s="3" t="s">
        <v>53</v>
      </c>
      <c r="K4" s="15" t="str">
        <f t="shared" si="3"/>
        <v>Female</v>
      </c>
      <c r="L4" s="3" t="s">
        <v>54</v>
      </c>
      <c r="M4" s="16" t="str">
        <f t="shared" si="4"/>
        <v>jill11</v>
      </c>
      <c r="N4" s="4">
        <v>80000</v>
      </c>
      <c r="O4" s="17" t="str">
        <f t="shared" si="5"/>
        <v>Average</v>
      </c>
      <c r="P4" s="3">
        <v>5</v>
      </c>
      <c r="Q4" s="3" t="s">
        <v>43</v>
      </c>
      <c r="R4" s="3" t="s">
        <v>44</v>
      </c>
      <c r="S4" s="3" t="s">
        <v>45</v>
      </c>
    </row>
    <row r="5" spans="1:19">
      <c r="A5" s="3">
        <v>13004</v>
      </c>
      <c r="B5" s="3" t="s">
        <v>37</v>
      </c>
      <c r="C5" s="3" t="s">
        <v>55</v>
      </c>
      <c r="D5" s="3" t="s">
        <v>56</v>
      </c>
      <c r="E5" s="7" t="str">
        <f t="shared" si="0"/>
        <v>RANDY CHEN</v>
      </c>
      <c r="F5" s="8">
        <v>24596</v>
      </c>
      <c r="G5" s="9">
        <f t="shared" si="1"/>
        <v>1967</v>
      </c>
      <c r="H5" s="3" t="s">
        <v>41</v>
      </c>
      <c r="I5" s="14" t="str">
        <f t="shared" si="2"/>
        <v>Married</v>
      </c>
      <c r="J5" s="3" t="s">
        <v>41</v>
      </c>
      <c r="K5" s="15" t="str">
        <f t="shared" si="3"/>
        <v>Male</v>
      </c>
      <c r="L5" s="3" t="s">
        <v>57</v>
      </c>
      <c r="M5" s="16" t="str">
        <f t="shared" si="4"/>
        <v>randy4</v>
      </c>
      <c r="N5" s="4">
        <v>80000</v>
      </c>
      <c r="O5" s="17" t="str">
        <f t="shared" si="5"/>
        <v>Average</v>
      </c>
      <c r="P5" s="3">
        <v>5</v>
      </c>
      <c r="Q5" s="3" t="s">
        <v>43</v>
      </c>
      <c r="R5" s="3" t="s">
        <v>44</v>
      </c>
      <c r="S5" s="3" t="s">
        <v>49</v>
      </c>
    </row>
    <row r="6" spans="1:19">
      <c r="A6" s="3">
        <v>13005</v>
      </c>
      <c r="B6" s="3" t="s">
        <v>50</v>
      </c>
      <c r="C6" s="3" t="s">
        <v>58</v>
      </c>
      <c r="D6" s="3" t="s">
        <v>59</v>
      </c>
      <c r="E6" s="7" t="str">
        <f t="shared" si="0"/>
        <v>DESIREE ALVAREZ</v>
      </c>
      <c r="F6" s="8">
        <v>24334</v>
      </c>
      <c r="G6" s="9">
        <f t="shared" si="1"/>
        <v>1966</v>
      </c>
      <c r="H6" s="3" t="s">
        <v>41</v>
      </c>
      <c r="I6" s="14" t="str">
        <f t="shared" si="2"/>
        <v>Married</v>
      </c>
      <c r="J6" s="3" t="s">
        <v>53</v>
      </c>
      <c r="K6" s="15" t="str">
        <f t="shared" si="3"/>
        <v>Female</v>
      </c>
      <c r="L6" s="3" t="s">
        <v>60</v>
      </c>
      <c r="M6" s="16" t="str">
        <f t="shared" si="4"/>
        <v>desiree0</v>
      </c>
      <c r="N6" s="4">
        <v>80000</v>
      </c>
      <c r="O6" s="17" t="str">
        <f t="shared" si="5"/>
        <v>Average</v>
      </c>
      <c r="P6" s="3">
        <v>5</v>
      </c>
      <c r="Q6" s="3" t="s">
        <v>43</v>
      </c>
      <c r="R6" s="3" t="s">
        <v>44</v>
      </c>
      <c r="S6" s="3" t="s">
        <v>49</v>
      </c>
    </row>
    <row r="7" spans="1:19">
      <c r="A7" s="3">
        <v>13006</v>
      </c>
      <c r="B7" s="3" t="s">
        <v>61</v>
      </c>
      <c r="C7" s="3" t="s">
        <v>62</v>
      </c>
      <c r="D7" s="3" t="s">
        <v>63</v>
      </c>
      <c r="E7" s="7" t="str">
        <f t="shared" si="0"/>
        <v>WHITNEY RANA</v>
      </c>
      <c r="F7" s="8">
        <v>24218</v>
      </c>
      <c r="G7" s="9">
        <f t="shared" si="1"/>
        <v>1966</v>
      </c>
      <c r="H7" s="3" t="s">
        <v>40</v>
      </c>
      <c r="I7" s="14" t="str">
        <f t="shared" si="2"/>
        <v>Single</v>
      </c>
      <c r="J7" s="3" t="s">
        <v>53</v>
      </c>
      <c r="K7" s="15" t="str">
        <f t="shared" si="3"/>
        <v>Female</v>
      </c>
      <c r="L7" s="3" t="s">
        <v>64</v>
      </c>
      <c r="M7" s="16" t="str">
        <f t="shared" si="4"/>
        <v>whitney10</v>
      </c>
      <c r="N7" s="4">
        <v>90000</v>
      </c>
      <c r="O7" s="17" t="str">
        <f t="shared" si="5"/>
        <v>Average</v>
      </c>
      <c r="P7" s="3">
        <v>0</v>
      </c>
      <c r="Q7" s="3" t="s">
        <v>65</v>
      </c>
      <c r="R7" s="3" t="s">
        <v>66</v>
      </c>
      <c r="S7" s="3" t="s">
        <v>49</v>
      </c>
    </row>
    <row r="8" spans="1:19">
      <c r="A8" s="3">
        <v>13007</v>
      </c>
      <c r="B8" s="3" t="s">
        <v>50</v>
      </c>
      <c r="C8" s="3" t="s">
        <v>67</v>
      </c>
      <c r="D8" s="3" t="s">
        <v>68</v>
      </c>
      <c r="E8" s="7" t="str">
        <f t="shared" si="0"/>
        <v>BROOKE WARD</v>
      </c>
      <c r="F8" s="8">
        <v>24020</v>
      </c>
      <c r="G8" s="9">
        <f t="shared" si="1"/>
        <v>1965</v>
      </c>
      <c r="H8" s="3" t="s">
        <v>40</v>
      </c>
      <c r="I8" s="14" t="str">
        <f t="shared" si="2"/>
        <v>Single</v>
      </c>
      <c r="J8" s="3" t="s">
        <v>53</v>
      </c>
      <c r="K8" s="15" t="str">
        <f t="shared" si="3"/>
        <v>Female</v>
      </c>
      <c r="L8" s="3" t="s">
        <v>69</v>
      </c>
      <c r="M8" s="16" t="str">
        <f t="shared" si="4"/>
        <v>brooke11</v>
      </c>
      <c r="N8" s="4">
        <v>60000</v>
      </c>
      <c r="O8" s="17" t="str">
        <f t="shared" si="5"/>
        <v>Average</v>
      </c>
      <c r="P8" s="3">
        <v>2</v>
      </c>
      <c r="Q8" s="3" t="s">
        <v>65</v>
      </c>
      <c r="R8" s="3" t="s">
        <v>66</v>
      </c>
      <c r="S8" s="3" t="s">
        <v>49</v>
      </c>
    </row>
    <row r="9" spans="1:19">
      <c r="A9" s="3">
        <v>13008</v>
      </c>
      <c r="B9" s="3" t="s">
        <v>37</v>
      </c>
      <c r="C9" s="3" t="s">
        <v>70</v>
      </c>
      <c r="D9" s="3" t="s">
        <v>71</v>
      </c>
      <c r="E9" s="7" t="str">
        <f t="shared" si="0"/>
        <v>ALBERTO MUÑOZ</v>
      </c>
      <c r="F9" s="8">
        <v>23932</v>
      </c>
      <c r="G9" s="9">
        <f t="shared" si="1"/>
        <v>1965</v>
      </c>
      <c r="H9" s="3" t="s">
        <v>41</v>
      </c>
      <c r="I9" s="14" t="str">
        <f t="shared" si="2"/>
        <v>Married</v>
      </c>
      <c r="J9" s="3" t="s">
        <v>41</v>
      </c>
      <c r="K9" s="15" t="str">
        <f t="shared" si="3"/>
        <v>Male</v>
      </c>
      <c r="L9" s="3" t="s">
        <v>72</v>
      </c>
      <c r="M9" s="16" t="str">
        <f t="shared" si="4"/>
        <v>alberto8</v>
      </c>
      <c r="N9" s="4">
        <v>60000</v>
      </c>
      <c r="O9" s="17" t="str">
        <f t="shared" si="5"/>
        <v>Average</v>
      </c>
      <c r="P9" s="3">
        <v>3</v>
      </c>
      <c r="Q9" s="3" t="s">
        <v>65</v>
      </c>
      <c r="R9" s="3" t="s">
        <v>66</v>
      </c>
      <c r="S9" s="3" t="s">
        <v>45</v>
      </c>
    </row>
    <row r="10" spans="1:19">
      <c r="A10" s="3">
        <v>13009</v>
      </c>
      <c r="B10" s="3" t="s">
        <v>50</v>
      </c>
      <c r="C10" s="3" t="s">
        <v>73</v>
      </c>
      <c r="D10" s="3" t="s">
        <v>74</v>
      </c>
      <c r="E10" s="7" t="str">
        <f t="shared" si="0"/>
        <v>MINDY SHE</v>
      </c>
      <c r="F10" s="8">
        <v>23812</v>
      </c>
      <c r="G10" s="9">
        <f t="shared" si="1"/>
        <v>1965</v>
      </c>
      <c r="H10" s="3" t="s">
        <v>41</v>
      </c>
      <c r="I10" s="14" t="str">
        <f t="shared" si="2"/>
        <v>Married</v>
      </c>
      <c r="J10" s="3" t="s">
        <v>53</v>
      </c>
      <c r="K10" s="15" t="str">
        <f t="shared" si="3"/>
        <v>Female</v>
      </c>
      <c r="L10" s="3" t="s">
        <v>75</v>
      </c>
      <c r="M10" s="16" t="str">
        <f t="shared" si="4"/>
        <v>mindy4</v>
      </c>
      <c r="N10" s="4">
        <v>60000</v>
      </c>
      <c r="O10" s="17" t="str">
        <f t="shared" si="5"/>
        <v>Average</v>
      </c>
      <c r="P10" s="3">
        <v>3</v>
      </c>
      <c r="Q10" s="3" t="s">
        <v>65</v>
      </c>
      <c r="R10" s="3" t="s">
        <v>66</v>
      </c>
      <c r="S10" s="3" t="s">
        <v>45</v>
      </c>
    </row>
    <row r="11" spans="1:19">
      <c r="A11" s="3">
        <v>13010</v>
      </c>
      <c r="B11" s="3" t="s">
        <v>50</v>
      </c>
      <c r="C11" s="3" t="s">
        <v>76</v>
      </c>
      <c r="D11" s="3" t="s">
        <v>77</v>
      </c>
      <c r="E11" s="7" t="str">
        <f t="shared" si="0"/>
        <v>ERICA YE</v>
      </c>
      <c r="F11" s="8">
        <v>23970</v>
      </c>
      <c r="G11" s="9">
        <f t="shared" si="1"/>
        <v>1965</v>
      </c>
      <c r="H11" s="3" t="s">
        <v>41</v>
      </c>
      <c r="I11" s="14" t="str">
        <f t="shared" si="2"/>
        <v>Married</v>
      </c>
      <c r="J11" s="3" t="s">
        <v>53</v>
      </c>
      <c r="K11" s="15" t="str">
        <f t="shared" si="3"/>
        <v>Female</v>
      </c>
      <c r="L11" s="3" t="s">
        <v>78</v>
      </c>
      <c r="M11" s="16" t="str">
        <f t="shared" si="4"/>
        <v>erica9</v>
      </c>
      <c r="N11" s="4">
        <v>60000</v>
      </c>
      <c r="O11" s="17" t="str">
        <f t="shared" si="5"/>
        <v>Average</v>
      </c>
      <c r="P11" s="3">
        <v>3</v>
      </c>
      <c r="Q11" s="3" t="s">
        <v>65</v>
      </c>
      <c r="R11" s="3" t="s">
        <v>66</v>
      </c>
      <c r="S11" s="3" t="s">
        <v>45</v>
      </c>
    </row>
    <row r="12" spans="1:19">
      <c r="A12" s="3">
        <v>13011</v>
      </c>
      <c r="B12" s="3" t="s">
        <v>61</v>
      </c>
      <c r="C12" s="3" t="s">
        <v>79</v>
      </c>
      <c r="D12" s="3" t="s">
        <v>80</v>
      </c>
      <c r="E12" s="7" t="str">
        <f t="shared" si="0"/>
        <v>ANNE ORTEGA</v>
      </c>
      <c r="F12" s="8">
        <v>23866</v>
      </c>
      <c r="G12" s="9">
        <f t="shared" si="1"/>
        <v>1965</v>
      </c>
      <c r="H12" s="3" t="s">
        <v>40</v>
      </c>
      <c r="I12" s="14" t="str">
        <f t="shared" si="2"/>
        <v>Single</v>
      </c>
      <c r="J12" s="3" t="s">
        <v>53</v>
      </c>
      <c r="K12" s="15" t="str">
        <f t="shared" si="3"/>
        <v>Female</v>
      </c>
      <c r="L12" s="3" t="s">
        <v>81</v>
      </c>
      <c r="M12" s="16" t="str">
        <f t="shared" si="4"/>
        <v>anne22</v>
      </c>
      <c r="N12" s="4">
        <v>70000</v>
      </c>
      <c r="O12" s="17" t="str">
        <f t="shared" si="5"/>
        <v>Average</v>
      </c>
      <c r="P12" s="3">
        <v>0</v>
      </c>
      <c r="Q12" s="3" t="s">
        <v>65</v>
      </c>
      <c r="R12" s="3" t="s">
        <v>66</v>
      </c>
      <c r="S12" s="3" t="s">
        <v>49</v>
      </c>
    </row>
    <row r="13" spans="1:19">
      <c r="A13" s="3">
        <v>13012</v>
      </c>
      <c r="B13" s="3" t="s">
        <v>61</v>
      </c>
      <c r="C13" s="3" t="s">
        <v>82</v>
      </c>
      <c r="D13" s="3" t="s">
        <v>83</v>
      </c>
      <c r="E13" s="7" t="str">
        <f t="shared" si="0"/>
        <v>KRYSTAL HU</v>
      </c>
      <c r="F13" s="8">
        <v>24009</v>
      </c>
      <c r="G13" s="9">
        <f t="shared" si="1"/>
        <v>1965</v>
      </c>
      <c r="H13" s="3" t="s">
        <v>40</v>
      </c>
      <c r="I13" s="14" t="str">
        <f t="shared" si="2"/>
        <v>Single</v>
      </c>
      <c r="J13" s="3" t="s">
        <v>53</v>
      </c>
      <c r="K13" s="15" t="str">
        <f t="shared" si="3"/>
        <v>Female</v>
      </c>
      <c r="L13" s="3" t="s">
        <v>84</v>
      </c>
      <c r="M13" s="16" t="str">
        <f t="shared" si="4"/>
        <v>krystal20</v>
      </c>
      <c r="N13" s="4">
        <v>70000</v>
      </c>
      <c r="O13" s="17" t="str">
        <f t="shared" si="5"/>
        <v>Average</v>
      </c>
      <c r="P13" s="3">
        <v>0</v>
      </c>
      <c r="Q13" s="3" t="s">
        <v>65</v>
      </c>
      <c r="R13" s="3" t="s">
        <v>66</v>
      </c>
      <c r="S13" s="3" t="s">
        <v>49</v>
      </c>
    </row>
    <row r="14" spans="1:19">
      <c r="A14" s="3">
        <v>13013</v>
      </c>
      <c r="B14" s="3" t="s">
        <v>37</v>
      </c>
      <c r="C14" s="3" t="s">
        <v>85</v>
      </c>
      <c r="D14" s="3" t="s">
        <v>77</v>
      </c>
      <c r="E14" s="7" t="str">
        <f t="shared" si="0"/>
        <v>VINCENT YE</v>
      </c>
      <c r="F14" s="8">
        <v>23689</v>
      </c>
      <c r="G14" s="9">
        <f t="shared" si="1"/>
        <v>1964</v>
      </c>
      <c r="H14" s="3" t="s">
        <v>41</v>
      </c>
      <c r="I14" s="14" t="str">
        <f t="shared" si="2"/>
        <v>Married</v>
      </c>
      <c r="J14" s="3" t="s">
        <v>41</v>
      </c>
      <c r="K14" s="15" t="str">
        <f t="shared" si="3"/>
        <v>Male</v>
      </c>
      <c r="L14" s="3" t="s">
        <v>86</v>
      </c>
      <c r="M14" s="16" t="str">
        <f t="shared" si="4"/>
        <v>vincent9</v>
      </c>
      <c r="N14" s="4">
        <v>60000</v>
      </c>
      <c r="O14" s="17" t="str">
        <f t="shared" ref="O14:O23" si="6">IF(N14&gt;=150000,"Wealthy",IF(N14&gt;=100000,"Rich",IF(N14&gt;=50000,"Average",IF(N14&lt;50000,"Poor"))))</f>
        <v>Average</v>
      </c>
      <c r="P14" s="3">
        <v>4</v>
      </c>
      <c r="Q14" s="3" t="s">
        <v>65</v>
      </c>
      <c r="R14" s="3" t="s">
        <v>66</v>
      </c>
      <c r="S14" s="3" t="s">
        <v>49</v>
      </c>
    </row>
    <row r="15" spans="1:19">
      <c r="A15" s="3">
        <v>13014</v>
      </c>
      <c r="B15" s="3" t="s">
        <v>37</v>
      </c>
      <c r="C15" s="3" t="s">
        <v>87</v>
      </c>
      <c r="D15" s="3" t="s">
        <v>88</v>
      </c>
      <c r="E15" s="7" t="str">
        <f t="shared" si="0"/>
        <v>JAMES CLARK</v>
      </c>
      <c r="F15" s="8">
        <v>25032</v>
      </c>
      <c r="G15" s="9">
        <f t="shared" si="1"/>
        <v>1968</v>
      </c>
      <c r="H15" s="3" t="s">
        <v>41</v>
      </c>
      <c r="I15" s="14" t="str">
        <f t="shared" si="2"/>
        <v>Married</v>
      </c>
      <c r="J15" s="3" t="s">
        <v>41</v>
      </c>
      <c r="K15" s="15" t="str">
        <f t="shared" si="3"/>
        <v>Male</v>
      </c>
      <c r="L15" s="3" t="s">
        <v>89</v>
      </c>
      <c r="M15" s="16" t="str">
        <f t="shared" si="4"/>
        <v>james92</v>
      </c>
      <c r="N15" s="4">
        <v>100000</v>
      </c>
      <c r="O15" s="17" t="str">
        <f t="shared" si="6"/>
        <v>Rich</v>
      </c>
      <c r="P15" s="3">
        <v>2</v>
      </c>
      <c r="Q15" s="3" t="s">
        <v>65</v>
      </c>
      <c r="R15" s="3" t="s">
        <v>44</v>
      </c>
      <c r="S15" s="3" t="s">
        <v>45</v>
      </c>
    </row>
    <row r="16" spans="1:19">
      <c r="A16" s="3">
        <v>13015</v>
      </c>
      <c r="B16" s="3" t="s">
        <v>50</v>
      </c>
      <c r="C16" s="3" t="s">
        <v>90</v>
      </c>
      <c r="D16" s="3" t="s">
        <v>91</v>
      </c>
      <c r="E16" s="7" t="str">
        <f t="shared" si="0"/>
        <v>REBECCA PARKER</v>
      </c>
      <c r="F16" s="8">
        <v>25030</v>
      </c>
      <c r="G16" s="9">
        <f t="shared" si="1"/>
        <v>1968</v>
      </c>
      <c r="H16" s="3" t="s">
        <v>40</v>
      </c>
      <c r="I16" s="14" t="str">
        <f t="shared" si="2"/>
        <v>Single</v>
      </c>
      <c r="J16" s="3" t="s">
        <v>53</v>
      </c>
      <c r="K16" s="15" t="str">
        <f t="shared" si="3"/>
        <v>Female</v>
      </c>
      <c r="L16" s="3" t="s">
        <v>92</v>
      </c>
      <c r="M16" s="16" t="str">
        <f t="shared" si="4"/>
        <v>rebecca10</v>
      </c>
      <c r="N16" s="4">
        <v>100000</v>
      </c>
      <c r="O16" s="17" t="str">
        <f t="shared" si="6"/>
        <v>Rich</v>
      </c>
      <c r="P16" s="3">
        <v>2</v>
      </c>
      <c r="Q16" s="3" t="s">
        <v>65</v>
      </c>
      <c r="R16" s="3" t="s">
        <v>44</v>
      </c>
      <c r="S16" s="3" t="s">
        <v>49</v>
      </c>
    </row>
    <row r="17" spans="1:19">
      <c r="A17" s="3">
        <v>13016</v>
      </c>
      <c r="B17" s="3" t="s">
        <v>37</v>
      </c>
      <c r="C17" s="3" t="s">
        <v>93</v>
      </c>
      <c r="D17" s="3" t="s">
        <v>94</v>
      </c>
      <c r="E17" s="7" t="str">
        <f t="shared" si="0"/>
        <v>ANTONIO BRYANT</v>
      </c>
      <c r="F17" s="8">
        <v>25023</v>
      </c>
      <c r="G17" s="9">
        <f t="shared" si="1"/>
        <v>1968</v>
      </c>
      <c r="H17" s="3" t="s">
        <v>41</v>
      </c>
      <c r="I17" s="14" t="str">
        <f t="shared" si="2"/>
        <v>Married</v>
      </c>
      <c r="J17" s="3" t="s">
        <v>41</v>
      </c>
      <c r="K17" s="15" t="str">
        <f t="shared" si="3"/>
        <v>Male</v>
      </c>
      <c r="L17" s="3" t="s">
        <v>95</v>
      </c>
      <c r="M17" s="16" t="str">
        <f t="shared" si="4"/>
        <v>antonio18</v>
      </c>
      <c r="N17" s="4">
        <v>110000</v>
      </c>
      <c r="O17" s="17" t="str">
        <f t="shared" si="6"/>
        <v>Rich</v>
      </c>
      <c r="P17" s="3">
        <v>1</v>
      </c>
      <c r="Q17" s="3" t="s">
        <v>43</v>
      </c>
      <c r="R17" s="3" t="s">
        <v>44</v>
      </c>
      <c r="S17" s="3" t="s">
        <v>45</v>
      </c>
    </row>
    <row r="18" spans="1:19">
      <c r="A18" s="3">
        <v>13017</v>
      </c>
      <c r="B18" s="3" t="s">
        <v>37</v>
      </c>
      <c r="C18" s="3" t="s">
        <v>96</v>
      </c>
      <c r="D18" s="3" t="s">
        <v>97</v>
      </c>
      <c r="E18" s="7" t="str">
        <f t="shared" si="0"/>
        <v>XAVIER ALEXANDER</v>
      </c>
      <c r="F18" s="8">
        <v>28902</v>
      </c>
      <c r="G18" s="9">
        <f t="shared" si="1"/>
        <v>1979</v>
      </c>
      <c r="H18" s="3" t="s">
        <v>41</v>
      </c>
      <c r="I18" s="14" t="str">
        <f t="shared" si="2"/>
        <v>Married</v>
      </c>
      <c r="J18" s="3" t="s">
        <v>41</v>
      </c>
      <c r="K18" s="15" t="str">
        <f t="shared" si="3"/>
        <v>Male</v>
      </c>
      <c r="L18" s="3" t="s">
        <v>98</v>
      </c>
      <c r="M18" s="16" t="str">
        <f t="shared" si="4"/>
        <v>xavier59</v>
      </c>
      <c r="N18" s="4">
        <v>30000</v>
      </c>
      <c r="O18" s="17" t="str">
        <f t="shared" si="6"/>
        <v>Poor</v>
      </c>
      <c r="P18" s="3">
        <v>0</v>
      </c>
      <c r="Q18" s="3" t="s">
        <v>99</v>
      </c>
      <c r="R18" s="3" t="s">
        <v>100</v>
      </c>
      <c r="S18" s="3" t="s">
        <v>45</v>
      </c>
    </row>
    <row r="19" spans="1:19">
      <c r="A19" s="3">
        <v>13018</v>
      </c>
      <c r="B19" s="3" t="s">
        <v>37</v>
      </c>
      <c r="C19" s="3" t="s">
        <v>101</v>
      </c>
      <c r="D19" s="3" t="s">
        <v>102</v>
      </c>
      <c r="E19" s="7" t="str">
        <f t="shared" si="0"/>
        <v>BRENDAN XIE</v>
      </c>
      <c r="F19" s="8">
        <v>16356</v>
      </c>
      <c r="G19" s="9">
        <f t="shared" si="1"/>
        <v>1944</v>
      </c>
      <c r="H19" s="3" t="s">
        <v>41</v>
      </c>
      <c r="I19" s="14" t="str">
        <f t="shared" si="2"/>
        <v>Married</v>
      </c>
      <c r="J19" s="3" t="s">
        <v>41</v>
      </c>
      <c r="K19" s="15" t="str">
        <f t="shared" si="3"/>
        <v>Male</v>
      </c>
      <c r="L19" s="3" t="s">
        <v>103</v>
      </c>
      <c r="M19" s="16" t="str">
        <f t="shared" si="4"/>
        <v>brendan3</v>
      </c>
      <c r="N19" s="4">
        <v>10000</v>
      </c>
      <c r="O19" s="17" t="str">
        <f t="shared" si="6"/>
        <v>Poor</v>
      </c>
      <c r="P19" s="3">
        <v>5</v>
      </c>
      <c r="Q19" s="3" t="s">
        <v>104</v>
      </c>
      <c r="R19" s="3" t="s">
        <v>100</v>
      </c>
      <c r="S19" s="3" t="s">
        <v>45</v>
      </c>
    </row>
    <row r="20" spans="1:19">
      <c r="A20" s="3">
        <v>13019</v>
      </c>
      <c r="B20" s="3" t="s">
        <v>61</v>
      </c>
      <c r="C20" s="3" t="s">
        <v>105</v>
      </c>
      <c r="D20" s="3" t="s">
        <v>106</v>
      </c>
      <c r="E20" s="7" t="str">
        <f t="shared" si="0"/>
        <v>DESTINY MURPHY</v>
      </c>
      <c r="F20" s="8">
        <v>28915</v>
      </c>
      <c r="G20" s="9">
        <f t="shared" si="1"/>
        <v>1979</v>
      </c>
      <c r="H20" s="3" t="s">
        <v>40</v>
      </c>
      <c r="I20" s="14" t="str">
        <f t="shared" si="2"/>
        <v>Single</v>
      </c>
      <c r="J20" s="3" t="s">
        <v>53</v>
      </c>
      <c r="K20" s="15" t="str">
        <f t="shared" si="3"/>
        <v>Female</v>
      </c>
      <c r="L20" s="3" t="s">
        <v>107</v>
      </c>
      <c r="M20" s="16" t="str">
        <f t="shared" si="4"/>
        <v>destiny31</v>
      </c>
      <c r="N20" s="4">
        <v>60000</v>
      </c>
      <c r="O20" s="17" t="str">
        <f t="shared" si="6"/>
        <v>Average</v>
      </c>
      <c r="P20" s="3">
        <v>0</v>
      </c>
      <c r="Q20" s="3" t="s">
        <v>99</v>
      </c>
      <c r="R20" s="3" t="s">
        <v>100</v>
      </c>
      <c r="S20" s="3" t="s">
        <v>45</v>
      </c>
    </row>
    <row r="21" spans="1:19">
      <c r="A21" s="3">
        <v>13020</v>
      </c>
      <c r="B21" s="3" t="s">
        <v>37</v>
      </c>
      <c r="C21" s="3" t="s">
        <v>108</v>
      </c>
      <c r="D21" s="3" t="s">
        <v>109</v>
      </c>
      <c r="E21" s="7" t="str">
        <f t="shared" si="0"/>
        <v>MADALENA SANCHEZ</v>
      </c>
      <c r="F21" s="8">
        <v>16567</v>
      </c>
      <c r="G21" s="9">
        <f t="shared" si="1"/>
        <v>1945</v>
      </c>
      <c r="H21" s="3" t="s">
        <v>41</v>
      </c>
      <c r="I21" s="14" t="str">
        <f t="shared" si="2"/>
        <v>Married</v>
      </c>
      <c r="J21" s="3" t="s">
        <v>41</v>
      </c>
      <c r="K21" s="15" t="str">
        <f t="shared" si="3"/>
        <v>Male</v>
      </c>
      <c r="L21" s="3" t="s">
        <v>110</v>
      </c>
      <c r="M21" s="16" t="str">
        <f t="shared" si="4"/>
        <v>madalena0</v>
      </c>
      <c r="N21" s="4">
        <v>10000</v>
      </c>
      <c r="O21" s="17" t="str">
        <f t="shared" si="6"/>
        <v>Poor</v>
      </c>
      <c r="P21" s="3">
        <v>2</v>
      </c>
      <c r="Q21" s="3" t="s">
        <v>111</v>
      </c>
      <c r="R21" s="3" t="s">
        <v>112</v>
      </c>
      <c r="S21" s="3" t="s">
        <v>45</v>
      </c>
    </row>
    <row r="22" spans="1:19">
      <c r="A22" s="3">
        <v>13021</v>
      </c>
      <c r="B22" s="3" t="s">
        <v>50</v>
      </c>
      <c r="C22" s="3" t="s">
        <v>113</v>
      </c>
      <c r="D22" s="3" t="s">
        <v>114</v>
      </c>
      <c r="E22" s="7" t="str">
        <f t="shared" si="0"/>
        <v>KENDRA DIAZ</v>
      </c>
      <c r="F22" s="8">
        <v>16992</v>
      </c>
      <c r="G22" s="9">
        <f t="shared" si="1"/>
        <v>1946</v>
      </c>
      <c r="H22" s="3" t="s">
        <v>40</v>
      </c>
      <c r="I22" s="14" t="str">
        <f t="shared" si="2"/>
        <v>Single</v>
      </c>
      <c r="J22" s="3" t="s">
        <v>53</v>
      </c>
      <c r="K22" s="15" t="str">
        <f t="shared" si="3"/>
        <v>Female</v>
      </c>
      <c r="L22" s="3" t="s">
        <v>115</v>
      </c>
      <c r="M22" s="16" t="str">
        <f t="shared" si="4"/>
        <v>kendra3</v>
      </c>
      <c r="N22" s="4">
        <v>30000</v>
      </c>
      <c r="O22" s="17" t="str">
        <f t="shared" si="6"/>
        <v>Poor</v>
      </c>
      <c r="P22" s="3">
        <v>2</v>
      </c>
      <c r="Q22" s="3" t="s">
        <v>99</v>
      </c>
      <c r="R22" s="3" t="s">
        <v>112</v>
      </c>
      <c r="S22" s="3" t="s">
        <v>45</v>
      </c>
    </row>
    <row r="23" spans="1:19">
      <c r="A23" s="3">
        <v>13022</v>
      </c>
      <c r="B23" s="3" t="s">
        <v>37</v>
      </c>
      <c r="C23" s="3" t="s">
        <v>116</v>
      </c>
      <c r="D23" s="3" t="s">
        <v>117</v>
      </c>
      <c r="E23" s="7" t="str">
        <f t="shared" si="0"/>
        <v>RAFAEL MA</v>
      </c>
      <c r="F23" s="8">
        <v>17403</v>
      </c>
      <c r="G23" s="9">
        <f t="shared" si="1"/>
        <v>1947</v>
      </c>
      <c r="H23" s="3" t="s">
        <v>41</v>
      </c>
      <c r="I23" s="14" t="str">
        <f t="shared" si="2"/>
        <v>Married</v>
      </c>
      <c r="J23" s="3" t="s">
        <v>41</v>
      </c>
      <c r="K23" s="15" t="str">
        <f t="shared" si="3"/>
        <v>Male</v>
      </c>
      <c r="L23" s="3" t="s">
        <v>118</v>
      </c>
      <c r="M23" s="16" t="str">
        <f t="shared" si="4"/>
        <v>rafael17</v>
      </c>
      <c r="N23" s="4">
        <v>10000</v>
      </c>
      <c r="O23" s="17" t="str">
        <f t="shared" si="6"/>
        <v>Poor</v>
      </c>
      <c r="P23" s="3">
        <v>2</v>
      </c>
      <c r="Q23" s="3" t="s">
        <v>111</v>
      </c>
      <c r="R23" s="3" t="s">
        <v>112</v>
      </c>
      <c r="S23" s="3" t="s">
        <v>45</v>
      </c>
    </row>
    <row r="24" spans="1:19">
      <c r="A24" s="3">
        <v>13023</v>
      </c>
      <c r="B24" s="3" t="s">
        <v>50</v>
      </c>
      <c r="C24" s="3" t="s">
        <v>119</v>
      </c>
      <c r="D24" s="3" t="s">
        <v>120</v>
      </c>
      <c r="E24" s="7" t="str">
        <f t="shared" si="0"/>
        <v>DOMINIQUE RAMAN</v>
      </c>
      <c r="F24" s="8">
        <v>17225</v>
      </c>
      <c r="G24" s="9">
        <f t="shared" si="1"/>
        <v>1947</v>
      </c>
      <c r="H24" s="3" t="s">
        <v>40</v>
      </c>
      <c r="I24" s="14" t="str">
        <f t="shared" si="2"/>
        <v>Single</v>
      </c>
      <c r="J24" s="3" t="s">
        <v>53</v>
      </c>
      <c r="K24" s="15" t="str">
        <f t="shared" si="3"/>
        <v>Female</v>
      </c>
      <c r="L24" s="3" t="s">
        <v>121</v>
      </c>
      <c r="M24" s="16" t="str">
        <f t="shared" si="4"/>
        <v>dominique9</v>
      </c>
      <c r="N24" s="4">
        <v>20000</v>
      </c>
      <c r="O24" s="17" t="str">
        <f t="shared" ref="O24:O36" si="7">IF(N24&gt;=150000,"Wealthy",IF(N24&gt;=100000,"Rich",IF(N24&gt;=50000,"Average",IF(N24&lt;50000,"Poor"))))</f>
        <v>Poor</v>
      </c>
      <c r="P24" s="3">
        <v>4</v>
      </c>
      <c r="Q24" s="3" t="s">
        <v>104</v>
      </c>
      <c r="R24" s="3" t="s">
        <v>100</v>
      </c>
      <c r="S24" s="3" t="s">
        <v>45</v>
      </c>
    </row>
    <row r="25" spans="1:19">
      <c r="A25" s="3">
        <v>13024</v>
      </c>
      <c r="B25" s="3" t="s">
        <v>37</v>
      </c>
      <c r="C25" s="3" t="s">
        <v>122</v>
      </c>
      <c r="D25" s="3" t="s">
        <v>123</v>
      </c>
      <c r="E25" s="7" t="str">
        <f t="shared" si="0"/>
        <v>MARC MORENO</v>
      </c>
      <c r="F25" s="8">
        <v>17235</v>
      </c>
      <c r="G25" s="9">
        <f t="shared" si="1"/>
        <v>1947</v>
      </c>
      <c r="H25" s="3" t="s">
        <v>41</v>
      </c>
      <c r="I25" s="14" t="str">
        <f t="shared" si="2"/>
        <v>Married</v>
      </c>
      <c r="J25" s="3" t="s">
        <v>41</v>
      </c>
      <c r="K25" s="15" t="str">
        <f t="shared" si="3"/>
        <v>Male</v>
      </c>
      <c r="L25" s="3" t="s">
        <v>124</v>
      </c>
      <c r="M25" s="16" t="str">
        <f t="shared" si="4"/>
        <v>marc10</v>
      </c>
      <c r="N25" s="4">
        <v>30000</v>
      </c>
      <c r="O25" s="17" t="str">
        <f t="shared" si="7"/>
        <v>Poor</v>
      </c>
      <c r="P25" s="3">
        <v>2</v>
      </c>
      <c r="Q25" s="3" t="s">
        <v>99</v>
      </c>
      <c r="R25" s="3" t="s">
        <v>112</v>
      </c>
      <c r="S25" s="3" t="s">
        <v>49</v>
      </c>
    </row>
    <row r="26" spans="1:19">
      <c r="A26" s="3">
        <v>13025</v>
      </c>
      <c r="B26" s="3" t="s">
        <v>37</v>
      </c>
      <c r="C26" s="3" t="s">
        <v>125</v>
      </c>
      <c r="D26" s="3" t="s">
        <v>126</v>
      </c>
      <c r="E26" s="7" t="str">
        <f t="shared" si="0"/>
        <v>REGINALD SERRANO</v>
      </c>
      <c r="F26" s="8">
        <v>17490</v>
      </c>
      <c r="G26" s="9">
        <f t="shared" si="1"/>
        <v>1947</v>
      </c>
      <c r="H26" s="3" t="s">
        <v>41</v>
      </c>
      <c r="I26" s="14" t="str">
        <f t="shared" si="2"/>
        <v>Married</v>
      </c>
      <c r="J26" s="3" t="s">
        <v>41</v>
      </c>
      <c r="K26" s="15" t="str">
        <f t="shared" si="3"/>
        <v>Male</v>
      </c>
      <c r="L26" s="3" t="s">
        <v>127</v>
      </c>
      <c r="M26" s="16" t="str">
        <f t="shared" si="4"/>
        <v>reginald2</v>
      </c>
      <c r="N26" s="4">
        <v>30000</v>
      </c>
      <c r="O26" s="17" t="str">
        <f t="shared" si="7"/>
        <v>Poor</v>
      </c>
      <c r="P26" s="3">
        <v>2</v>
      </c>
      <c r="Q26" s="3" t="s">
        <v>99</v>
      </c>
      <c r="R26" s="3" t="s">
        <v>112</v>
      </c>
      <c r="S26" s="3" t="s">
        <v>49</v>
      </c>
    </row>
    <row r="27" spans="1:19">
      <c r="A27" s="3">
        <v>13026</v>
      </c>
      <c r="B27" s="3" t="s">
        <v>50</v>
      </c>
      <c r="C27" s="3" t="s">
        <v>128</v>
      </c>
      <c r="D27" s="3" t="s">
        <v>129</v>
      </c>
      <c r="E27" s="7" t="str">
        <f t="shared" si="0"/>
        <v>COLLEEN ZHENG</v>
      </c>
      <c r="F27" s="8">
        <v>17638</v>
      </c>
      <c r="G27" s="9">
        <f t="shared" si="1"/>
        <v>1948</v>
      </c>
      <c r="H27" s="3" t="s">
        <v>40</v>
      </c>
      <c r="I27" s="14" t="str">
        <f t="shared" si="2"/>
        <v>Single</v>
      </c>
      <c r="J27" s="3" t="s">
        <v>53</v>
      </c>
      <c r="K27" s="15" t="str">
        <f t="shared" si="3"/>
        <v>Female</v>
      </c>
      <c r="L27" s="3" t="s">
        <v>130</v>
      </c>
      <c r="M27" s="16" t="str">
        <f t="shared" si="4"/>
        <v>colleen20</v>
      </c>
      <c r="N27" s="4">
        <v>10000</v>
      </c>
      <c r="O27" s="17" t="str">
        <f t="shared" si="7"/>
        <v>Poor</v>
      </c>
      <c r="P27" s="3">
        <v>2</v>
      </c>
      <c r="Q27" s="3" t="s">
        <v>111</v>
      </c>
      <c r="R27" s="3" t="s">
        <v>112</v>
      </c>
      <c r="S27" s="3" t="s">
        <v>45</v>
      </c>
    </row>
    <row r="28" spans="1:19">
      <c r="A28" s="3">
        <v>13027</v>
      </c>
      <c r="B28" s="3" t="s">
        <v>37</v>
      </c>
      <c r="C28" s="3" t="s">
        <v>131</v>
      </c>
      <c r="D28" s="3" t="s">
        <v>132</v>
      </c>
      <c r="E28" s="7" t="str">
        <f t="shared" si="0"/>
        <v>JEREMY PATTERSON</v>
      </c>
      <c r="F28" s="8">
        <v>28470</v>
      </c>
      <c r="G28" s="9">
        <f t="shared" si="1"/>
        <v>1977</v>
      </c>
      <c r="H28" s="3" t="s">
        <v>40</v>
      </c>
      <c r="I28" s="14" t="str">
        <f t="shared" si="2"/>
        <v>Single</v>
      </c>
      <c r="J28" s="3" t="s">
        <v>41</v>
      </c>
      <c r="K28" s="15" t="str">
        <f t="shared" si="3"/>
        <v>Male</v>
      </c>
      <c r="L28" s="3" t="s">
        <v>133</v>
      </c>
      <c r="M28" s="16" t="str">
        <f t="shared" si="4"/>
        <v>jeremy27</v>
      </c>
      <c r="N28" s="4">
        <v>40000</v>
      </c>
      <c r="O28" s="17" t="str">
        <f t="shared" si="7"/>
        <v>Poor</v>
      </c>
      <c r="P28" s="3">
        <v>0</v>
      </c>
      <c r="Q28" s="3" t="s">
        <v>111</v>
      </c>
      <c r="R28" s="3" t="s">
        <v>112</v>
      </c>
      <c r="S28" s="3" t="s">
        <v>45</v>
      </c>
    </row>
    <row r="29" spans="1:19">
      <c r="A29" s="3">
        <v>13028</v>
      </c>
      <c r="B29" s="3" t="s">
        <v>37</v>
      </c>
      <c r="C29" s="3" t="s">
        <v>134</v>
      </c>
      <c r="D29" s="3" t="s">
        <v>135</v>
      </c>
      <c r="E29" s="7" t="str">
        <f t="shared" si="0"/>
        <v>DALTON THOMPSON</v>
      </c>
      <c r="F29" s="8">
        <v>28385</v>
      </c>
      <c r="G29" s="9">
        <f t="shared" si="1"/>
        <v>1977</v>
      </c>
      <c r="H29" s="3" t="s">
        <v>40</v>
      </c>
      <c r="I29" s="14" t="str">
        <f t="shared" si="2"/>
        <v>Single</v>
      </c>
      <c r="J29" s="3" t="s">
        <v>41</v>
      </c>
      <c r="K29" s="15" t="str">
        <f t="shared" si="3"/>
        <v>Male</v>
      </c>
      <c r="L29" s="3" t="s">
        <v>136</v>
      </c>
      <c r="M29" s="16" t="str">
        <f t="shared" si="4"/>
        <v>dalton14</v>
      </c>
      <c r="N29" s="4">
        <v>30000</v>
      </c>
      <c r="O29" s="17" t="str">
        <f t="shared" si="7"/>
        <v>Poor</v>
      </c>
      <c r="P29" s="3">
        <v>0</v>
      </c>
      <c r="Q29" s="3" t="s">
        <v>99</v>
      </c>
      <c r="R29" s="3" t="s">
        <v>100</v>
      </c>
      <c r="S29" s="3" t="s">
        <v>45</v>
      </c>
    </row>
    <row r="30" spans="1:19">
      <c r="A30" s="3">
        <v>13029</v>
      </c>
      <c r="B30" s="3" t="s">
        <v>61</v>
      </c>
      <c r="C30" s="3" t="s">
        <v>137</v>
      </c>
      <c r="D30" s="3" t="s">
        <v>138</v>
      </c>
      <c r="E30" s="7" t="str">
        <f t="shared" si="0"/>
        <v>JENNIFER FOSTER</v>
      </c>
      <c r="F30" s="8">
        <v>28373</v>
      </c>
      <c r="G30" s="9">
        <f t="shared" si="1"/>
        <v>1977</v>
      </c>
      <c r="H30" s="3" t="s">
        <v>40</v>
      </c>
      <c r="I30" s="14" t="str">
        <f t="shared" si="2"/>
        <v>Single</v>
      </c>
      <c r="J30" s="3" t="s">
        <v>53</v>
      </c>
      <c r="K30" s="15" t="str">
        <f t="shared" si="3"/>
        <v>Female</v>
      </c>
      <c r="L30" s="3" t="s">
        <v>139</v>
      </c>
      <c r="M30" s="16" t="str">
        <f t="shared" si="4"/>
        <v>jennifer89</v>
      </c>
      <c r="N30" s="4">
        <v>30000</v>
      </c>
      <c r="O30" s="17" t="str">
        <f t="shared" si="7"/>
        <v>Poor</v>
      </c>
      <c r="P30" s="3">
        <v>0</v>
      </c>
      <c r="Q30" s="3" t="s">
        <v>99</v>
      </c>
      <c r="R30" s="3" t="s">
        <v>100</v>
      </c>
      <c r="S30" s="3" t="s">
        <v>49</v>
      </c>
    </row>
    <row r="31" spans="1:19">
      <c r="A31" s="3">
        <v>13030</v>
      </c>
      <c r="B31" s="3" t="s">
        <v>61</v>
      </c>
      <c r="C31" s="3" t="s">
        <v>140</v>
      </c>
      <c r="D31" s="3" t="s">
        <v>141</v>
      </c>
      <c r="E31" s="7" t="str">
        <f t="shared" si="0"/>
        <v>SOPHIA LOPEZ</v>
      </c>
      <c r="F31" s="8">
        <v>28319</v>
      </c>
      <c r="G31" s="9">
        <f t="shared" si="1"/>
        <v>1977</v>
      </c>
      <c r="H31" s="3" t="s">
        <v>40</v>
      </c>
      <c r="I31" s="14" t="str">
        <f t="shared" si="2"/>
        <v>Single</v>
      </c>
      <c r="J31" s="3" t="s">
        <v>53</v>
      </c>
      <c r="K31" s="15" t="str">
        <f t="shared" si="3"/>
        <v>Female</v>
      </c>
      <c r="L31" s="3" t="s">
        <v>142</v>
      </c>
      <c r="M31" s="16" t="str">
        <f t="shared" si="4"/>
        <v>sophia19</v>
      </c>
      <c r="N31" s="4">
        <v>60000</v>
      </c>
      <c r="O31" s="17" t="str">
        <f t="shared" si="7"/>
        <v>Average</v>
      </c>
      <c r="P31" s="3">
        <v>0</v>
      </c>
      <c r="Q31" s="3" t="s">
        <v>99</v>
      </c>
      <c r="R31" s="3" t="s">
        <v>100</v>
      </c>
      <c r="S31" s="3" t="s">
        <v>45</v>
      </c>
    </row>
    <row r="32" spans="1:19">
      <c r="A32" s="3">
        <v>13031</v>
      </c>
      <c r="B32" s="3" t="s">
        <v>37</v>
      </c>
      <c r="C32" s="3" t="s">
        <v>143</v>
      </c>
      <c r="D32" s="3" t="s">
        <v>144</v>
      </c>
      <c r="E32" s="7" t="str">
        <f t="shared" si="0"/>
        <v>HUNTER SHAN</v>
      </c>
      <c r="F32" s="8">
        <v>28172</v>
      </c>
      <c r="G32" s="9">
        <f t="shared" si="1"/>
        <v>1977</v>
      </c>
      <c r="H32" s="3" t="s">
        <v>40</v>
      </c>
      <c r="I32" s="14" t="str">
        <f t="shared" si="2"/>
        <v>Single</v>
      </c>
      <c r="J32" s="3" t="s">
        <v>41</v>
      </c>
      <c r="K32" s="15" t="str">
        <f t="shared" si="3"/>
        <v>Male</v>
      </c>
      <c r="L32" s="3" t="s">
        <v>145</v>
      </c>
      <c r="M32" s="16" t="str">
        <f t="shared" si="4"/>
        <v>hunter26</v>
      </c>
      <c r="N32" s="4">
        <v>60000</v>
      </c>
      <c r="O32" s="17" t="str">
        <f t="shared" si="7"/>
        <v>Average</v>
      </c>
      <c r="P32" s="3">
        <v>0</v>
      </c>
      <c r="Q32" s="3" t="s">
        <v>99</v>
      </c>
      <c r="R32" s="3" t="s">
        <v>100</v>
      </c>
      <c r="S32" s="3" t="s">
        <v>49</v>
      </c>
    </row>
    <row r="33" spans="1:19">
      <c r="A33" s="3">
        <v>13032</v>
      </c>
      <c r="B33" s="3" t="s">
        <v>37</v>
      </c>
      <c r="C33" s="3" t="s">
        <v>146</v>
      </c>
      <c r="D33" s="3" t="s">
        <v>147</v>
      </c>
      <c r="E33" s="7" t="str">
        <f t="shared" si="0"/>
        <v>KEVIN BAKER</v>
      </c>
      <c r="F33" s="8">
        <v>28224</v>
      </c>
      <c r="G33" s="9">
        <f t="shared" si="1"/>
        <v>1977</v>
      </c>
      <c r="H33" s="3" t="s">
        <v>41</v>
      </c>
      <c r="I33" s="14" t="str">
        <f t="shared" si="2"/>
        <v>Married</v>
      </c>
      <c r="J33" s="3" t="s">
        <v>41</v>
      </c>
      <c r="K33" s="15" t="str">
        <f t="shared" si="3"/>
        <v>Male</v>
      </c>
      <c r="L33" s="3" t="s">
        <v>148</v>
      </c>
      <c r="M33" s="16" t="str">
        <f t="shared" si="4"/>
        <v>kevin45</v>
      </c>
      <c r="N33" s="4">
        <v>70000</v>
      </c>
      <c r="O33" s="17" t="str">
        <f t="shared" si="7"/>
        <v>Average</v>
      </c>
      <c r="P33" s="3">
        <v>0</v>
      </c>
      <c r="Q33" s="3" t="s">
        <v>99</v>
      </c>
      <c r="R33" s="3" t="s">
        <v>100</v>
      </c>
      <c r="S33" s="3" t="s">
        <v>45</v>
      </c>
    </row>
    <row r="34" spans="1:19">
      <c r="A34" s="3">
        <v>13033</v>
      </c>
      <c r="B34" s="3" t="s">
        <v>37</v>
      </c>
      <c r="C34" s="3" t="s">
        <v>96</v>
      </c>
      <c r="D34" s="3" t="s">
        <v>149</v>
      </c>
      <c r="E34" s="7" t="str">
        <f t="shared" si="0"/>
        <v>XAVIER GONZALEZ</v>
      </c>
      <c r="F34" s="8">
        <v>28084</v>
      </c>
      <c r="G34" s="9">
        <f t="shared" si="1"/>
        <v>1976</v>
      </c>
      <c r="H34" s="3" t="s">
        <v>40</v>
      </c>
      <c r="I34" s="14" t="str">
        <f t="shared" si="2"/>
        <v>Single</v>
      </c>
      <c r="J34" s="3" t="s">
        <v>41</v>
      </c>
      <c r="K34" s="15" t="str">
        <f t="shared" si="3"/>
        <v>Male</v>
      </c>
      <c r="L34" s="3" t="s">
        <v>150</v>
      </c>
      <c r="M34" s="16" t="str">
        <f t="shared" si="4"/>
        <v>xavier31</v>
      </c>
      <c r="N34" s="4">
        <v>60000</v>
      </c>
      <c r="O34" s="17" t="str">
        <f t="shared" si="7"/>
        <v>Average</v>
      </c>
      <c r="P34" s="3">
        <v>0</v>
      </c>
      <c r="Q34" s="3" t="s">
        <v>99</v>
      </c>
      <c r="R34" s="3" t="s">
        <v>100</v>
      </c>
      <c r="S34" s="3" t="s">
        <v>49</v>
      </c>
    </row>
    <row r="35" spans="1:19">
      <c r="A35" s="3">
        <v>13034</v>
      </c>
      <c r="B35" s="3" t="s">
        <v>50</v>
      </c>
      <c r="C35" s="3" t="s">
        <v>151</v>
      </c>
      <c r="D35" s="3" t="s">
        <v>152</v>
      </c>
      <c r="E35" s="7" t="str">
        <f t="shared" ref="E35:E55" si="8">_xlfn.CONCAT(C35," ",D35)</f>
        <v>KELSEY YUAN</v>
      </c>
      <c r="F35" s="8">
        <v>17956</v>
      </c>
      <c r="G35" s="9">
        <f t="shared" si="1"/>
        <v>1949</v>
      </c>
      <c r="H35" s="3" t="s">
        <v>40</v>
      </c>
      <c r="I35" s="14" t="str">
        <f t="shared" si="2"/>
        <v>Single</v>
      </c>
      <c r="J35" s="3" t="s">
        <v>53</v>
      </c>
      <c r="K35" s="15" t="str">
        <f t="shared" si="3"/>
        <v>Female</v>
      </c>
      <c r="L35" s="3" t="s">
        <v>153</v>
      </c>
      <c r="M35" s="16" t="str">
        <f t="shared" si="4"/>
        <v>kelsey6</v>
      </c>
      <c r="N35" s="4">
        <v>20000</v>
      </c>
      <c r="O35" s="17" t="str">
        <f t="shared" si="7"/>
        <v>Poor</v>
      </c>
      <c r="P35" s="3">
        <v>2</v>
      </c>
      <c r="Q35" s="3" t="s">
        <v>111</v>
      </c>
      <c r="R35" s="3" t="s">
        <v>112</v>
      </c>
      <c r="S35" s="3" t="s">
        <v>45</v>
      </c>
    </row>
    <row r="36" spans="1:19">
      <c r="A36" s="3">
        <v>13035</v>
      </c>
      <c r="B36" s="3" t="s">
        <v>50</v>
      </c>
      <c r="C36" s="3" t="s">
        <v>154</v>
      </c>
      <c r="D36" s="3" t="s">
        <v>155</v>
      </c>
      <c r="E36" s="7" t="str">
        <f t="shared" si="8"/>
        <v>KRISTY TORRES</v>
      </c>
      <c r="F36" s="8">
        <v>18570</v>
      </c>
      <c r="G36" s="9">
        <f t="shared" si="1"/>
        <v>1950</v>
      </c>
      <c r="H36" s="3" t="s">
        <v>41</v>
      </c>
      <c r="I36" s="14" t="str">
        <f t="shared" si="2"/>
        <v>Married</v>
      </c>
      <c r="J36" s="3" t="s">
        <v>53</v>
      </c>
      <c r="K36" s="15" t="str">
        <f t="shared" si="3"/>
        <v>Female</v>
      </c>
      <c r="L36" s="3" t="s">
        <v>156</v>
      </c>
      <c r="M36" s="16" t="str">
        <f t="shared" si="4"/>
        <v>kristy11</v>
      </c>
      <c r="N36" s="4">
        <v>30000</v>
      </c>
      <c r="O36" s="17" t="str">
        <f t="shared" si="7"/>
        <v>Poor</v>
      </c>
      <c r="P36" s="3">
        <v>3</v>
      </c>
      <c r="Q36" s="3" t="s">
        <v>99</v>
      </c>
      <c r="R36" s="3" t="s">
        <v>112</v>
      </c>
      <c r="S36" s="3" t="s">
        <v>49</v>
      </c>
    </row>
    <row r="37" spans="1:19">
      <c r="A37" s="3">
        <v>13036</v>
      </c>
      <c r="B37" s="3" t="s">
        <v>50</v>
      </c>
      <c r="C37" s="3" t="s">
        <v>157</v>
      </c>
      <c r="D37" s="3" t="s">
        <v>158</v>
      </c>
      <c r="E37" s="7" t="str">
        <f t="shared" si="8"/>
        <v>VIRGINIA SUBRAM</v>
      </c>
      <c r="F37" s="8">
        <v>18297</v>
      </c>
      <c r="G37" s="9">
        <f t="shared" si="1"/>
        <v>1950</v>
      </c>
      <c r="H37" s="3" t="s">
        <v>40</v>
      </c>
      <c r="I37" s="14" t="str">
        <f t="shared" si="2"/>
        <v>Single</v>
      </c>
      <c r="J37" s="3" t="s">
        <v>53</v>
      </c>
      <c r="K37" s="15" t="str">
        <f t="shared" si="3"/>
        <v>Female</v>
      </c>
      <c r="L37" s="3" t="s">
        <v>159</v>
      </c>
      <c r="M37" s="16" t="str">
        <f t="shared" si="4"/>
        <v>virginia15</v>
      </c>
      <c r="N37" s="4">
        <v>30000</v>
      </c>
      <c r="O37" s="17" t="str">
        <f t="shared" ref="O37:O100" si="9">IF(N37&gt;=150000,"Wealthy",IF(N37&gt;=100000,"Rich",IF(N37&gt;=50000,"Average",IF(N37&lt;50000,"Poor"))))</f>
        <v>Poor</v>
      </c>
      <c r="P37" s="3">
        <v>3</v>
      </c>
      <c r="Q37" s="3" t="s">
        <v>99</v>
      </c>
      <c r="R37" s="3" t="s">
        <v>112</v>
      </c>
      <c r="S37" s="3" t="s">
        <v>45</v>
      </c>
    </row>
    <row r="38" spans="1:19">
      <c r="A38" s="3">
        <v>13037</v>
      </c>
      <c r="B38" s="3" t="s">
        <v>37</v>
      </c>
      <c r="C38" s="3" t="s">
        <v>160</v>
      </c>
      <c r="D38" s="3" t="s">
        <v>161</v>
      </c>
      <c r="E38" s="7" t="str">
        <f t="shared" si="8"/>
        <v>TERRENCE PAL</v>
      </c>
      <c r="F38" s="8">
        <v>18379</v>
      </c>
      <c r="G38" s="9">
        <f t="shared" si="1"/>
        <v>1950</v>
      </c>
      <c r="H38" s="3" t="s">
        <v>41</v>
      </c>
      <c r="I38" s="14" t="str">
        <f t="shared" si="2"/>
        <v>Married</v>
      </c>
      <c r="J38" s="3" t="s">
        <v>41</v>
      </c>
      <c r="K38" s="15" t="str">
        <f t="shared" si="3"/>
        <v>Male</v>
      </c>
      <c r="L38" s="3" t="s">
        <v>162</v>
      </c>
      <c r="M38" s="16" t="str">
        <f t="shared" si="4"/>
        <v>terrence12</v>
      </c>
      <c r="N38" s="4">
        <v>30000</v>
      </c>
      <c r="O38" s="17" t="str">
        <f t="shared" si="9"/>
        <v>Poor</v>
      </c>
      <c r="P38" s="3">
        <v>3</v>
      </c>
      <c r="Q38" s="3" t="s">
        <v>104</v>
      </c>
      <c r="R38" s="3" t="s">
        <v>100</v>
      </c>
      <c r="S38" s="3" t="s">
        <v>49</v>
      </c>
    </row>
    <row r="39" spans="1:19">
      <c r="A39" s="3">
        <v>13038</v>
      </c>
      <c r="B39" s="3" t="s">
        <v>37</v>
      </c>
      <c r="C39" s="3" t="s">
        <v>163</v>
      </c>
      <c r="D39" s="3" t="s">
        <v>164</v>
      </c>
      <c r="E39" s="7" t="str">
        <f t="shared" si="8"/>
        <v>WILSON PAIS</v>
      </c>
      <c r="F39" s="8">
        <v>18295</v>
      </c>
      <c r="G39" s="9">
        <f t="shared" si="1"/>
        <v>1950</v>
      </c>
      <c r="H39" s="3" t="s">
        <v>41</v>
      </c>
      <c r="I39" s="14" t="str">
        <f t="shared" si="2"/>
        <v>Married</v>
      </c>
      <c r="J39" s="3" t="s">
        <v>41</v>
      </c>
      <c r="K39" s="15" t="str">
        <f t="shared" si="3"/>
        <v>Male</v>
      </c>
      <c r="L39" s="3" t="s">
        <v>165</v>
      </c>
      <c r="M39" s="16" t="str">
        <f t="shared" si="4"/>
        <v>wilson0</v>
      </c>
      <c r="N39" s="4">
        <v>40000</v>
      </c>
      <c r="O39" s="17" t="str">
        <f t="shared" si="9"/>
        <v>Poor</v>
      </c>
      <c r="P39" s="3">
        <v>2</v>
      </c>
      <c r="Q39" s="3" t="s">
        <v>65</v>
      </c>
      <c r="R39" s="3" t="s">
        <v>44</v>
      </c>
      <c r="S39" s="3" t="s">
        <v>49</v>
      </c>
    </row>
    <row r="40" spans="1:19">
      <c r="A40" s="3">
        <v>13039</v>
      </c>
      <c r="B40" s="3" t="s">
        <v>61</v>
      </c>
      <c r="C40" s="3" t="s">
        <v>166</v>
      </c>
      <c r="D40" s="3" t="s">
        <v>117</v>
      </c>
      <c r="E40" s="7" t="str">
        <f t="shared" si="8"/>
        <v>TRISHA MA</v>
      </c>
      <c r="F40" s="8">
        <v>29453</v>
      </c>
      <c r="G40" s="9">
        <f t="shared" si="1"/>
        <v>1980</v>
      </c>
      <c r="H40" s="3" t="s">
        <v>40</v>
      </c>
      <c r="I40" s="14" t="str">
        <f t="shared" si="2"/>
        <v>Single</v>
      </c>
      <c r="J40" s="3" t="s">
        <v>53</v>
      </c>
      <c r="K40" s="15" t="str">
        <f t="shared" si="3"/>
        <v>Female</v>
      </c>
      <c r="L40" s="3" t="s">
        <v>167</v>
      </c>
      <c r="M40" s="16" t="str">
        <f t="shared" si="4"/>
        <v>trisha10</v>
      </c>
      <c r="N40" s="4">
        <v>20000</v>
      </c>
      <c r="O40" s="17" t="str">
        <f t="shared" si="9"/>
        <v>Poor</v>
      </c>
      <c r="P40" s="3">
        <v>0</v>
      </c>
      <c r="Q40" s="3" t="s">
        <v>99</v>
      </c>
      <c r="R40" s="3" t="s">
        <v>100</v>
      </c>
      <c r="S40" s="3" t="s">
        <v>49</v>
      </c>
    </row>
    <row r="41" spans="1:19">
      <c r="A41" s="3">
        <v>13040</v>
      </c>
      <c r="B41" s="3" t="s">
        <v>37</v>
      </c>
      <c r="C41" s="3" t="s">
        <v>168</v>
      </c>
      <c r="D41" s="3" t="s">
        <v>149</v>
      </c>
      <c r="E41" s="7" t="str">
        <f t="shared" si="8"/>
        <v>ROY GONZALEZ</v>
      </c>
      <c r="F41" s="8">
        <v>18891</v>
      </c>
      <c r="G41" s="9">
        <f t="shared" si="1"/>
        <v>1951</v>
      </c>
      <c r="H41" s="3" t="s">
        <v>41</v>
      </c>
      <c r="I41" s="14" t="str">
        <f t="shared" si="2"/>
        <v>Married</v>
      </c>
      <c r="J41" s="3" t="s">
        <v>41</v>
      </c>
      <c r="K41" s="15" t="str">
        <f t="shared" si="3"/>
        <v>Male</v>
      </c>
      <c r="L41" s="3" t="s">
        <v>169</v>
      </c>
      <c r="M41" s="16" t="str">
        <f t="shared" si="4"/>
        <v>roy19</v>
      </c>
      <c r="N41" s="4">
        <v>30000</v>
      </c>
      <c r="O41" s="17" t="str">
        <f t="shared" si="9"/>
        <v>Poor</v>
      </c>
      <c r="P41" s="3">
        <v>3</v>
      </c>
      <c r="Q41" s="3" t="s">
        <v>104</v>
      </c>
      <c r="R41" s="3" t="s">
        <v>100</v>
      </c>
      <c r="S41" s="3" t="s">
        <v>45</v>
      </c>
    </row>
    <row r="42" spans="1:19">
      <c r="A42" s="3">
        <v>13041</v>
      </c>
      <c r="B42" s="3" t="s">
        <v>37</v>
      </c>
      <c r="C42" s="3" t="s">
        <v>170</v>
      </c>
      <c r="D42" s="3" t="s">
        <v>171</v>
      </c>
      <c r="E42" s="7" t="str">
        <f t="shared" si="8"/>
        <v>CAMERON BROWN</v>
      </c>
      <c r="F42" s="8">
        <v>18937</v>
      </c>
      <c r="G42" s="9">
        <f t="shared" si="1"/>
        <v>1951</v>
      </c>
      <c r="H42" s="3" t="s">
        <v>41</v>
      </c>
      <c r="I42" s="14" t="str">
        <f t="shared" si="2"/>
        <v>Married</v>
      </c>
      <c r="J42" s="3" t="s">
        <v>41</v>
      </c>
      <c r="K42" s="15" t="str">
        <f t="shared" si="3"/>
        <v>Male</v>
      </c>
      <c r="L42" s="3" t="s">
        <v>172</v>
      </c>
      <c r="M42" s="16" t="str">
        <f t="shared" si="4"/>
        <v>cameron45</v>
      </c>
      <c r="N42" s="4">
        <v>30000</v>
      </c>
      <c r="O42" s="17" t="str">
        <f t="shared" si="9"/>
        <v>Poor</v>
      </c>
      <c r="P42" s="3">
        <v>3</v>
      </c>
      <c r="Q42" s="3" t="s">
        <v>104</v>
      </c>
      <c r="R42" s="3" t="s">
        <v>100</v>
      </c>
      <c r="S42" s="3" t="s">
        <v>49</v>
      </c>
    </row>
    <row r="43" spans="1:19">
      <c r="A43" s="3">
        <v>13042</v>
      </c>
      <c r="B43" s="3" t="s">
        <v>50</v>
      </c>
      <c r="C43" s="3" t="s">
        <v>173</v>
      </c>
      <c r="D43" s="3" t="s">
        <v>161</v>
      </c>
      <c r="E43" s="7" t="str">
        <f t="shared" si="8"/>
        <v>ALISON PAL</v>
      </c>
      <c r="F43" s="8">
        <v>18892</v>
      </c>
      <c r="G43" s="9">
        <f t="shared" si="1"/>
        <v>1951</v>
      </c>
      <c r="H43" s="3" t="s">
        <v>41</v>
      </c>
      <c r="I43" s="14" t="str">
        <f t="shared" si="2"/>
        <v>Married</v>
      </c>
      <c r="J43" s="3" t="s">
        <v>53</v>
      </c>
      <c r="K43" s="15" t="str">
        <f t="shared" si="3"/>
        <v>Female</v>
      </c>
      <c r="L43" s="3" t="s">
        <v>174</v>
      </c>
      <c r="M43" s="16" t="str">
        <f t="shared" si="4"/>
        <v>alison12</v>
      </c>
      <c r="N43" s="4">
        <v>30000</v>
      </c>
      <c r="O43" s="17" t="str">
        <f t="shared" si="9"/>
        <v>Poor</v>
      </c>
      <c r="P43" s="3">
        <v>3</v>
      </c>
      <c r="Q43" s="3" t="s">
        <v>104</v>
      </c>
      <c r="R43" s="3" t="s">
        <v>100</v>
      </c>
      <c r="S43" s="3" t="s">
        <v>45</v>
      </c>
    </row>
    <row r="44" spans="1:19">
      <c r="A44" s="3">
        <v>13043</v>
      </c>
      <c r="B44" s="3" t="s">
        <v>50</v>
      </c>
      <c r="C44" s="3" t="s">
        <v>175</v>
      </c>
      <c r="D44" s="3" t="s">
        <v>176</v>
      </c>
      <c r="E44" s="7" t="str">
        <f t="shared" si="8"/>
        <v>BRENDA MADAN</v>
      </c>
      <c r="F44" s="8">
        <v>19109</v>
      </c>
      <c r="G44" s="9">
        <f t="shared" si="1"/>
        <v>1952</v>
      </c>
      <c r="H44" s="3" t="s">
        <v>41</v>
      </c>
      <c r="I44" s="14" t="str">
        <f t="shared" si="2"/>
        <v>Married</v>
      </c>
      <c r="J44" s="3" t="s">
        <v>53</v>
      </c>
      <c r="K44" s="15" t="str">
        <f t="shared" si="3"/>
        <v>Female</v>
      </c>
      <c r="L44" s="3" t="s">
        <v>177</v>
      </c>
      <c r="M44" s="16" t="str">
        <f t="shared" si="4"/>
        <v>brenda11</v>
      </c>
      <c r="N44" s="4">
        <v>30000</v>
      </c>
      <c r="O44" s="17" t="str">
        <f t="shared" si="9"/>
        <v>Poor</v>
      </c>
      <c r="P44" s="3">
        <v>3</v>
      </c>
      <c r="Q44" s="3" t="s">
        <v>104</v>
      </c>
      <c r="R44" s="3" t="s">
        <v>100</v>
      </c>
      <c r="S44" s="3" t="s">
        <v>49</v>
      </c>
    </row>
    <row r="45" spans="1:19">
      <c r="A45" s="3">
        <v>13044</v>
      </c>
      <c r="B45" s="3" t="s">
        <v>50</v>
      </c>
      <c r="C45" s="3" t="s">
        <v>178</v>
      </c>
      <c r="D45" s="3" t="s">
        <v>179</v>
      </c>
      <c r="E45" s="7" t="str">
        <f t="shared" si="8"/>
        <v>KATRINA JAI</v>
      </c>
      <c r="F45" s="8">
        <v>19016</v>
      </c>
      <c r="G45" s="9">
        <f t="shared" si="1"/>
        <v>1952</v>
      </c>
      <c r="H45" s="3" t="s">
        <v>41</v>
      </c>
      <c r="I45" s="14" t="str">
        <f t="shared" si="2"/>
        <v>Married</v>
      </c>
      <c r="J45" s="3" t="s">
        <v>53</v>
      </c>
      <c r="K45" s="15" t="str">
        <f t="shared" si="3"/>
        <v>Female</v>
      </c>
      <c r="L45" s="3" t="s">
        <v>180</v>
      </c>
      <c r="M45" s="16" t="str">
        <f t="shared" si="4"/>
        <v>katrina10</v>
      </c>
      <c r="N45" s="4">
        <v>30000</v>
      </c>
      <c r="O45" s="17" t="str">
        <f t="shared" si="9"/>
        <v>Poor</v>
      </c>
      <c r="P45" s="3">
        <v>3</v>
      </c>
      <c r="Q45" s="3" t="s">
        <v>104</v>
      </c>
      <c r="R45" s="3" t="s">
        <v>100</v>
      </c>
      <c r="S45" s="3" t="s">
        <v>49</v>
      </c>
    </row>
    <row r="46" spans="1:19">
      <c r="A46" s="3">
        <v>13045</v>
      </c>
      <c r="B46" s="3" t="s">
        <v>50</v>
      </c>
      <c r="C46" s="3" t="s">
        <v>79</v>
      </c>
      <c r="D46" s="3" t="s">
        <v>181</v>
      </c>
      <c r="E46" s="7" t="str">
        <f t="shared" si="8"/>
        <v>ANNE GOMEZ</v>
      </c>
      <c r="F46" s="8">
        <v>19311</v>
      </c>
      <c r="G46" s="9">
        <f t="shared" si="1"/>
        <v>1952</v>
      </c>
      <c r="H46" s="3" t="s">
        <v>41</v>
      </c>
      <c r="I46" s="14" t="str">
        <f t="shared" si="2"/>
        <v>Married</v>
      </c>
      <c r="J46" s="3" t="s">
        <v>53</v>
      </c>
      <c r="K46" s="15" t="str">
        <f t="shared" si="3"/>
        <v>Female</v>
      </c>
      <c r="L46" s="3" t="s">
        <v>182</v>
      </c>
      <c r="M46" s="16" t="str">
        <f t="shared" si="4"/>
        <v>anne2</v>
      </c>
      <c r="N46" s="4">
        <v>30000</v>
      </c>
      <c r="O46" s="17" t="str">
        <f t="shared" si="9"/>
        <v>Poor</v>
      </c>
      <c r="P46" s="3">
        <v>3</v>
      </c>
      <c r="Q46" s="3" t="s">
        <v>104</v>
      </c>
      <c r="R46" s="3" t="s">
        <v>100</v>
      </c>
      <c r="S46" s="3" t="s">
        <v>45</v>
      </c>
    </row>
    <row r="47" spans="1:19">
      <c r="A47" s="3">
        <v>13046</v>
      </c>
      <c r="B47" s="3" t="s">
        <v>37</v>
      </c>
      <c r="C47" s="3" t="s">
        <v>183</v>
      </c>
      <c r="D47" s="3" t="s">
        <v>184</v>
      </c>
      <c r="E47" s="7" t="str">
        <f t="shared" si="8"/>
        <v>JONATHAN RODRIGUEZ</v>
      </c>
      <c r="F47" s="8">
        <v>19272</v>
      </c>
      <c r="G47" s="9">
        <f t="shared" si="1"/>
        <v>1952</v>
      </c>
      <c r="H47" s="3" t="s">
        <v>41</v>
      </c>
      <c r="I47" s="14" t="str">
        <f t="shared" si="2"/>
        <v>Married</v>
      </c>
      <c r="J47" s="3" t="s">
        <v>41</v>
      </c>
      <c r="K47" s="15" t="str">
        <f t="shared" si="3"/>
        <v>Male</v>
      </c>
      <c r="L47" s="3" t="s">
        <v>185</v>
      </c>
      <c r="M47" s="16" t="str">
        <f t="shared" si="4"/>
        <v>jonathan74</v>
      </c>
      <c r="N47" s="4">
        <v>30000</v>
      </c>
      <c r="O47" s="17" t="str">
        <f t="shared" si="9"/>
        <v>Poor</v>
      </c>
      <c r="P47" s="3">
        <v>3</v>
      </c>
      <c r="Q47" s="3" t="s">
        <v>104</v>
      </c>
      <c r="R47" s="3" t="s">
        <v>100</v>
      </c>
      <c r="S47" s="3" t="s">
        <v>45</v>
      </c>
    </row>
    <row r="48" spans="1:19">
      <c r="A48" s="3">
        <v>13047</v>
      </c>
      <c r="B48" s="3" t="s">
        <v>37</v>
      </c>
      <c r="C48" s="3" t="s">
        <v>186</v>
      </c>
      <c r="D48" s="3" t="s">
        <v>187</v>
      </c>
      <c r="E48" s="7" t="str">
        <f t="shared" si="8"/>
        <v>RODNEY VAZQUEZ</v>
      </c>
      <c r="F48" s="8">
        <v>19239</v>
      </c>
      <c r="G48" s="9">
        <f t="shared" si="1"/>
        <v>1952</v>
      </c>
      <c r="H48" s="3" t="s">
        <v>41</v>
      </c>
      <c r="I48" s="14" t="str">
        <f t="shared" si="2"/>
        <v>Married</v>
      </c>
      <c r="J48" s="3" t="s">
        <v>41</v>
      </c>
      <c r="K48" s="15" t="str">
        <f t="shared" si="3"/>
        <v>Male</v>
      </c>
      <c r="L48" s="3" t="s">
        <v>188</v>
      </c>
      <c r="M48" s="16" t="str">
        <f t="shared" si="4"/>
        <v>rodney10</v>
      </c>
      <c r="N48" s="4">
        <v>40000</v>
      </c>
      <c r="O48" s="17" t="str">
        <f t="shared" si="9"/>
        <v>Poor</v>
      </c>
      <c r="P48" s="3">
        <v>2</v>
      </c>
      <c r="Q48" s="3" t="s">
        <v>99</v>
      </c>
      <c r="R48" s="3" t="s">
        <v>112</v>
      </c>
      <c r="S48" s="3" t="s">
        <v>49</v>
      </c>
    </row>
    <row r="49" spans="1:19">
      <c r="A49" s="3">
        <v>13048</v>
      </c>
      <c r="B49" s="3" t="s">
        <v>50</v>
      </c>
      <c r="C49" s="3" t="s">
        <v>189</v>
      </c>
      <c r="D49" s="3" t="s">
        <v>190</v>
      </c>
      <c r="E49" s="7" t="str">
        <f t="shared" si="8"/>
        <v>ALEXIS HAYES</v>
      </c>
      <c r="F49" s="8">
        <v>19171</v>
      </c>
      <c r="G49" s="9">
        <f t="shared" si="1"/>
        <v>1952</v>
      </c>
      <c r="H49" s="3" t="s">
        <v>41</v>
      </c>
      <c r="I49" s="14" t="str">
        <f t="shared" si="2"/>
        <v>Married</v>
      </c>
      <c r="J49" s="3" t="s">
        <v>53</v>
      </c>
      <c r="K49" s="15" t="str">
        <f t="shared" si="3"/>
        <v>Female</v>
      </c>
      <c r="L49" s="3" t="s">
        <v>191</v>
      </c>
      <c r="M49" s="16" t="str">
        <f t="shared" si="4"/>
        <v>alexis46</v>
      </c>
      <c r="N49" s="4">
        <v>40000</v>
      </c>
      <c r="O49" s="17" t="str">
        <f t="shared" si="9"/>
        <v>Poor</v>
      </c>
      <c r="P49" s="3">
        <v>2</v>
      </c>
      <c r="Q49" s="3" t="s">
        <v>99</v>
      </c>
      <c r="R49" s="3" t="s">
        <v>100</v>
      </c>
      <c r="S49" s="3" t="s">
        <v>45</v>
      </c>
    </row>
    <row r="50" spans="1:19">
      <c r="A50" s="3">
        <v>13049</v>
      </c>
      <c r="B50" s="3" t="s">
        <v>50</v>
      </c>
      <c r="C50" s="3" t="s">
        <v>192</v>
      </c>
      <c r="D50" s="3" t="s">
        <v>193</v>
      </c>
      <c r="E50" s="7" t="str">
        <f t="shared" si="8"/>
        <v>AUTUMN WANG</v>
      </c>
      <c r="F50" s="8">
        <v>19546</v>
      </c>
      <c r="G50" s="9">
        <f t="shared" si="1"/>
        <v>1953</v>
      </c>
      <c r="H50" s="3" t="s">
        <v>41</v>
      </c>
      <c r="I50" s="14" t="str">
        <f t="shared" si="2"/>
        <v>Married</v>
      </c>
      <c r="J50" s="3" t="s">
        <v>53</v>
      </c>
      <c r="K50" s="15" t="str">
        <f t="shared" si="3"/>
        <v>Female</v>
      </c>
      <c r="L50" s="3" t="s">
        <v>194</v>
      </c>
      <c r="M50" s="16" t="str">
        <f t="shared" si="4"/>
        <v>autumn1</v>
      </c>
      <c r="N50" s="4">
        <v>40000</v>
      </c>
      <c r="O50" s="17" t="str">
        <f t="shared" si="9"/>
        <v>Poor</v>
      </c>
      <c r="P50" s="3">
        <v>3</v>
      </c>
      <c r="Q50" s="3" t="s">
        <v>99</v>
      </c>
      <c r="R50" s="3" t="s">
        <v>100</v>
      </c>
      <c r="S50" s="3" t="s">
        <v>49</v>
      </c>
    </row>
    <row r="51" spans="1:19">
      <c r="A51" s="3">
        <v>13050</v>
      </c>
      <c r="B51" s="3" t="s">
        <v>37</v>
      </c>
      <c r="C51" s="3" t="s">
        <v>195</v>
      </c>
      <c r="D51" s="3" t="s">
        <v>196</v>
      </c>
      <c r="E51" s="7" t="str">
        <f t="shared" si="8"/>
        <v>DENNIS ZENG</v>
      </c>
      <c r="F51" s="8">
        <v>19712</v>
      </c>
      <c r="G51" s="9">
        <f t="shared" si="1"/>
        <v>1953</v>
      </c>
      <c r="H51" s="3" t="s">
        <v>41</v>
      </c>
      <c r="I51" s="14" t="str">
        <f t="shared" si="2"/>
        <v>Married</v>
      </c>
      <c r="J51" s="3" t="s">
        <v>41</v>
      </c>
      <c r="K51" s="15" t="str">
        <f t="shared" si="3"/>
        <v>Male</v>
      </c>
      <c r="L51" s="3" t="s">
        <v>197</v>
      </c>
      <c r="M51" s="16" t="str">
        <f t="shared" si="4"/>
        <v>dennis24</v>
      </c>
      <c r="N51" s="4">
        <v>40000</v>
      </c>
      <c r="O51" s="17" t="str">
        <f t="shared" si="9"/>
        <v>Poor</v>
      </c>
      <c r="P51" s="3">
        <v>3</v>
      </c>
      <c r="Q51" s="3" t="s">
        <v>99</v>
      </c>
      <c r="R51" s="3" t="s">
        <v>100</v>
      </c>
      <c r="S51" s="3" t="s">
        <v>49</v>
      </c>
    </row>
    <row r="52" spans="1:19">
      <c r="A52" s="3">
        <v>13051</v>
      </c>
      <c r="B52" s="3" t="s">
        <v>37</v>
      </c>
      <c r="C52" s="3" t="s">
        <v>198</v>
      </c>
      <c r="D52" s="3" t="s">
        <v>199</v>
      </c>
      <c r="E52" s="7" t="str">
        <f t="shared" si="8"/>
        <v>ETHAN JONES</v>
      </c>
      <c r="F52" s="8">
        <v>20055</v>
      </c>
      <c r="G52" s="9">
        <f t="shared" si="1"/>
        <v>1954</v>
      </c>
      <c r="H52" s="3" t="s">
        <v>40</v>
      </c>
      <c r="I52" s="14" t="str">
        <f t="shared" si="2"/>
        <v>Single</v>
      </c>
      <c r="J52" s="3" t="s">
        <v>41</v>
      </c>
      <c r="K52" s="15" t="str">
        <f t="shared" si="3"/>
        <v>Male</v>
      </c>
      <c r="L52" s="3" t="s">
        <v>200</v>
      </c>
      <c r="M52" s="16" t="str">
        <f t="shared" si="4"/>
        <v>ethan33</v>
      </c>
      <c r="N52" s="4">
        <v>80000</v>
      </c>
      <c r="O52" s="17" t="str">
        <f t="shared" si="9"/>
        <v>Average</v>
      </c>
      <c r="P52" s="3">
        <v>2</v>
      </c>
      <c r="Q52" s="3" t="s">
        <v>99</v>
      </c>
      <c r="R52" s="3" t="s">
        <v>100</v>
      </c>
      <c r="S52" s="3" t="s">
        <v>49</v>
      </c>
    </row>
    <row r="53" spans="1:19">
      <c r="A53" s="3">
        <v>13052</v>
      </c>
      <c r="B53" s="3" t="s">
        <v>37</v>
      </c>
      <c r="C53" s="3" t="s">
        <v>201</v>
      </c>
      <c r="D53" s="3" t="s">
        <v>202</v>
      </c>
      <c r="E53" s="7" t="str">
        <f t="shared" si="8"/>
        <v>JARED MORRIS</v>
      </c>
      <c r="F53" s="8">
        <v>27709</v>
      </c>
      <c r="G53" s="9">
        <f t="shared" si="1"/>
        <v>1975</v>
      </c>
      <c r="H53" s="3" t="s">
        <v>40</v>
      </c>
      <c r="I53" s="14" t="str">
        <f t="shared" si="2"/>
        <v>Single</v>
      </c>
      <c r="J53" s="3" t="s">
        <v>41</v>
      </c>
      <c r="K53" s="15" t="str">
        <f t="shared" si="3"/>
        <v>Male</v>
      </c>
      <c r="L53" s="3" t="s">
        <v>203</v>
      </c>
      <c r="M53" s="16" t="str">
        <f t="shared" si="4"/>
        <v>jared20</v>
      </c>
      <c r="N53" s="4">
        <v>40000</v>
      </c>
      <c r="O53" s="17" t="str">
        <f t="shared" si="9"/>
        <v>Poor</v>
      </c>
      <c r="P53" s="3">
        <v>0</v>
      </c>
      <c r="Q53" s="3" t="s">
        <v>99</v>
      </c>
      <c r="R53" s="3" t="s">
        <v>100</v>
      </c>
      <c r="S53" s="3" t="s">
        <v>49</v>
      </c>
    </row>
    <row r="54" spans="1:19">
      <c r="A54" s="3">
        <v>13053</v>
      </c>
      <c r="B54" s="3" t="s">
        <v>37</v>
      </c>
      <c r="C54" s="3" t="s">
        <v>85</v>
      </c>
      <c r="D54" s="3" t="s">
        <v>204</v>
      </c>
      <c r="E54" s="7" t="str">
        <f t="shared" si="8"/>
        <v>VINCENT LU</v>
      </c>
      <c r="F54" s="8">
        <v>27530</v>
      </c>
      <c r="G54" s="9">
        <f t="shared" si="1"/>
        <v>1975</v>
      </c>
      <c r="H54" s="3" t="s">
        <v>40</v>
      </c>
      <c r="I54" s="14" t="str">
        <f t="shared" si="2"/>
        <v>Single</v>
      </c>
      <c r="J54" s="3" t="s">
        <v>41</v>
      </c>
      <c r="K54" s="15" t="str">
        <f t="shared" si="3"/>
        <v>Male</v>
      </c>
      <c r="L54" s="3" t="s">
        <v>205</v>
      </c>
      <c r="M54" s="16" t="str">
        <f t="shared" si="4"/>
        <v>vincent11</v>
      </c>
      <c r="N54" s="4">
        <v>40000</v>
      </c>
      <c r="O54" s="17" t="str">
        <f t="shared" si="9"/>
        <v>Poor</v>
      </c>
      <c r="P54" s="3">
        <v>0</v>
      </c>
      <c r="Q54" s="3" t="s">
        <v>99</v>
      </c>
      <c r="R54" s="3" t="s">
        <v>100</v>
      </c>
      <c r="S54" s="3" t="s">
        <v>49</v>
      </c>
    </row>
    <row r="55" spans="1:19">
      <c r="A55" s="3">
        <v>13054</v>
      </c>
      <c r="B55" s="3" t="s">
        <v>37</v>
      </c>
      <c r="C55" s="3" t="s">
        <v>206</v>
      </c>
      <c r="D55" s="3" t="s">
        <v>68</v>
      </c>
      <c r="E55" s="7" t="str">
        <f t="shared" si="8"/>
        <v>BRYCE WARD</v>
      </c>
      <c r="F55" s="8">
        <v>27654</v>
      </c>
      <c r="G55" s="9">
        <f t="shared" si="1"/>
        <v>1975</v>
      </c>
      <c r="H55" s="3" t="s">
        <v>41</v>
      </c>
      <c r="I55" s="14" t="str">
        <f t="shared" si="2"/>
        <v>Married</v>
      </c>
      <c r="J55" s="3" t="s">
        <v>41</v>
      </c>
      <c r="K55" s="15" t="str">
        <f t="shared" si="3"/>
        <v>Male</v>
      </c>
      <c r="L55" s="3" t="s">
        <v>207</v>
      </c>
      <c r="M55" s="16" t="str">
        <f t="shared" si="4"/>
        <v>bryce11</v>
      </c>
      <c r="N55" s="4">
        <v>40000</v>
      </c>
      <c r="O55" s="17" t="str">
        <f t="shared" si="9"/>
        <v>Poor</v>
      </c>
      <c r="P55" s="3">
        <v>0</v>
      </c>
      <c r="Q55" s="3" t="s">
        <v>99</v>
      </c>
      <c r="R55" s="3" t="s">
        <v>100</v>
      </c>
      <c r="S55" s="3" t="s">
        <v>45</v>
      </c>
    </row>
    <row r="56" spans="1:19">
      <c r="A56" s="3">
        <v>13055</v>
      </c>
      <c r="B56" s="3" t="s">
        <v>37</v>
      </c>
      <c r="C56" s="3" t="s">
        <v>208</v>
      </c>
      <c r="D56" s="3" t="s">
        <v>209</v>
      </c>
      <c r="E56" s="7" t="str">
        <f t="shared" ref="E56:E119" si="10">_xlfn.CONCAT(C56," ",D56)</f>
        <v>PATRICK GRAY</v>
      </c>
      <c r="F56" s="8">
        <v>27686</v>
      </c>
      <c r="G56" s="9">
        <f t="shared" si="1"/>
        <v>1975</v>
      </c>
      <c r="H56" s="3" t="s">
        <v>40</v>
      </c>
      <c r="I56" s="14" t="str">
        <f t="shared" si="2"/>
        <v>Single</v>
      </c>
      <c r="J56" s="3" t="s">
        <v>41</v>
      </c>
      <c r="K56" s="15" t="str">
        <f t="shared" si="3"/>
        <v>Male</v>
      </c>
      <c r="L56" s="3" t="s">
        <v>210</v>
      </c>
      <c r="M56" s="16" t="str">
        <f t="shared" si="4"/>
        <v>patrick12</v>
      </c>
      <c r="N56" s="4">
        <v>30000</v>
      </c>
      <c r="O56" s="17" t="str">
        <f t="shared" si="9"/>
        <v>Poor</v>
      </c>
      <c r="P56" s="3">
        <v>0</v>
      </c>
      <c r="Q56" s="3" t="s">
        <v>104</v>
      </c>
      <c r="R56" s="3" t="s">
        <v>100</v>
      </c>
      <c r="S56" s="3" t="s">
        <v>45</v>
      </c>
    </row>
    <row r="57" spans="1:19">
      <c r="A57" s="3">
        <v>13056</v>
      </c>
      <c r="B57" s="3" t="s">
        <v>61</v>
      </c>
      <c r="C57" s="3" t="s">
        <v>211</v>
      </c>
      <c r="D57" s="3" t="s">
        <v>212</v>
      </c>
      <c r="E57" s="7" t="str">
        <f t="shared" si="10"/>
        <v>MORGAN BLUE</v>
      </c>
      <c r="F57" s="8">
        <v>27660</v>
      </c>
      <c r="G57" s="9">
        <f t="shared" si="1"/>
        <v>1975</v>
      </c>
      <c r="H57" s="3" t="s">
        <v>40</v>
      </c>
      <c r="I57" s="14" t="str">
        <f t="shared" si="2"/>
        <v>Single</v>
      </c>
      <c r="J57" s="3" t="s">
        <v>53</v>
      </c>
      <c r="K57" s="15" t="str">
        <f t="shared" si="3"/>
        <v>Female</v>
      </c>
      <c r="L57" s="3" t="s">
        <v>213</v>
      </c>
      <c r="M57" s="16" t="str">
        <f t="shared" si="4"/>
        <v>morgan52</v>
      </c>
      <c r="N57" s="4">
        <v>30000</v>
      </c>
      <c r="O57" s="17" t="str">
        <f t="shared" si="9"/>
        <v>Poor</v>
      </c>
      <c r="P57" s="3">
        <v>0</v>
      </c>
      <c r="Q57" s="3" t="s">
        <v>104</v>
      </c>
      <c r="R57" s="3" t="s">
        <v>100</v>
      </c>
      <c r="S57" s="3" t="s">
        <v>45</v>
      </c>
    </row>
    <row r="58" spans="1:19">
      <c r="A58" s="3">
        <v>13057</v>
      </c>
      <c r="B58" s="3" t="s">
        <v>61</v>
      </c>
      <c r="C58" s="3" t="s">
        <v>105</v>
      </c>
      <c r="D58" s="3" t="s">
        <v>214</v>
      </c>
      <c r="E58" s="7" t="str">
        <f t="shared" si="10"/>
        <v>DESTINY POWELL</v>
      </c>
      <c r="F58" s="8">
        <v>27566</v>
      </c>
      <c r="G58" s="9">
        <f t="shared" si="1"/>
        <v>1975</v>
      </c>
      <c r="H58" s="3" t="s">
        <v>40</v>
      </c>
      <c r="I58" s="14" t="str">
        <f t="shared" si="2"/>
        <v>Single</v>
      </c>
      <c r="J58" s="3" t="s">
        <v>53</v>
      </c>
      <c r="K58" s="15" t="str">
        <f t="shared" si="3"/>
        <v>Female</v>
      </c>
      <c r="L58" s="3" t="s">
        <v>215</v>
      </c>
      <c r="M58" s="16" t="str">
        <f t="shared" si="4"/>
        <v>destiny57</v>
      </c>
      <c r="N58" s="4">
        <v>30000</v>
      </c>
      <c r="O58" s="17" t="str">
        <f t="shared" si="9"/>
        <v>Poor</v>
      </c>
      <c r="P58" s="3">
        <v>0</v>
      </c>
      <c r="Q58" s="3" t="s">
        <v>104</v>
      </c>
      <c r="R58" s="3" t="s">
        <v>100</v>
      </c>
      <c r="S58" s="3" t="s">
        <v>45</v>
      </c>
    </row>
    <row r="59" spans="1:19">
      <c r="A59" s="3">
        <v>13058</v>
      </c>
      <c r="B59" s="3" t="s">
        <v>37</v>
      </c>
      <c r="C59" s="3" t="s">
        <v>216</v>
      </c>
      <c r="D59" s="3" t="s">
        <v>217</v>
      </c>
      <c r="E59" s="7" t="str">
        <f t="shared" si="10"/>
        <v>RAMON HUANG</v>
      </c>
      <c r="F59" s="8">
        <v>27622</v>
      </c>
      <c r="G59" s="9">
        <f t="shared" si="1"/>
        <v>1975</v>
      </c>
      <c r="H59" s="3" t="s">
        <v>41</v>
      </c>
      <c r="I59" s="14" t="str">
        <f t="shared" si="2"/>
        <v>Married</v>
      </c>
      <c r="J59" s="3" t="s">
        <v>41</v>
      </c>
      <c r="K59" s="15" t="str">
        <f t="shared" si="3"/>
        <v>Male</v>
      </c>
      <c r="L59" s="3" t="s">
        <v>218</v>
      </c>
      <c r="M59" s="16" t="str">
        <f t="shared" si="4"/>
        <v>ramon5</v>
      </c>
      <c r="N59" s="4">
        <v>30000</v>
      </c>
      <c r="O59" s="17" t="str">
        <f t="shared" si="9"/>
        <v>Poor</v>
      </c>
      <c r="P59" s="3">
        <v>0</v>
      </c>
      <c r="Q59" s="3" t="s">
        <v>104</v>
      </c>
      <c r="R59" s="3" t="s">
        <v>100</v>
      </c>
      <c r="S59" s="3" t="s">
        <v>45</v>
      </c>
    </row>
    <row r="60" spans="1:19">
      <c r="A60" s="3">
        <v>13059</v>
      </c>
      <c r="B60" s="3" t="s">
        <v>37</v>
      </c>
      <c r="C60" s="3" t="s">
        <v>219</v>
      </c>
      <c r="D60" s="3" t="s">
        <v>220</v>
      </c>
      <c r="E60" s="7" t="str">
        <f t="shared" si="10"/>
        <v>KEITH DENG</v>
      </c>
      <c r="F60" s="8">
        <v>27440</v>
      </c>
      <c r="G60" s="9">
        <f t="shared" si="1"/>
        <v>1975</v>
      </c>
      <c r="H60" s="3" t="s">
        <v>41</v>
      </c>
      <c r="I60" s="14" t="str">
        <f t="shared" si="2"/>
        <v>Married</v>
      </c>
      <c r="J60" s="3" t="s">
        <v>41</v>
      </c>
      <c r="K60" s="15" t="str">
        <f t="shared" si="3"/>
        <v>Male</v>
      </c>
      <c r="L60" s="3" t="s">
        <v>221</v>
      </c>
      <c r="M60" s="16" t="str">
        <f t="shared" si="4"/>
        <v>keith3</v>
      </c>
      <c r="N60" s="4">
        <v>30000</v>
      </c>
      <c r="O60" s="17" t="str">
        <f t="shared" si="9"/>
        <v>Poor</v>
      </c>
      <c r="P60" s="3">
        <v>0</v>
      </c>
      <c r="Q60" s="3" t="s">
        <v>104</v>
      </c>
      <c r="R60" s="3" t="s">
        <v>100</v>
      </c>
      <c r="S60" s="3" t="s">
        <v>45</v>
      </c>
    </row>
    <row r="61" spans="1:19">
      <c r="A61" s="3">
        <v>13060</v>
      </c>
      <c r="B61" s="3" t="s">
        <v>37</v>
      </c>
      <c r="C61" s="3" t="s">
        <v>222</v>
      </c>
      <c r="D61" s="3" t="s">
        <v>223</v>
      </c>
      <c r="E61" s="7" t="str">
        <f t="shared" si="10"/>
        <v>EUGENE ZHU</v>
      </c>
      <c r="F61" s="8">
        <v>27554</v>
      </c>
      <c r="G61" s="9">
        <f t="shared" si="1"/>
        <v>1975</v>
      </c>
      <c r="H61" s="3" t="s">
        <v>41</v>
      </c>
      <c r="I61" s="14" t="str">
        <f t="shared" si="2"/>
        <v>Married</v>
      </c>
      <c r="J61" s="3" t="s">
        <v>41</v>
      </c>
      <c r="K61" s="15" t="str">
        <f t="shared" si="3"/>
        <v>Male</v>
      </c>
      <c r="L61" s="3" t="s">
        <v>224</v>
      </c>
      <c r="M61" s="16" t="str">
        <f t="shared" si="4"/>
        <v>eugene18</v>
      </c>
      <c r="N61" s="4">
        <v>30000</v>
      </c>
      <c r="O61" s="17" t="str">
        <f t="shared" si="9"/>
        <v>Poor</v>
      </c>
      <c r="P61" s="3">
        <v>0</v>
      </c>
      <c r="Q61" s="3" t="s">
        <v>104</v>
      </c>
      <c r="R61" s="3" t="s">
        <v>100</v>
      </c>
      <c r="S61" s="3" t="s">
        <v>45</v>
      </c>
    </row>
    <row r="62" spans="1:19">
      <c r="A62" s="3">
        <v>13061</v>
      </c>
      <c r="B62" s="3" t="s">
        <v>37</v>
      </c>
      <c r="C62" s="3" t="s">
        <v>198</v>
      </c>
      <c r="D62" s="3" t="s">
        <v>225</v>
      </c>
      <c r="E62" s="7" t="str">
        <f t="shared" si="10"/>
        <v>ETHAN ANDERSON</v>
      </c>
      <c r="F62" s="8">
        <v>27181</v>
      </c>
      <c r="G62" s="9">
        <f t="shared" si="1"/>
        <v>1974</v>
      </c>
      <c r="H62" s="3" t="s">
        <v>40</v>
      </c>
      <c r="I62" s="14" t="str">
        <f t="shared" si="2"/>
        <v>Single</v>
      </c>
      <c r="J62" s="3" t="s">
        <v>41</v>
      </c>
      <c r="K62" s="15" t="str">
        <f t="shared" si="3"/>
        <v>Male</v>
      </c>
      <c r="L62" s="3" t="s">
        <v>226</v>
      </c>
      <c r="M62" s="16" t="str">
        <f t="shared" si="4"/>
        <v>ethan43</v>
      </c>
      <c r="N62" s="4">
        <v>40000</v>
      </c>
      <c r="O62" s="17" t="str">
        <f t="shared" si="9"/>
        <v>Poor</v>
      </c>
      <c r="P62" s="3">
        <v>0</v>
      </c>
      <c r="Q62" s="3" t="s">
        <v>104</v>
      </c>
      <c r="R62" s="3" t="s">
        <v>100</v>
      </c>
      <c r="S62" s="3" t="s">
        <v>49</v>
      </c>
    </row>
    <row r="63" spans="1:19">
      <c r="A63" s="3">
        <v>13062</v>
      </c>
      <c r="B63" s="3" t="s">
        <v>37</v>
      </c>
      <c r="C63" s="3" t="s">
        <v>227</v>
      </c>
      <c r="D63" s="3" t="s">
        <v>228</v>
      </c>
      <c r="E63" s="7" t="str">
        <f t="shared" si="10"/>
        <v>EDUARDO WILLIAMS</v>
      </c>
      <c r="F63" s="8">
        <v>27219</v>
      </c>
      <c r="G63" s="9">
        <f t="shared" si="1"/>
        <v>1974</v>
      </c>
      <c r="H63" s="3" t="s">
        <v>40</v>
      </c>
      <c r="I63" s="14" t="str">
        <f t="shared" si="2"/>
        <v>Single</v>
      </c>
      <c r="J63" s="3" t="s">
        <v>41</v>
      </c>
      <c r="K63" s="15" t="str">
        <f t="shared" si="3"/>
        <v>Male</v>
      </c>
      <c r="L63" s="3" t="s">
        <v>229</v>
      </c>
      <c r="M63" s="16" t="str">
        <f t="shared" si="4"/>
        <v>eduardo2</v>
      </c>
      <c r="N63" s="4">
        <v>40000</v>
      </c>
      <c r="O63" s="17" t="str">
        <f t="shared" si="9"/>
        <v>Poor</v>
      </c>
      <c r="P63" s="3">
        <v>0</v>
      </c>
      <c r="Q63" s="3" t="s">
        <v>104</v>
      </c>
      <c r="R63" s="3" t="s">
        <v>100</v>
      </c>
      <c r="S63" s="3" t="s">
        <v>45</v>
      </c>
    </row>
    <row r="64" spans="1:19">
      <c r="A64" s="3">
        <v>13063</v>
      </c>
      <c r="B64" s="3" t="s">
        <v>61</v>
      </c>
      <c r="C64" s="3" t="s">
        <v>230</v>
      </c>
      <c r="D64" s="3" t="s">
        <v>231</v>
      </c>
      <c r="E64" s="7" t="str">
        <f t="shared" si="10"/>
        <v>JESSICA JOHNSON</v>
      </c>
      <c r="F64" s="8">
        <v>27102</v>
      </c>
      <c r="G64" s="9">
        <f t="shared" si="1"/>
        <v>1974</v>
      </c>
      <c r="H64" s="3" t="s">
        <v>40</v>
      </c>
      <c r="I64" s="14" t="str">
        <f t="shared" si="2"/>
        <v>Single</v>
      </c>
      <c r="J64" s="3" t="s">
        <v>53</v>
      </c>
      <c r="K64" s="15" t="str">
        <f t="shared" si="3"/>
        <v>Female</v>
      </c>
      <c r="L64" s="3" t="s">
        <v>232</v>
      </c>
      <c r="M64" s="16" t="str">
        <f t="shared" si="4"/>
        <v>jessica48</v>
      </c>
      <c r="N64" s="4">
        <v>40000</v>
      </c>
      <c r="O64" s="17" t="str">
        <f t="shared" si="9"/>
        <v>Poor</v>
      </c>
      <c r="P64" s="3">
        <v>0</v>
      </c>
      <c r="Q64" s="3" t="s">
        <v>104</v>
      </c>
      <c r="R64" s="3" t="s">
        <v>100</v>
      </c>
      <c r="S64" s="3" t="s">
        <v>45</v>
      </c>
    </row>
    <row r="65" spans="1:19">
      <c r="A65" s="3">
        <v>13064</v>
      </c>
      <c r="B65" s="3" t="s">
        <v>37</v>
      </c>
      <c r="C65" s="3" t="s">
        <v>134</v>
      </c>
      <c r="D65" s="3" t="s">
        <v>91</v>
      </c>
      <c r="E65" s="7" t="str">
        <f t="shared" si="10"/>
        <v>DALTON PARKER</v>
      </c>
      <c r="F65" s="8">
        <v>27105</v>
      </c>
      <c r="G65" s="9">
        <f t="shared" si="1"/>
        <v>1974</v>
      </c>
      <c r="H65" s="3" t="s">
        <v>40</v>
      </c>
      <c r="I65" s="14" t="str">
        <f t="shared" si="2"/>
        <v>Single</v>
      </c>
      <c r="J65" s="3" t="s">
        <v>41</v>
      </c>
      <c r="K65" s="15" t="str">
        <f t="shared" si="3"/>
        <v>Male</v>
      </c>
      <c r="L65" s="3" t="s">
        <v>233</v>
      </c>
      <c r="M65" s="16" t="str">
        <f t="shared" si="4"/>
        <v>dalton42</v>
      </c>
      <c r="N65" s="4">
        <v>40000</v>
      </c>
      <c r="O65" s="17" t="str">
        <f t="shared" si="9"/>
        <v>Poor</v>
      </c>
      <c r="P65" s="3">
        <v>0</v>
      </c>
      <c r="Q65" s="3" t="s">
        <v>104</v>
      </c>
      <c r="R65" s="3" t="s">
        <v>100</v>
      </c>
      <c r="S65" s="3" t="s">
        <v>49</v>
      </c>
    </row>
    <row r="66" spans="1:19">
      <c r="A66" s="3">
        <v>13065</v>
      </c>
      <c r="B66" s="3" t="s">
        <v>61</v>
      </c>
      <c r="C66" s="3" t="s">
        <v>211</v>
      </c>
      <c r="D66" s="3" t="s">
        <v>149</v>
      </c>
      <c r="E66" s="7" t="str">
        <f t="shared" si="10"/>
        <v>MORGAN GONZALEZ</v>
      </c>
      <c r="F66" s="8">
        <v>27140</v>
      </c>
      <c r="G66" s="9">
        <f t="shared" si="1"/>
        <v>1974</v>
      </c>
      <c r="H66" s="3" t="s">
        <v>40</v>
      </c>
      <c r="I66" s="14" t="str">
        <f t="shared" si="2"/>
        <v>Single</v>
      </c>
      <c r="J66" s="3" t="s">
        <v>53</v>
      </c>
      <c r="K66" s="15" t="str">
        <f t="shared" si="3"/>
        <v>Female</v>
      </c>
      <c r="L66" s="3" t="s">
        <v>234</v>
      </c>
      <c r="M66" s="16" t="str">
        <f t="shared" si="4"/>
        <v>morgan14</v>
      </c>
      <c r="N66" s="4">
        <v>30000</v>
      </c>
      <c r="O66" s="17" t="str">
        <f t="shared" si="9"/>
        <v>Poor</v>
      </c>
      <c r="P66" s="3">
        <v>0</v>
      </c>
      <c r="Q66" s="3" t="s">
        <v>104</v>
      </c>
      <c r="R66" s="3" t="s">
        <v>100</v>
      </c>
      <c r="S66" s="3" t="s">
        <v>49</v>
      </c>
    </row>
    <row r="67" spans="1:19">
      <c r="A67" s="3">
        <v>13066</v>
      </c>
      <c r="B67" s="3" t="s">
        <v>37</v>
      </c>
      <c r="C67" s="3" t="s">
        <v>235</v>
      </c>
      <c r="D67" s="3" t="s">
        <v>236</v>
      </c>
      <c r="E67" s="7" t="str">
        <f t="shared" si="10"/>
        <v>CARSON PERRY</v>
      </c>
      <c r="F67" s="8">
        <v>27297</v>
      </c>
      <c r="G67" s="9">
        <f t="shared" ref="G67:G130" si="11">YEAR(F67)</f>
        <v>1974</v>
      </c>
      <c r="H67" s="3" t="s">
        <v>40</v>
      </c>
      <c r="I67" s="14" t="str">
        <f t="shared" ref="I67:I130" si="12">IF(H67="S","Single",IF(H67="M","Married"))</f>
        <v>Single</v>
      </c>
      <c r="J67" s="3" t="s">
        <v>41</v>
      </c>
      <c r="K67" s="15" t="str">
        <f t="shared" ref="K67:K130" si="13">IF(J67="M","Male",IF(J67="F","Female"))</f>
        <v>Male</v>
      </c>
      <c r="L67" s="3" t="s">
        <v>237</v>
      </c>
      <c r="M67" s="16" t="str">
        <f t="shared" ref="M67:M130" si="14">LEFT(L67,FIND("@",L67)-1)</f>
        <v>carson6</v>
      </c>
      <c r="N67" s="4">
        <v>30000</v>
      </c>
      <c r="O67" s="17" t="str">
        <f t="shared" si="9"/>
        <v>Poor</v>
      </c>
      <c r="P67" s="3">
        <v>0</v>
      </c>
      <c r="Q67" s="3" t="s">
        <v>104</v>
      </c>
      <c r="R67" s="3" t="s">
        <v>100</v>
      </c>
      <c r="S67" s="3" t="s">
        <v>49</v>
      </c>
    </row>
    <row r="68" spans="1:19">
      <c r="A68" s="3">
        <v>13067</v>
      </c>
      <c r="B68" s="3" t="s">
        <v>61</v>
      </c>
      <c r="C68" s="3" t="s">
        <v>238</v>
      </c>
      <c r="D68" s="3" t="s">
        <v>239</v>
      </c>
      <c r="E68" s="7" t="str">
        <f t="shared" si="10"/>
        <v>OLIVIA GARCIA</v>
      </c>
      <c r="F68" s="8">
        <v>27358</v>
      </c>
      <c r="G68" s="9">
        <f t="shared" si="11"/>
        <v>1974</v>
      </c>
      <c r="H68" s="3" t="s">
        <v>40</v>
      </c>
      <c r="I68" s="14" t="str">
        <f t="shared" si="12"/>
        <v>Single</v>
      </c>
      <c r="J68" s="3" t="s">
        <v>53</v>
      </c>
      <c r="K68" s="15" t="str">
        <f t="shared" si="13"/>
        <v>Female</v>
      </c>
      <c r="L68" s="3" t="s">
        <v>240</v>
      </c>
      <c r="M68" s="16" t="str">
        <f t="shared" si="14"/>
        <v>olivia15</v>
      </c>
      <c r="N68" s="4">
        <v>30000</v>
      </c>
      <c r="O68" s="17" t="str">
        <f t="shared" si="9"/>
        <v>Poor</v>
      </c>
      <c r="P68" s="3">
        <v>0</v>
      </c>
      <c r="Q68" s="3" t="s">
        <v>104</v>
      </c>
      <c r="R68" s="3" t="s">
        <v>100</v>
      </c>
      <c r="S68" s="3" t="s">
        <v>45</v>
      </c>
    </row>
    <row r="69" spans="1:19">
      <c r="A69" s="3">
        <v>13068</v>
      </c>
      <c r="B69" s="3" t="s">
        <v>61</v>
      </c>
      <c r="C69" s="3" t="s">
        <v>241</v>
      </c>
      <c r="D69" s="3" t="s">
        <v>202</v>
      </c>
      <c r="E69" s="7" t="str">
        <f t="shared" si="10"/>
        <v>ALEXANDRIA MORRIS</v>
      </c>
      <c r="F69" s="8">
        <v>27078</v>
      </c>
      <c r="G69" s="9">
        <f t="shared" si="11"/>
        <v>1974</v>
      </c>
      <c r="H69" s="3" t="s">
        <v>40</v>
      </c>
      <c r="I69" s="14" t="str">
        <f t="shared" si="12"/>
        <v>Single</v>
      </c>
      <c r="J69" s="3" t="s">
        <v>53</v>
      </c>
      <c r="K69" s="15" t="str">
        <f t="shared" si="13"/>
        <v>Female</v>
      </c>
      <c r="L69" s="3" t="s">
        <v>242</v>
      </c>
      <c r="M69" s="16" t="str">
        <f t="shared" si="14"/>
        <v>alexandria39</v>
      </c>
      <c r="N69" s="4">
        <v>30000</v>
      </c>
      <c r="O69" s="17" t="str">
        <f t="shared" si="9"/>
        <v>Poor</v>
      </c>
      <c r="P69" s="3">
        <v>0</v>
      </c>
      <c r="Q69" s="3" t="s">
        <v>104</v>
      </c>
      <c r="R69" s="3" t="s">
        <v>100</v>
      </c>
      <c r="S69" s="3" t="s">
        <v>49</v>
      </c>
    </row>
    <row r="70" spans="1:19">
      <c r="A70" s="3">
        <v>13069</v>
      </c>
      <c r="B70" s="3" t="s">
        <v>37</v>
      </c>
      <c r="C70" s="3" t="s">
        <v>243</v>
      </c>
      <c r="D70" s="3" t="s">
        <v>244</v>
      </c>
      <c r="E70" s="7" t="str">
        <f t="shared" si="10"/>
        <v>ADAM GREEN</v>
      </c>
      <c r="F70" s="8">
        <v>27260</v>
      </c>
      <c r="G70" s="9">
        <f t="shared" si="11"/>
        <v>1974</v>
      </c>
      <c r="H70" s="3" t="s">
        <v>41</v>
      </c>
      <c r="I70" s="14" t="str">
        <f t="shared" si="12"/>
        <v>Married</v>
      </c>
      <c r="J70" s="3" t="s">
        <v>41</v>
      </c>
      <c r="K70" s="15" t="str">
        <f t="shared" si="13"/>
        <v>Male</v>
      </c>
      <c r="L70" s="3" t="s">
        <v>245</v>
      </c>
      <c r="M70" s="16" t="str">
        <f t="shared" si="14"/>
        <v>adam45</v>
      </c>
      <c r="N70" s="4">
        <v>30000</v>
      </c>
      <c r="O70" s="17" t="str">
        <f t="shared" si="9"/>
        <v>Poor</v>
      </c>
      <c r="P70" s="3">
        <v>0</v>
      </c>
      <c r="Q70" s="3" t="s">
        <v>104</v>
      </c>
      <c r="R70" s="3" t="s">
        <v>100</v>
      </c>
      <c r="S70" s="3" t="s">
        <v>45</v>
      </c>
    </row>
    <row r="71" spans="1:19">
      <c r="A71" s="3">
        <v>13070</v>
      </c>
      <c r="B71" s="3" t="s">
        <v>61</v>
      </c>
      <c r="C71" s="3" t="s">
        <v>246</v>
      </c>
      <c r="D71" s="3" t="s">
        <v>88</v>
      </c>
      <c r="E71" s="7" t="str">
        <f t="shared" si="10"/>
        <v>EMMA CLARK</v>
      </c>
      <c r="F71" s="8">
        <v>26955</v>
      </c>
      <c r="G71" s="9">
        <f t="shared" si="11"/>
        <v>1973</v>
      </c>
      <c r="H71" s="3" t="s">
        <v>40</v>
      </c>
      <c r="I71" s="14" t="str">
        <f t="shared" si="12"/>
        <v>Single</v>
      </c>
      <c r="J71" s="3" t="s">
        <v>53</v>
      </c>
      <c r="K71" s="15" t="str">
        <f t="shared" si="13"/>
        <v>Female</v>
      </c>
      <c r="L71" s="3" t="s">
        <v>247</v>
      </c>
      <c r="M71" s="16" t="str">
        <f t="shared" si="14"/>
        <v>emma18</v>
      </c>
      <c r="N71" s="4">
        <v>60000</v>
      </c>
      <c r="O71" s="17" t="str">
        <f t="shared" si="9"/>
        <v>Average</v>
      </c>
      <c r="P71" s="3">
        <v>0</v>
      </c>
      <c r="Q71" s="3" t="s">
        <v>99</v>
      </c>
      <c r="R71" s="3" t="s">
        <v>100</v>
      </c>
      <c r="S71" s="3" t="s">
        <v>45</v>
      </c>
    </row>
    <row r="72" spans="1:19">
      <c r="A72" s="3">
        <v>13071</v>
      </c>
      <c r="B72" s="3" t="s">
        <v>37</v>
      </c>
      <c r="C72" s="3" t="s">
        <v>248</v>
      </c>
      <c r="D72" s="3" t="s">
        <v>249</v>
      </c>
      <c r="E72" s="7" t="str">
        <f t="shared" si="10"/>
        <v>THOMAS WALKER</v>
      </c>
      <c r="F72" s="8">
        <v>26795</v>
      </c>
      <c r="G72" s="9">
        <f t="shared" si="11"/>
        <v>1973</v>
      </c>
      <c r="H72" s="3" t="s">
        <v>41</v>
      </c>
      <c r="I72" s="14" t="str">
        <f t="shared" si="12"/>
        <v>Married</v>
      </c>
      <c r="J72" s="3" t="s">
        <v>41</v>
      </c>
      <c r="K72" s="15" t="str">
        <f t="shared" si="13"/>
        <v>Male</v>
      </c>
      <c r="L72" s="3" t="s">
        <v>250</v>
      </c>
      <c r="M72" s="16" t="str">
        <f t="shared" si="14"/>
        <v>thomas82</v>
      </c>
      <c r="N72" s="4">
        <v>60000</v>
      </c>
      <c r="O72" s="17" t="str">
        <f t="shared" si="9"/>
        <v>Average</v>
      </c>
      <c r="P72" s="3">
        <v>0</v>
      </c>
      <c r="Q72" s="3" t="s">
        <v>99</v>
      </c>
      <c r="R72" s="3" t="s">
        <v>100</v>
      </c>
      <c r="S72" s="3" t="s">
        <v>45</v>
      </c>
    </row>
    <row r="73" spans="1:19">
      <c r="A73" s="3">
        <v>13072</v>
      </c>
      <c r="B73" s="3" t="s">
        <v>61</v>
      </c>
      <c r="C73" s="3" t="s">
        <v>246</v>
      </c>
      <c r="D73" s="3" t="s">
        <v>251</v>
      </c>
      <c r="E73" s="7" t="str">
        <f t="shared" si="10"/>
        <v>EMMA ROGERS</v>
      </c>
      <c r="F73" s="8">
        <v>26970</v>
      </c>
      <c r="G73" s="9">
        <f t="shared" si="11"/>
        <v>1973</v>
      </c>
      <c r="H73" s="3" t="s">
        <v>40</v>
      </c>
      <c r="I73" s="14" t="str">
        <f t="shared" si="12"/>
        <v>Single</v>
      </c>
      <c r="J73" s="3" t="s">
        <v>53</v>
      </c>
      <c r="K73" s="15" t="str">
        <f t="shared" si="13"/>
        <v>Female</v>
      </c>
      <c r="L73" s="3" t="s">
        <v>252</v>
      </c>
      <c r="M73" s="16" t="str">
        <f t="shared" si="14"/>
        <v>emma27</v>
      </c>
      <c r="N73" s="4">
        <v>70000</v>
      </c>
      <c r="O73" s="17" t="str">
        <f t="shared" si="9"/>
        <v>Average</v>
      </c>
      <c r="P73" s="3">
        <v>0</v>
      </c>
      <c r="Q73" s="3" t="s">
        <v>99</v>
      </c>
      <c r="R73" s="3" t="s">
        <v>66</v>
      </c>
      <c r="S73" s="3" t="s">
        <v>45</v>
      </c>
    </row>
    <row r="74" spans="1:19">
      <c r="A74" s="3">
        <v>13073</v>
      </c>
      <c r="B74" s="3" t="s">
        <v>61</v>
      </c>
      <c r="C74" s="3" t="s">
        <v>253</v>
      </c>
      <c r="D74" s="3" t="s">
        <v>141</v>
      </c>
      <c r="E74" s="7" t="str">
        <f t="shared" si="10"/>
        <v>SYDNEY LOPEZ</v>
      </c>
      <c r="F74" s="8">
        <v>27771</v>
      </c>
      <c r="G74" s="9">
        <f t="shared" si="11"/>
        <v>1976</v>
      </c>
      <c r="H74" s="3" t="s">
        <v>41</v>
      </c>
      <c r="I74" s="14" t="str">
        <f t="shared" si="12"/>
        <v>Married</v>
      </c>
      <c r="J74" s="3" t="s">
        <v>53</v>
      </c>
      <c r="K74" s="15" t="str">
        <f t="shared" si="13"/>
        <v>Female</v>
      </c>
      <c r="L74" s="3" t="s">
        <v>254</v>
      </c>
      <c r="M74" s="16" t="str">
        <f t="shared" si="14"/>
        <v>sydney62</v>
      </c>
      <c r="N74" s="4">
        <v>60000</v>
      </c>
      <c r="O74" s="17" t="str">
        <f t="shared" si="9"/>
        <v>Average</v>
      </c>
      <c r="P74" s="3">
        <v>0</v>
      </c>
      <c r="Q74" s="3" t="s">
        <v>99</v>
      </c>
      <c r="R74" s="3" t="s">
        <v>66</v>
      </c>
      <c r="S74" s="3" t="s">
        <v>45</v>
      </c>
    </row>
    <row r="75" spans="1:19">
      <c r="A75" s="3">
        <v>13074</v>
      </c>
      <c r="B75" s="3" t="s">
        <v>61</v>
      </c>
      <c r="C75" s="3" t="s">
        <v>255</v>
      </c>
      <c r="D75" s="3" t="s">
        <v>256</v>
      </c>
      <c r="E75" s="7" t="str">
        <f t="shared" si="10"/>
        <v>GRACE HUGHES</v>
      </c>
      <c r="F75" s="8">
        <v>28015</v>
      </c>
      <c r="G75" s="9">
        <f t="shared" si="11"/>
        <v>1976</v>
      </c>
      <c r="H75" s="3" t="s">
        <v>41</v>
      </c>
      <c r="I75" s="14" t="str">
        <f t="shared" si="12"/>
        <v>Married</v>
      </c>
      <c r="J75" s="3" t="s">
        <v>53</v>
      </c>
      <c r="K75" s="15" t="str">
        <f t="shared" si="13"/>
        <v>Female</v>
      </c>
      <c r="L75" s="3" t="s">
        <v>257</v>
      </c>
      <c r="M75" s="16" t="str">
        <f t="shared" si="14"/>
        <v>grace59</v>
      </c>
      <c r="N75" s="4">
        <v>60000</v>
      </c>
      <c r="O75" s="17" t="str">
        <f t="shared" si="9"/>
        <v>Average</v>
      </c>
      <c r="P75" s="3">
        <v>0</v>
      </c>
      <c r="Q75" s="3" t="s">
        <v>99</v>
      </c>
      <c r="R75" s="3" t="s">
        <v>66</v>
      </c>
      <c r="S75" s="3" t="s">
        <v>45</v>
      </c>
    </row>
    <row r="76" spans="1:19">
      <c r="A76" s="3">
        <v>13075</v>
      </c>
      <c r="B76" s="3" t="s">
        <v>37</v>
      </c>
      <c r="C76" s="3" t="s">
        <v>258</v>
      </c>
      <c r="D76" s="3" t="s">
        <v>259</v>
      </c>
      <c r="E76" s="7" t="str">
        <f t="shared" si="10"/>
        <v>KELVIN LIN</v>
      </c>
      <c r="F76" s="8">
        <v>20190</v>
      </c>
      <c r="G76" s="9">
        <f t="shared" si="11"/>
        <v>1955</v>
      </c>
      <c r="H76" s="3" t="s">
        <v>41</v>
      </c>
      <c r="I76" s="14" t="str">
        <f t="shared" si="12"/>
        <v>Married</v>
      </c>
      <c r="J76" s="3" t="s">
        <v>41</v>
      </c>
      <c r="K76" s="15" t="str">
        <f t="shared" si="13"/>
        <v>Male</v>
      </c>
      <c r="L76" s="3" t="s">
        <v>260</v>
      </c>
      <c r="M76" s="16" t="str">
        <f t="shared" si="14"/>
        <v>kelvin27</v>
      </c>
      <c r="N76" s="4">
        <v>80000</v>
      </c>
      <c r="O76" s="17" t="str">
        <f t="shared" si="9"/>
        <v>Average</v>
      </c>
      <c r="P76" s="3">
        <v>2</v>
      </c>
      <c r="Q76" s="3" t="s">
        <v>104</v>
      </c>
      <c r="R76" s="3" t="s">
        <v>100</v>
      </c>
      <c r="S76" s="3" t="s">
        <v>49</v>
      </c>
    </row>
    <row r="77" spans="1:19">
      <c r="A77" s="3">
        <v>13076</v>
      </c>
      <c r="B77" s="3" t="s">
        <v>37</v>
      </c>
      <c r="C77" s="3" t="s">
        <v>261</v>
      </c>
      <c r="D77" s="3" t="s">
        <v>262</v>
      </c>
      <c r="E77" s="7" t="str">
        <f t="shared" si="10"/>
        <v>CRAIG MUNOZ</v>
      </c>
      <c r="F77" s="8">
        <v>20151</v>
      </c>
      <c r="G77" s="9">
        <f t="shared" si="11"/>
        <v>1955</v>
      </c>
      <c r="H77" s="3" t="s">
        <v>40</v>
      </c>
      <c r="I77" s="14" t="str">
        <f t="shared" si="12"/>
        <v>Single</v>
      </c>
      <c r="J77" s="3" t="s">
        <v>41</v>
      </c>
      <c r="K77" s="15" t="str">
        <f t="shared" si="13"/>
        <v>Male</v>
      </c>
      <c r="L77" s="3" t="s">
        <v>263</v>
      </c>
      <c r="M77" s="16" t="str">
        <f t="shared" si="14"/>
        <v>craig8</v>
      </c>
      <c r="N77" s="4">
        <v>80000</v>
      </c>
      <c r="O77" s="17" t="str">
        <f t="shared" si="9"/>
        <v>Average</v>
      </c>
      <c r="P77" s="3">
        <v>2</v>
      </c>
      <c r="Q77" s="3" t="s">
        <v>104</v>
      </c>
      <c r="R77" s="3" t="s">
        <v>100</v>
      </c>
      <c r="S77" s="3" t="s">
        <v>49</v>
      </c>
    </row>
    <row r="78" spans="1:19">
      <c r="A78" s="3">
        <v>13077</v>
      </c>
      <c r="B78" s="3" t="s">
        <v>37</v>
      </c>
      <c r="C78" s="3" t="s">
        <v>264</v>
      </c>
      <c r="D78" s="3" t="s">
        <v>265</v>
      </c>
      <c r="E78" s="7" t="str">
        <f t="shared" si="10"/>
        <v>ALEJANDRO GOEL</v>
      </c>
      <c r="F78" s="8">
        <v>20599</v>
      </c>
      <c r="G78" s="9">
        <f t="shared" si="11"/>
        <v>1956</v>
      </c>
      <c r="H78" s="3" t="s">
        <v>40</v>
      </c>
      <c r="I78" s="14" t="str">
        <f t="shared" si="12"/>
        <v>Single</v>
      </c>
      <c r="J78" s="3" t="s">
        <v>41</v>
      </c>
      <c r="K78" s="15" t="str">
        <f t="shared" si="13"/>
        <v>Male</v>
      </c>
      <c r="L78" s="3" t="s">
        <v>266</v>
      </c>
      <c r="M78" s="16" t="str">
        <f t="shared" si="14"/>
        <v>alejandro44</v>
      </c>
      <c r="N78" s="4">
        <v>70000</v>
      </c>
      <c r="O78" s="17" t="str">
        <f t="shared" si="9"/>
        <v>Average</v>
      </c>
      <c r="P78" s="3">
        <v>2</v>
      </c>
      <c r="Q78" s="3" t="s">
        <v>104</v>
      </c>
      <c r="R78" s="3" t="s">
        <v>100</v>
      </c>
      <c r="S78" s="3" t="s">
        <v>49</v>
      </c>
    </row>
    <row r="79" spans="1:19">
      <c r="A79" s="3">
        <v>13078</v>
      </c>
      <c r="B79" s="3" t="s">
        <v>50</v>
      </c>
      <c r="C79" s="3" t="s">
        <v>267</v>
      </c>
      <c r="D79" s="3" t="s">
        <v>268</v>
      </c>
      <c r="E79" s="7" t="str">
        <f t="shared" si="10"/>
        <v>MICHELE CHANDE</v>
      </c>
      <c r="F79" s="8">
        <v>20476</v>
      </c>
      <c r="G79" s="9">
        <f t="shared" si="11"/>
        <v>1956</v>
      </c>
      <c r="H79" s="3" t="s">
        <v>40</v>
      </c>
      <c r="I79" s="14" t="str">
        <f t="shared" si="12"/>
        <v>Single</v>
      </c>
      <c r="J79" s="3" t="s">
        <v>53</v>
      </c>
      <c r="K79" s="15" t="str">
        <f t="shared" si="13"/>
        <v>Female</v>
      </c>
      <c r="L79" s="3" t="s">
        <v>269</v>
      </c>
      <c r="M79" s="16" t="str">
        <f t="shared" si="14"/>
        <v>michele15</v>
      </c>
      <c r="N79" s="4">
        <v>70000</v>
      </c>
      <c r="O79" s="17" t="str">
        <f t="shared" si="9"/>
        <v>Average</v>
      </c>
      <c r="P79" s="3">
        <v>2</v>
      </c>
      <c r="Q79" s="3" t="s">
        <v>104</v>
      </c>
      <c r="R79" s="3" t="s">
        <v>100</v>
      </c>
      <c r="S79" s="3" t="s">
        <v>45</v>
      </c>
    </row>
    <row r="80" spans="1:19">
      <c r="A80" s="3">
        <v>13079</v>
      </c>
      <c r="B80" s="3" t="s">
        <v>37</v>
      </c>
      <c r="C80" s="3" t="s">
        <v>270</v>
      </c>
      <c r="D80" s="3" t="s">
        <v>271</v>
      </c>
      <c r="E80" s="7" t="str">
        <f t="shared" si="10"/>
        <v>EDWIN BHAT</v>
      </c>
      <c r="F80" s="8">
        <v>20877</v>
      </c>
      <c r="G80" s="9">
        <f t="shared" si="11"/>
        <v>1957</v>
      </c>
      <c r="H80" s="3" t="s">
        <v>40</v>
      </c>
      <c r="I80" s="14" t="str">
        <f t="shared" si="12"/>
        <v>Single</v>
      </c>
      <c r="J80" s="3" t="s">
        <v>41</v>
      </c>
      <c r="K80" s="15" t="str">
        <f t="shared" si="13"/>
        <v>Male</v>
      </c>
      <c r="L80" s="3" t="s">
        <v>272</v>
      </c>
      <c r="M80" s="16" t="str">
        <f t="shared" si="14"/>
        <v>edwin43</v>
      </c>
      <c r="N80" s="4">
        <v>80000</v>
      </c>
      <c r="O80" s="17" t="str">
        <f t="shared" si="9"/>
        <v>Average</v>
      </c>
      <c r="P80" s="3">
        <v>2</v>
      </c>
      <c r="Q80" s="3" t="s">
        <v>104</v>
      </c>
      <c r="R80" s="3" t="s">
        <v>66</v>
      </c>
      <c r="S80" s="3" t="s">
        <v>49</v>
      </c>
    </row>
    <row r="81" spans="1:19">
      <c r="A81" s="3">
        <v>13080</v>
      </c>
      <c r="B81" s="3" t="s">
        <v>50</v>
      </c>
      <c r="C81" s="3" t="s">
        <v>273</v>
      </c>
      <c r="D81" s="3" t="s">
        <v>274</v>
      </c>
      <c r="E81" s="7" t="str">
        <f t="shared" si="10"/>
        <v>DENISE MEHTA</v>
      </c>
      <c r="F81" s="8">
        <v>20958</v>
      </c>
      <c r="G81" s="9">
        <f t="shared" si="11"/>
        <v>1957</v>
      </c>
      <c r="H81" s="3" t="s">
        <v>40</v>
      </c>
      <c r="I81" s="14" t="str">
        <f t="shared" si="12"/>
        <v>Single</v>
      </c>
      <c r="J81" s="3" t="s">
        <v>53</v>
      </c>
      <c r="K81" s="15" t="str">
        <f t="shared" si="13"/>
        <v>Female</v>
      </c>
      <c r="L81" s="3" t="s">
        <v>275</v>
      </c>
      <c r="M81" s="16" t="str">
        <f t="shared" si="14"/>
        <v>denise15</v>
      </c>
      <c r="N81" s="4">
        <v>80000</v>
      </c>
      <c r="O81" s="17" t="str">
        <f t="shared" si="9"/>
        <v>Average</v>
      </c>
      <c r="P81" s="3">
        <v>2</v>
      </c>
      <c r="Q81" s="3" t="s">
        <v>104</v>
      </c>
      <c r="R81" s="3" t="s">
        <v>66</v>
      </c>
      <c r="S81" s="3" t="s">
        <v>49</v>
      </c>
    </row>
    <row r="82" spans="1:19">
      <c r="A82" s="3">
        <v>13081</v>
      </c>
      <c r="B82" s="3" t="s">
        <v>50</v>
      </c>
      <c r="C82" s="3" t="s">
        <v>276</v>
      </c>
      <c r="D82" s="3" t="s">
        <v>277</v>
      </c>
      <c r="E82" s="7" t="str">
        <f t="shared" si="10"/>
        <v>KRISTA RUIZ</v>
      </c>
      <c r="F82" s="8">
        <v>20903</v>
      </c>
      <c r="G82" s="9">
        <f t="shared" si="11"/>
        <v>1957</v>
      </c>
      <c r="H82" s="3" t="s">
        <v>40</v>
      </c>
      <c r="I82" s="14" t="str">
        <f t="shared" si="12"/>
        <v>Single</v>
      </c>
      <c r="J82" s="3" t="s">
        <v>53</v>
      </c>
      <c r="K82" s="15" t="str">
        <f t="shared" si="13"/>
        <v>Female</v>
      </c>
      <c r="L82" s="3" t="s">
        <v>278</v>
      </c>
      <c r="M82" s="16" t="str">
        <f t="shared" si="14"/>
        <v>krista2</v>
      </c>
      <c r="N82" s="4">
        <v>80000</v>
      </c>
      <c r="O82" s="17" t="str">
        <f t="shared" si="9"/>
        <v>Average</v>
      </c>
      <c r="P82" s="3">
        <v>2</v>
      </c>
      <c r="Q82" s="3" t="s">
        <v>104</v>
      </c>
      <c r="R82" s="3" t="s">
        <v>66</v>
      </c>
      <c r="S82" s="3" t="s">
        <v>49</v>
      </c>
    </row>
    <row r="83" spans="1:19">
      <c r="A83" s="3">
        <v>13082</v>
      </c>
      <c r="B83" s="3" t="s">
        <v>37</v>
      </c>
      <c r="C83" s="3" t="s">
        <v>279</v>
      </c>
      <c r="D83" s="3" t="s">
        <v>280</v>
      </c>
      <c r="E83" s="7" t="str">
        <f t="shared" si="10"/>
        <v>JUAN PETERSON</v>
      </c>
      <c r="F83" s="8">
        <v>21240</v>
      </c>
      <c r="G83" s="9">
        <f t="shared" si="11"/>
        <v>1958</v>
      </c>
      <c r="H83" s="3" t="s">
        <v>40</v>
      </c>
      <c r="I83" s="14" t="str">
        <f t="shared" si="12"/>
        <v>Single</v>
      </c>
      <c r="J83" s="3" t="s">
        <v>41</v>
      </c>
      <c r="K83" s="15" t="str">
        <f t="shared" si="13"/>
        <v>Male</v>
      </c>
      <c r="L83" s="3" t="s">
        <v>281</v>
      </c>
      <c r="M83" s="16" t="str">
        <f t="shared" si="14"/>
        <v>juan15</v>
      </c>
      <c r="N83" s="4">
        <v>130000</v>
      </c>
      <c r="O83" s="17" t="str">
        <f t="shared" si="9"/>
        <v>Rich</v>
      </c>
      <c r="P83" s="3">
        <v>0</v>
      </c>
      <c r="Q83" s="3" t="s">
        <v>43</v>
      </c>
      <c r="R83" s="3" t="s">
        <v>44</v>
      </c>
      <c r="S83" s="3" t="s">
        <v>45</v>
      </c>
    </row>
    <row r="84" spans="1:19">
      <c r="A84" s="3">
        <v>13083</v>
      </c>
      <c r="B84" s="3" t="s">
        <v>61</v>
      </c>
      <c r="C84" s="3" t="s">
        <v>282</v>
      </c>
      <c r="D84" s="3" t="s">
        <v>283</v>
      </c>
      <c r="E84" s="7" t="str">
        <f t="shared" si="10"/>
        <v>JORDYN BUTLER</v>
      </c>
      <c r="F84" s="8">
        <v>26721</v>
      </c>
      <c r="G84" s="9">
        <f t="shared" si="11"/>
        <v>1973</v>
      </c>
      <c r="H84" s="3" t="s">
        <v>40</v>
      </c>
      <c r="I84" s="14" t="str">
        <f t="shared" si="12"/>
        <v>Single</v>
      </c>
      <c r="J84" s="3" t="s">
        <v>53</v>
      </c>
      <c r="K84" s="15" t="str">
        <f t="shared" si="13"/>
        <v>Female</v>
      </c>
      <c r="L84" s="3" t="s">
        <v>284</v>
      </c>
      <c r="M84" s="16" t="str">
        <f t="shared" si="14"/>
        <v>jordyn14</v>
      </c>
      <c r="N84" s="4">
        <v>70000</v>
      </c>
      <c r="O84" s="17" t="str">
        <f t="shared" si="9"/>
        <v>Average</v>
      </c>
      <c r="P84" s="3">
        <v>0</v>
      </c>
      <c r="Q84" s="3" t="s">
        <v>99</v>
      </c>
      <c r="R84" s="3" t="s">
        <v>66</v>
      </c>
      <c r="S84" s="3" t="s">
        <v>45</v>
      </c>
    </row>
    <row r="85" spans="1:19">
      <c r="A85" s="3">
        <v>13084</v>
      </c>
      <c r="B85" s="3" t="s">
        <v>37</v>
      </c>
      <c r="C85" s="3" t="s">
        <v>285</v>
      </c>
      <c r="D85" s="3" t="s">
        <v>256</v>
      </c>
      <c r="E85" s="7" t="str">
        <f t="shared" si="10"/>
        <v>LUIS HUGHES</v>
      </c>
      <c r="F85" s="8">
        <v>27316</v>
      </c>
      <c r="G85" s="9">
        <f t="shared" si="11"/>
        <v>1974</v>
      </c>
      <c r="H85" s="3" t="s">
        <v>40</v>
      </c>
      <c r="I85" s="14" t="str">
        <f t="shared" si="12"/>
        <v>Single</v>
      </c>
      <c r="J85" s="3" t="s">
        <v>41</v>
      </c>
      <c r="K85" s="15" t="str">
        <f t="shared" si="13"/>
        <v>Male</v>
      </c>
      <c r="L85" s="3" t="s">
        <v>286</v>
      </c>
      <c r="M85" s="16" t="str">
        <f t="shared" si="14"/>
        <v>luis10</v>
      </c>
      <c r="N85" s="4">
        <v>30000</v>
      </c>
      <c r="O85" s="17" t="str">
        <f t="shared" si="9"/>
        <v>Poor</v>
      </c>
      <c r="P85" s="3">
        <v>0</v>
      </c>
      <c r="Q85" s="3" t="s">
        <v>104</v>
      </c>
      <c r="R85" s="3" t="s">
        <v>66</v>
      </c>
      <c r="S85" s="3" t="s">
        <v>49</v>
      </c>
    </row>
    <row r="86" spans="1:19">
      <c r="A86" s="3">
        <v>13085</v>
      </c>
      <c r="B86" s="3" t="s">
        <v>37</v>
      </c>
      <c r="C86" s="3" t="s">
        <v>287</v>
      </c>
      <c r="D86" s="3" t="s">
        <v>288</v>
      </c>
      <c r="E86" s="7" t="str">
        <f t="shared" si="10"/>
        <v>DANIEL HARRIS</v>
      </c>
      <c r="F86" s="8">
        <v>27107</v>
      </c>
      <c r="G86" s="9">
        <f t="shared" si="11"/>
        <v>1974</v>
      </c>
      <c r="H86" s="3" t="s">
        <v>40</v>
      </c>
      <c r="I86" s="14" t="str">
        <f t="shared" si="12"/>
        <v>Single</v>
      </c>
      <c r="J86" s="3" t="s">
        <v>41</v>
      </c>
      <c r="K86" s="15" t="str">
        <f t="shared" si="13"/>
        <v>Male</v>
      </c>
      <c r="L86" s="3" t="s">
        <v>289</v>
      </c>
      <c r="M86" s="16" t="str">
        <f t="shared" si="14"/>
        <v>daniel10</v>
      </c>
      <c r="N86" s="4">
        <v>30000</v>
      </c>
      <c r="O86" s="17" t="str">
        <f t="shared" si="9"/>
        <v>Poor</v>
      </c>
      <c r="P86" s="3">
        <v>0</v>
      </c>
      <c r="Q86" s="3" t="s">
        <v>111</v>
      </c>
      <c r="R86" s="3" t="s">
        <v>100</v>
      </c>
      <c r="S86" s="3" t="s">
        <v>45</v>
      </c>
    </row>
    <row r="87" spans="1:19">
      <c r="A87" s="3">
        <v>13086</v>
      </c>
      <c r="B87" s="3" t="s">
        <v>37</v>
      </c>
      <c r="C87" s="3" t="s">
        <v>290</v>
      </c>
      <c r="D87" s="3" t="s">
        <v>291</v>
      </c>
      <c r="E87" s="7" t="str">
        <f t="shared" si="10"/>
        <v>BLAKE NELSON</v>
      </c>
      <c r="F87" s="8">
        <v>27169</v>
      </c>
      <c r="G87" s="9">
        <f t="shared" si="11"/>
        <v>1974</v>
      </c>
      <c r="H87" s="3" t="s">
        <v>40</v>
      </c>
      <c r="I87" s="14" t="str">
        <f t="shared" si="12"/>
        <v>Single</v>
      </c>
      <c r="J87" s="3" t="s">
        <v>41</v>
      </c>
      <c r="K87" s="15" t="str">
        <f t="shared" si="13"/>
        <v>Male</v>
      </c>
      <c r="L87" s="3" t="s">
        <v>292</v>
      </c>
      <c r="M87" s="16" t="str">
        <f t="shared" si="14"/>
        <v>blake36</v>
      </c>
      <c r="N87" s="4">
        <v>60000</v>
      </c>
      <c r="O87" s="17" t="str">
        <f t="shared" si="9"/>
        <v>Average</v>
      </c>
      <c r="P87" s="3">
        <v>0</v>
      </c>
      <c r="Q87" s="3" t="s">
        <v>99</v>
      </c>
      <c r="R87" s="3" t="s">
        <v>66</v>
      </c>
      <c r="S87" s="3" t="s">
        <v>45</v>
      </c>
    </row>
    <row r="88" spans="1:19">
      <c r="A88" s="3">
        <v>13087</v>
      </c>
      <c r="B88" s="3" t="s">
        <v>37</v>
      </c>
      <c r="C88" s="3" t="s">
        <v>131</v>
      </c>
      <c r="D88" s="3" t="s">
        <v>293</v>
      </c>
      <c r="E88" s="7" t="str">
        <f t="shared" si="10"/>
        <v>JEREMY COLLINS</v>
      </c>
      <c r="F88" s="8">
        <v>27341</v>
      </c>
      <c r="G88" s="9">
        <f t="shared" si="11"/>
        <v>1974</v>
      </c>
      <c r="H88" s="3" t="s">
        <v>40</v>
      </c>
      <c r="I88" s="14" t="str">
        <f t="shared" si="12"/>
        <v>Single</v>
      </c>
      <c r="J88" s="3" t="s">
        <v>41</v>
      </c>
      <c r="K88" s="15" t="str">
        <f t="shared" si="13"/>
        <v>Male</v>
      </c>
      <c r="L88" s="3" t="s">
        <v>294</v>
      </c>
      <c r="M88" s="16" t="str">
        <f t="shared" si="14"/>
        <v>jeremy19</v>
      </c>
      <c r="N88" s="4">
        <v>60000</v>
      </c>
      <c r="O88" s="17" t="str">
        <f t="shared" si="9"/>
        <v>Average</v>
      </c>
      <c r="P88" s="3">
        <v>0</v>
      </c>
      <c r="Q88" s="3" t="s">
        <v>99</v>
      </c>
      <c r="R88" s="3" t="s">
        <v>66</v>
      </c>
      <c r="S88" s="3" t="s">
        <v>45</v>
      </c>
    </row>
    <row r="89" spans="1:19">
      <c r="A89" s="3">
        <v>13088</v>
      </c>
      <c r="B89" s="3" t="s">
        <v>61</v>
      </c>
      <c r="C89" s="3" t="s">
        <v>295</v>
      </c>
      <c r="D89" s="3" t="s">
        <v>214</v>
      </c>
      <c r="E89" s="7" t="str">
        <f t="shared" si="10"/>
        <v>MEGAN POWELL</v>
      </c>
      <c r="F89" s="8">
        <v>27083</v>
      </c>
      <c r="G89" s="9">
        <f t="shared" si="11"/>
        <v>1974</v>
      </c>
      <c r="H89" s="3" t="s">
        <v>40</v>
      </c>
      <c r="I89" s="14" t="str">
        <f t="shared" si="12"/>
        <v>Single</v>
      </c>
      <c r="J89" s="3" t="s">
        <v>53</v>
      </c>
      <c r="K89" s="15" t="str">
        <f t="shared" si="13"/>
        <v>Female</v>
      </c>
      <c r="L89" s="3" t="s">
        <v>296</v>
      </c>
      <c r="M89" s="16" t="str">
        <f t="shared" si="14"/>
        <v>megan58</v>
      </c>
      <c r="N89" s="4">
        <v>60000</v>
      </c>
      <c r="O89" s="17" t="str">
        <f t="shared" si="9"/>
        <v>Average</v>
      </c>
      <c r="P89" s="3">
        <v>0</v>
      </c>
      <c r="Q89" s="3" t="s">
        <v>99</v>
      </c>
      <c r="R89" s="3" t="s">
        <v>66</v>
      </c>
      <c r="S89" s="3" t="s">
        <v>49</v>
      </c>
    </row>
    <row r="90" spans="1:19">
      <c r="A90" s="3">
        <v>13089</v>
      </c>
      <c r="B90" s="3" t="s">
        <v>50</v>
      </c>
      <c r="C90" s="3" t="s">
        <v>297</v>
      </c>
      <c r="D90" s="3" t="s">
        <v>97</v>
      </c>
      <c r="E90" s="7" t="str">
        <f t="shared" si="10"/>
        <v>ELIZABETH ALEXANDER</v>
      </c>
      <c r="F90" s="8">
        <v>21794</v>
      </c>
      <c r="G90" s="9">
        <f t="shared" si="11"/>
        <v>1959</v>
      </c>
      <c r="H90" s="3" t="s">
        <v>41</v>
      </c>
      <c r="I90" s="14" t="str">
        <f t="shared" si="12"/>
        <v>Married</v>
      </c>
      <c r="J90" s="3" t="s">
        <v>53</v>
      </c>
      <c r="K90" s="15" t="str">
        <f t="shared" si="13"/>
        <v>Female</v>
      </c>
      <c r="L90" s="3" t="s">
        <v>298</v>
      </c>
      <c r="M90" s="16" t="str">
        <f t="shared" si="14"/>
        <v>elizabeth47</v>
      </c>
      <c r="N90" s="4">
        <v>120000</v>
      </c>
      <c r="O90" s="17" t="str">
        <f t="shared" si="9"/>
        <v>Rich</v>
      </c>
      <c r="P90" s="3">
        <v>1</v>
      </c>
      <c r="Q90" s="3" t="s">
        <v>65</v>
      </c>
      <c r="R90" s="3" t="s">
        <v>44</v>
      </c>
      <c r="S90" s="3" t="s">
        <v>45</v>
      </c>
    </row>
    <row r="91" spans="1:19">
      <c r="A91" s="3">
        <v>13090</v>
      </c>
      <c r="B91" s="3" t="s">
        <v>37</v>
      </c>
      <c r="C91" s="3" t="s">
        <v>299</v>
      </c>
      <c r="D91" s="3" t="s">
        <v>300</v>
      </c>
      <c r="E91" s="7" t="str">
        <f t="shared" si="10"/>
        <v>WAYNE TANG</v>
      </c>
      <c r="F91" s="8">
        <v>21702</v>
      </c>
      <c r="G91" s="9">
        <f t="shared" si="11"/>
        <v>1959</v>
      </c>
      <c r="H91" s="3" t="s">
        <v>40</v>
      </c>
      <c r="I91" s="14" t="str">
        <f t="shared" si="12"/>
        <v>Single</v>
      </c>
      <c r="J91" s="3" t="s">
        <v>41</v>
      </c>
      <c r="K91" s="15" t="str">
        <f t="shared" si="13"/>
        <v>Male</v>
      </c>
      <c r="L91" s="3" t="s">
        <v>301</v>
      </c>
      <c r="M91" s="16" t="str">
        <f t="shared" si="14"/>
        <v>wayne5</v>
      </c>
      <c r="N91" s="4">
        <v>130000</v>
      </c>
      <c r="O91" s="17" t="str">
        <f t="shared" si="9"/>
        <v>Rich</v>
      </c>
      <c r="P91" s="3">
        <v>0</v>
      </c>
      <c r="Q91" s="3" t="s">
        <v>43</v>
      </c>
      <c r="R91" s="3" t="s">
        <v>44</v>
      </c>
      <c r="S91" s="3" t="s">
        <v>49</v>
      </c>
    </row>
    <row r="92" spans="1:19">
      <c r="A92" s="3">
        <v>13091</v>
      </c>
      <c r="B92" s="3" t="s">
        <v>61</v>
      </c>
      <c r="C92" s="3" t="s">
        <v>302</v>
      </c>
      <c r="D92" s="3" t="s">
        <v>303</v>
      </c>
      <c r="E92" s="7" t="str">
        <f t="shared" si="10"/>
        <v>DEANNA MARTIN</v>
      </c>
      <c r="F92" s="8">
        <v>21773</v>
      </c>
      <c r="G92" s="9">
        <f t="shared" si="11"/>
        <v>1959</v>
      </c>
      <c r="H92" s="3" t="s">
        <v>40</v>
      </c>
      <c r="I92" s="14" t="str">
        <f t="shared" si="12"/>
        <v>Single</v>
      </c>
      <c r="J92" s="3" t="s">
        <v>53</v>
      </c>
      <c r="K92" s="15" t="str">
        <f t="shared" si="13"/>
        <v>Female</v>
      </c>
      <c r="L92" s="3" t="s">
        <v>304</v>
      </c>
      <c r="M92" s="16" t="str">
        <f t="shared" si="14"/>
        <v>deanna25</v>
      </c>
      <c r="N92" s="4">
        <v>130000</v>
      </c>
      <c r="O92" s="17" t="str">
        <f t="shared" si="9"/>
        <v>Rich</v>
      </c>
      <c r="P92" s="3">
        <v>0</v>
      </c>
      <c r="Q92" s="3" t="s">
        <v>43</v>
      </c>
      <c r="R92" s="3" t="s">
        <v>44</v>
      </c>
      <c r="S92" s="3" t="s">
        <v>49</v>
      </c>
    </row>
    <row r="93" spans="1:19">
      <c r="A93" s="3">
        <v>13092</v>
      </c>
      <c r="B93" s="3" t="s">
        <v>37</v>
      </c>
      <c r="C93" s="3" t="s">
        <v>305</v>
      </c>
      <c r="D93" s="3" t="s">
        <v>249</v>
      </c>
      <c r="E93" s="7" t="str">
        <f t="shared" si="10"/>
        <v>WILLIAM WALKER</v>
      </c>
      <c r="F93" s="8">
        <v>24415</v>
      </c>
      <c r="G93" s="9">
        <f t="shared" si="11"/>
        <v>1966</v>
      </c>
      <c r="H93" s="3" t="s">
        <v>41</v>
      </c>
      <c r="I93" s="14" t="str">
        <f t="shared" si="12"/>
        <v>Married</v>
      </c>
      <c r="J93" s="3" t="s">
        <v>41</v>
      </c>
      <c r="K93" s="15" t="str">
        <f t="shared" si="13"/>
        <v>Male</v>
      </c>
      <c r="L93" s="3" t="s">
        <v>306</v>
      </c>
      <c r="M93" s="16" t="str">
        <f t="shared" si="14"/>
        <v>william29</v>
      </c>
      <c r="N93" s="4">
        <v>130000</v>
      </c>
      <c r="O93" s="17" t="str">
        <f t="shared" si="9"/>
        <v>Rich</v>
      </c>
      <c r="P93" s="3">
        <v>0</v>
      </c>
      <c r="Q93" s="3" t="s">
        <v>43</v>
      </c>
      <c r="R93" s="3" t="s">
        <v>44</v>
      </c>
      <c r="S93" s="3" t="s">
        <v>45</v>
      </c>
    </row>
    <row r="94" spans="1:19">
      <c r="A94" s="3">
        <v>13093</v>
      </c>
      <c r="B94" s="3" t="s">
        <v>50</v>
      </c>
      <c r="C94" s="3" t="s">
        <v>307</v>
      </c>
      <c r="D94" s="3" t="s">
        <v>87</v>
      </c>
      <c r="E94" s="7" t="str">
        <f t="shared" si="10"/>
        <v>MICHELLE JAMES</v>
      </c>
      <c r="F94" s="8">
        <v>21108</v>
      </c>
      <c r="G94" s="9">
        <f t="shared" si="11"/>
        <v>1957</v>
      </c>
      <c r="H94" s="3" t="s">
        <v>40</v>
      </c>
      <c r="I94" s="14" t="str">
        <f t="shared" si="12"/>
        <v>Single</v>
      </c>
      <c r="J94" s="3" t="s">
        <v>53</v>
      </c>
      <c r="K94" s="15" t="str">
        <f t="shared" si="13"/>
        <v>Female</v>
      </c>
      <c r="L94" s="3" t="s">
        <v>308</v>
      </c>
      <c r="M94" s="16" t="str">
        <f t="shared" si="14"/>
        <v>michelle9</v>
      </c>
      <c r="N94" s="4">
        <v>80000</v>
      </c>
      <c r="O94" s="17" t="str">
        <f t="shared" si="9"/>
        <v>Average</v>
      </c>
      <c r="P94" s="3">
        <v>2</v>
      </c>
      <c r="Q94" s="3" t="s">
        <v>111</v>
      </c>
      <c r="R94" s="3" t="s">
        <v>100</v>
      </c>
      <c r="S94" s="3" t="s">
        <v>49</v>
      </c>
    </row>
    <row r="95" spans="1:19">
      <c r="A95" s="3">
        <v>13094</v>
      </c>
      <c r="B95" s="3" t="s">
        <v>37</v>
      </c>
      <c r="C95" s="3" t="s">
        <v>93</v>
      </c>
      <c r="D95" s="3" t="s">
        <v>114</v>
      </c>
      <c r="E95" s="7" t="str">
        <f t="shared" si="10"/>
        <v>ANTONIO DIAZ</v>
      </c>
      <c r="F95" s="8">
        <v>20902</v>
      </c>
      <c r="G95" s="9">
        <f t="shared" si="11"/>
        <v>1957</v>
      </c>
      <c r="H95" s="3" t="s">
        <v>41</v>
      </c>
      <c r="I95" s="14" t="str">
        <f t="shared" si="12"/>
        <v>Married</v>
      </c>
      <c r="J95" s="3" t="s">
        <v>41</v>
      </c>
      <c r="K95" s="15" t="str">
        <f t="shared" si="13"/>
        <v>Male</v>
      </c>
      <c r="L95" s="3" t="s">
        <v>309</v>
      </c>
      <c r="M95" s="16" t="str">
        <f t="shared" si="14"/>
        <v>antonio22</v>
      </c>
      <c r="N95" s="4">
        <v>60000</v>
      </c>
      <c r="O95" s="17" t="str">
        <f t="shared" si="9"/>
        <v>Average</v>
      </c>
      <c r="P95" s="3">
        <v>2</v>
      </c>
      <c r="Q95" s="3" t="s">
        <v>104</v>
      </c>
      <c r="R95" s="3" t="s">
        <v>66</v>
      </c>
      <c r="S95" s="3" t="s">
        <v>49</v>
      </c>
    </row>
    <row r="96" spans="1:19">
      <c r="A96" s="3">
        <v>13095</v>
      </c>
      <c r="B96" s="3" t="s">
        <v>37</v>
      </c>
      <c r="C96" s="3" t="s">
        <v>310</v>
      </c>
      <c r="D96" s="3" t="s">
        <v>311</v>
      </c>
      <c r="E96" s="7" t="str">
        <f t="shared" si="10"/>
        <v>JORDAN GRIFFIN</v>
      </c>
      <c r="F96" s="8">
        <v>21025</v>
      </c>
      <c r="G96" s="9">
        <f t="shared" si="11"/>
        <v>1957</v>
      </c>
      <c r="H96" s="3" t="s">
        <v>40</v>
      </c>
      <c r="I96" s="14" t="str">
        <f t="shared" si="12"/>
        <v>Single</v>
      </c>
      <c r="J96" s="3" t="s">
        <v>41</v>
      </c>
      <c r="K96" s="15" t="str">
        <f t="shared" si="13"/>
        <v>Male</v>
      </c>
      <c r="L96" s="3" t="s">
        <v>312</v>
      </c>
      <c r="M96" s="16" t="str">
        <f t="shared" si="14"/>
        <v>jordan18</v>
      </c>
      <c r="N96" s="4">
        <v>60000</v>
      </c>
      <c r="O96" s="17" t="str">
        <f t="shared" si="9"/>
        <v>Average</v>
      </c>
      <c r="P96" s="3">
        <v>2</v>
      </c>
      <c r="Q96" s="3" t="s">
        <v>104</v>
      </c>
      <c r="R96" s="3" t="s">
        <v>66</v>
      </c>
      <c r="S96" s="3" t="s">
        <v>45</v>
      </c>
    </row>
    <row r="97" spans="1:19">
      <c r="A97" s="3">
        <v>13096</v>
      </c>
      <c r="B97" s="3" t="s">
        <v>37</v>
      </c>
      <c r="C97" s="3" t="s">
        <v>183</v>
      </c>
      <c r="D97" s="3" t="s">
        <v>56</v>
      </c>
      <c r="E97" s="7" t="str">
        <f t="shared" si="10"/>
        <v>JONATHAN CHEN</v>
      </c>
      <c r="F97" s="8">
        <v>21113</v>
      </c>
      <c r="G97" s="9">
        <f t="shared" si="11"/>
        <v>1957</v>
      </c>
      <c r="H97" s="3" t="s">
        <v>41</v>
      </c>
      <c r="I97" s="14" t="str">
        <f t="shared" si="12"/>
        <v>Married</v>
      </c>
      <c r="J97" s="3" t="s">
        <v>41</v>
      </c>
      <c r="K97" s="15" t="str">
        <f t="shared" si="13"/>
        <v>Male</v>
      </c>
      <c r="L97" s="3" t="s">
        <v>313</v>
      </c>
      <c r="M97" s="16" t="str">
        <f t="shared" si="14"/>
        <v>jonathan24</v>
      </c>
      <c r="N97" s="4">
        <v>60000</v>
      </c>
      <c r="O97" s="17" t="str">
        <f t="shared" si="9"/>
        <v>Average</v>
      </c>
      <c r="P97" s="3">
        <v>2</v>
      </c>
      <c r="Q97" s="3" t="s">
        <v>104</v>
      </c>
      <c r="R97" s="3" t="s">
        <v>66</v>
      </c>
      <c r="S97" s="3" t="s">
        <v>49</v>
      </c>
    </row>
    <row r="98" spans="1:19">
      <c r="A98" s="3">
        <v>13097</v>
      </c>
      <c r="B98" s="3" t="s">
        <v>37</v>
      </c>
      <c r="C98" s="3" t="s">
        <v>134</v>
      </c>
      <c r="D98" s="3" t="s">
        <v>256</v>
      </c>
      <c r="E98" s="7" t="str">
        <f t="shared" si="10"/>
        <v>DALTON HUGHES</v>
      </c>
      <c r="F98" s="8">
        <v>20954</v>
      </c>
      <c r="G98" s="9">
        <f t="shared" si="11"/>
        <v>1957</v>
      </c>
      <c r="H98" s="3" t="s">
        <v>41</v>
      </c>
      <c r="I98" s="14" t="str">
        <f t="shared" si="12"/>
        <v>Married</v>
      </c>
      <c r="J98" s="3" t="s">
        <v>41</v>
      </c>
      <c r="K98" s="15" t="str">
        <f t="shared" si="13"/>
        <v>Male</v>
      </c>
      <c r="L98" s="3" t="s">
        <v>314</v>
      </c>
      <c r="M98" s="16" t="str">
        <f t="shared" si="14"/>
        <v>dalton57</v>
      </c>
      <c r="N98" s="4">
        <v>60000</v>
      </c>
      <c r="O98" s="17" t="str">
        <f t="shared" si="9"/>
        <v>Average</v>
      </c>
      <c r="P98" s="3">
        <v>2</v>
      </c>
      <c r="Q98" s="3" t="s">
        <v>104</v>
      </c>
      <c r="R98" s="3" t="s">
        <v>66</v>
      </c>
      <c r="S98" s="3" t="s">
        <v>49</v>
      </c>
    </row>
    <row r="99" spans="1:19">
      <c r="A99" s="3">
        <v>13098</v>
      </c>
      <c r="B99" s="3" t="s">
        <v>37</v>
      </c>
      <c r="C99" s="3" t="s">
        <v>315</v>
      </c>
      <c r="D99" s="3" t="s">
        <v>316</v>
      </c>
      <c r="E99" s="7" t="str">
        <f t="shared" si="10"/>
        <v>MIGUEL RUSSELL</v>
      </c>
      <c r="F99" s="8">
        <v>21100</v>
      </c>
      <c r="G99" s="9">
        <f t="shared" si="11"/>
        <v>1957</v>
      </c>
      <c r="H99" s="3" t="s">
        <v>41</v>
      </c>
      <c r="I99" s="14" t="str">
        <f t="shared" si="12"/>
        <v>Married</v>
      </c>
      <c r="J99" s="3" t="s">
        <v>41</v>
      </c>
      <c r="K99" s="15" t="str">
        <f t="shared" si="13"/>
        <v>Male</v>
      </c>
      <c r="L99" s="3" t="s">
        <v>317</v>
      </c>
      <c r="M99" s="16" t="str">
        <f t="shared" si="14"/>
        <v>miguel66</v>
      </c>
      <c r="N99" s="4">
        <v>60000</v>
      </c>
      <c r="O99" s="17" t="str">
        <f t="shared" si="9"/>
        <v>Average</v>
      </c>
      <c r="P99" s="3">
        <v>2</v>
      </c>
      <c r="Q99" s="3" t="s">
        <v>104</v>
      </c>
      <c r="R99" s="3" t="s">
        <v>66</v>
      </c>
      <c r="S99" s="3" t="s">
        <v>49</v>
      </c>
    </row>
    <row r="100" spans="1:19">
      <c r="A100" s="3">
        <v>13099</v>
      </c>
      <c r="B100" s="3" t="s">
        <v>37</v>
      </c>
      <c r="C100" s="3" t="s">
        <v>318</v>
      </c>
      <c r="D100" s="3" t="s">
        <v>319</v>
      </c>
      <c r="E100" s="7" t="str">
        <f t="shared" si="10"/>
        <v>JAY ROMERO</v>
      </c>
      <c r="F100" s="8">
        <v>21036</v>
      </c>
      <c r="G100" s="9">
        <f t="shared" si="11"/>
        <v>1957</v>
      </c>
      <c r="H100" s="3" t="s">
        <v>41</v>
      </c>
      <c r="I100" s="14" t="str">
        <f t="shared" si="12"/>
        <v>Married</v>
      </c>
      <c r="J100" s="3" t="s">
        <v>41</v>
      </c>
      <c r="K100" s="15" t="str">
        <f t="shared" si="13"/>
        <v>Male</v>
      </c>
      <c r="L100" s="3" t="s">
        <v>320</v>
      </c>
      <c r="M100" s="16" t="str">
        <f t="shared" si="14"/>
        <v>jay38</v>
      </c>
      <c r="N100" s="4">
        <v>70000</v>
      </c>
      <c r="O100" s="17" t="str">
        <f t="shared" si="9"/>
        <v>Average</v>
      </c>
      <c r="P100" s="3">
        <v>3</v>
      </c>
      <c r="Q100" s="3" t="s">
        <v>99</v>
      </c>
      <c r="R100" s="3" t="s">
        <v>66</v>
      </c>
      <c r="S100" s="3" t="s">
        <v>49</v>
      </c>
    </row>
    <row r="101" spans="1:19">
      <c r="A101" s="3">
        <v>13100</v>
      </c>
      <c r="B101" s="3" t="s">
        <v>37</v>
      </c>
      <c r="C101" s="3" t="s">
        <v>131</v>
      </c>
      <c r="D101" s="3" t="s">
        <v>321</v>
      </c>
      <c r="E101" s="7" t="str">
        <f t="shared" si="10"/>
        <v>JEREMY PEREZ</v>
      </c>
      <c r="F101" s="8">
        <v>21017</v>
      </c>
      <c r="G101" s="9">
        <f t="shared" si="11"/>
        <v>1957</v>
      </c>
      <c r="H101" s="3" t="s">
        <v>41</v>
      </c>
      <c r="I101" s="14" t="str">
        <f t="shared" si="12"/>
        <v>Married</v>
      </c>
      <c r="J101" s="3" t="s">
        <v>41</v>
      </c>
      <c r="K101" s="15" t="str">
        <f t="shared" si="13"/>
        <v>Male</v>
      </c>
      <c r="L101" s="3" t="s">
        <v>322</v>
      </c>
      <c r="M101" s="16" t="str">
        <f t="shared" si="14"/>
        <v>jeremy14</v>
      </c>
      <c r="N101" s="4">
        <v>80000</v>
      </c>
      <c r="O101" s="17" t="str">
        <f t="shared" ref="O101:O164" si="15">IF(N101&gt;=150000,"Wealthy",IF(N101&gt;=100000,"Rich",IF(N101&gt;=50000,"Average",IF(N101&lt;50000,"Poor"))))</f>
        <v>Average</v>
      </c>
      <c r="P101" s="3">
        <v>2</v>
      </c>
      <c r="Q101" s="3" t="s">
        <v>65</v>
      </c>
      <c r="R101" s="3" t="s">
        <v>44</v>
      </c>
      <c r="S101" s="3" t="s">
        <v>49</v>
      </c>
    </row>
    <row r="102" spans="1:19">
      <c r="A102" s="3">
        <v>13101</v>
      </c>
      <c r="B102" s="3" t="s">
        <v>37</v>
      </c>
      <c r="C102" s="3" t="s">
        <v>323</v>
      </c>
      <c r="D102" s="3" t="s">
        <v>109</v>
      </c>
      <c r="E102" s="7" t="str">
        <f t="shared" si="10"/>
        <v>ALEX SANCHEZ</v>
      </c>
      <c r="F102" s="8">
        <v>21100</v>
      </c>
      <c r="G102" s="9">
        <f t="shared" si="11"/>
        <v>1957</v>
      </c>
      <c r="H102" s="3" t="s">
        <v>40</v>
      </c>
      <c r="I102" s="14" t="str">
        <f t="shared" si="12"/>
        <v>Single</v>
      </c>
      <c r="J102" s="3" t="s">
        <v>41</v>
      </c>
      <c r="K102" s="15" t="str">
        <f t="shared" si="13"/>
        <v>Male</v>
      </c>
      <c r="L102" s="3" t="s">
        <v>324</v>
      </c>
      <c r="M102" s="16" t="str">
        <f t="shared" si="14"/>
        <v>alex21</v>
      </c>
      <c r="N102" s="4">
        <v>90000</v>
      </c>
      <c r="O102" s="17" t="str">
        <f t="shared" si="15"/>
        <v>Average</v>
      </c>
      <c r="P102" s="3">
        <v>2</v>
      </c>
      <c r="Q102" s="3" t="s">
        <v>99</v>
      </c>
      <c r="R102" s="3" t="s">
        <v>66</v>
      </c>
      <c r="S102" s="3" t="s">
        <v>45</v>
      </c>
    </row>
    <row r="103" spans="1:19">
      <c r="A103" s="3">
        <v>13102</v>
      </c>
      <c r="B103" s="3" t="s">
        <v>50</v>
      </c>
      <c r="C103" s="3" t="s">
        <v>325</v>
      </c>
      <c r="D103" s="3" t="s">
        <v>94</v>
      </c>
      <c r="E103" s="7" t="str">
        <f t="shared" si="10"/>
        <v>MARIAH BRYANT</v>
      </c>
      <c r="F103" s="8">
        <v>21082</v>
      </c>
      <c r="G103" s="9">
        <f t="shared" si="11"/>
        <v>1957</v>
      </c>
      <c r="H103" s="3" t="s">
        <v>40</v>
      </c>
      <c r="I103" s="14" t="str">
        <f t="shared" si="12"/>
        <v>Single</v>
      </c>
      <c r="J103" s="3" t="s">
        <v>53</v>
      </c>
      <c r="K103" s="15" t="str">
        <f t="shared" si="13"/>
        <v>Female</v>
      </c>
      <c r="L103" s="3" t="s">
        <v>326</v>
      </c>
      <c r="M103" s="16" t="str">
        <f t="shared" si="14"/>
        <v>mariah23</v>
      </c>
      <c r="N103" s="4">
        <v>90000</v>
      </c>
      <c r="O103" s="17" t="str">
        <f t="shared" si="15"/>
        <v>Average</v>
      </c>
      <c r="P103" s="3">
        <v>2</v>
      </c>
      <c r="Q103" s="3" t="s">
        <v>99</v>
      </c>
      <c r="R103" s="3" t="s">
        <v>66</v>
      </c>
      <c r="S103" s="3" t="s">
        <v>45</v>
      </c>
    </row>
    <row r="104" spans="1:19">
      <c r="A104" s="3">
        <v>13103</v>
      </c>
      <c r="B104" s="3" t="s">
        <v>37</v>
      </c>
      <c r="C104" s="3" t="s">
        <v>101</v>
      </c>
      <c r="D104" s="3" t="s">
        <v>327</v>
      </c>
      <c r="E104" s="7" t="str">
        <f t="shared" si="10"/>
        <v>BRENDAN RAJI</v>
      </c>
      <c r="F104" s="8">
        <v>23225</v>
      </c>
      <c r="G104" s="9">
        <f t="shared" si="11"/>
        <v>1963</v>
      </c>
      <c r="H104" s="3" t="s">
        <v>40</v>
      </c>
      <c r="I104" s="14" t="str">
        <f t="shared" si="12"/>
        <v>Single</v>
      </c>
      <c r="J104" s="3" t="s">
        <v>41</v>
      </c>
      <c r="K104" s="15" t="str">
        <f t="shared" si="13"/>
        <v>Male</v>
      </c>
      <c r="L104" s="3" t="s">
        <v>328</v>
      </c>
      <c r="M104" s="16" t="str">
        <f t="shared" si="14"/>
        <v>brendan19</v>
      </c>
      <c r="N104" s="4">
        <v>70000</v>
      </c>
      <c r="O104" s="17" t="str">
        <f t="shared" si="15"/>
        <v>Average</v>
      </c>
      <c r="P104" s="3">
        <v>0</v>
      </c>
      <c r="Q104" s="3" t="s">
        <v>65</v>
      </c>
      <c r="R104" s="3" t="s">
        <v>66</v>
      </c>
      <c r="S104" s="3" t="s">
        <v>49</v>
      </c>
    </row>
    <row r="105" spans="1:19">
      <c r="A105" s="3">
        <v>13104</v>
      </c>
      <c r="B105" s="3" t="s">
        <v>37</v>
      </c>
      <c r="C105" s="3" t="s">
        <v>329</v>
      </c>
      <c r="D105" s="3" t="s">
        <v>330</v>
      </c>
      <c r="E105" s="7" t="str">
        <f t="shared" si="10"/>
        <v>GREGORY BECKER</v>
      </c>
      <c r="F105" s="8">
        <v>23113</v>
      </c>
      <c r="G105" s="9">
        <f t="shared" si="11"/>
        <v>1963</v>
      </c>
      <c r="H105" s="3" t="s">
        <v>40</v>
      </c>
      <c r="I105" s="14" t="str">
        <f t="shared" si="12"/>
        <v>Single</v>
      </c>
      <c r="J105" s="3" t="s">
        <v>41</v>
      </c>
      <c r="K105" s="15" t="str">
        <f t="shared" si="13"/>
        <v>Male</v>
      </c>
      <c r="L105" s="3" t="s">
        <v>331</v>
      </c>
      <c r="M105" s="16" t="str">
        <f t="shared" si="14"/>
        <v>gregory24</v>
      </c>
      <c r="N105" s="4">
        <v>70000</v>
      </c>
      <c r="O105" s="17" t="str">
        <f t="shared" si="15"/>
        <v>Average</v>
      </c>
      <c r="P105" s="3">
        <v>0</v>
      </c>
      <c r="Q105" s="3" t="s">
        <v>65</v>
      </c>
      <c r="R105" s="3" t="s">
        <v>66</v>
      </c>
      <c r="S105" s="3" t="s">
        <v>49</v>
      </c>
    </row>
    <row r="106" spans="1:19">
      <c r="A106" s="3">
        <v>13105</v>
      </c>
      <c r="B106" s="3" t="s">
        <v>50</v>
      </c>
      <c r="C106" s="3" t="s">
        <v>62</v>
      </c>
      <c r="D106" s="3" t="s">
        <v>332</v>
      </c>
      <c r="E106" s="7" t="str">
        <f t="shared" si="10"/>
        <v>WHITNEY KOVÁR</v>
      </c>
      <c r="F106" s="8">
        <v>22829</v>
      </c>
      <c r="G106" s="9">
        <f t="shared" si="11"/>
        <v>1962</v>
      </c>
      <c r="H106" s="3" t="s">
        <v>41</v>
      </c>
      <c r="I106" s="14" t="str">
        <f t="shared" si="12"/>
        <v>Married</v>
      </c>
      <c r="J106" s="3" t="s">
        <v>53</v>
      </c>
      <c r="K106" s="15" t="str">
        <f t="shared" si="13"/>
        <v>Female</v>
      </c>
      <c r="L106" s="3" t="s">
        <v>333</v>
      </c>
      <c r="M106" s="16" t="str">
        <f t="shared" si="14"/>
        <v>whitney4</v>
      </c>
      <c r="N106" s="4">
        <v>60000</v>
      </c>
      <c r="O106" s="17" t="str">
        <f t="shared" si="15"/>
        <v>Average</v>
      </c>
      <c r="P106" s="3">
        <v>1</v>
      </c>
      <c r="Q106" s="3" t="s">
        <v>65</v>
      </c>
      <c r="R106" s="3" t="s">
        <v>66</v>
      </c>
      <c r="S106" s="3" t="s">
        <v>45</v>
      </c>
    </row>
    <row r="107" spans="1:19">
      <c r="A107" s="3">
        <v>13106</v>
      </c>
      <c r="B107" s="3" t="s">
        <v>50</v>
      </c>
      <c r="C107" s="3" t="s">
        <v>334</v>
      </c>
      <c r="D107" s="3" t="s">
        <v>262</v>
      </c>
      <c r="E107" s="7" t="str">
        <f t="shared" si="10"/>
        <v>EBONY MUNOZ</v>
      </c>
      <c r="F107" s="8">
        <v>22835</v>
      </c>
      <c r="G107" s="9">
        <f t="shared" si="11"/>
        <v>1962</v>
      </c>
      <c r="H107" s="3" t="s">
        <v>41</v>
      </c>
      <c r="I107" s="14" t="str">
        <f t="shared" si="12"/>
        <v>Married</v>
      </c>
      <c r="J107" s="3" t="s">
        <v>53</v>
      </c>
      <c r="K107" s="15" t="str">
        <f t="shared" si="13"/>
        <v>Female</v>
      </c>
      <c r="L107" s="3" t="s">
        <v>335</v>
      </c>
      <c r="M107" s="16" t="str">
        <f t="shared" si="14"/>
        <v>ebony30</v>
      </c>
      <c r="N107" s="4">
        <v>60000</v>
      </c>
      <c r="O107" s="17" t="str">
        <f t="shared" si="15"/>
        <v>Average</v>
      </c>
      <c r="P107" s="3">
        <v>1</v>
      </c>
      <c r="Q107" s="3" t="s">
        <v>65</v>
      </c>
      <c r="R107" s="3" t="s">
        <v>66</v>
      </c>
      <c r="S107" s="3" t="s">
        <v>45</v>
      </c>
    </row>
    <row r="108" spans="1:19">
      <c r="A108" s="3">
        <v>13107</v>
      </c>
      <c r="B108" s="3" t="s">
        <v>50</v>
      </c>
      <c r="C108" s="3" t="s">
        <v>336</v>
      </c>
      <c r="D108" s="3" t="s">
        <v>291</v>
      </c>
      <c r="E108" s="7" t="str">
        <f t="shared" si="10"/>
        <v>MARY NELSON</v>
      </c>
      <c r="F108" s="8">
        <v>22838</v>
      </c>
      <c r="G108" s="9">
        <f t="shared" si="11"/>
        <v>1962</v>
      </c>
      <c r="H108" s="3" t="s">
        <v>41</v>
      </c>
      <c r="I108" s="14" t="str">
        <f t="shared" si="12"/>
        <v>Married</v>
      </c>
      <c r="J108" s="3" t="s">
        <v>53</v>
      </c>
      <c r="K108" s="15" t="str">
        <f t="shared" si="13"/>
        <v>Female</v>
      </c>
      <c r="L108" s="3" t="s">
        <v>337</v>
      </c>
      <c r="M108" s="16" t="str">
        <f t="shared" si="14"/>
        <v>mary22</v>
      </c>
      <c r="N108" s="4">
        <v>60000</v>
      </c>
      <c r="O108" s="17" t="str">
        <f t="shared" si="15"/>
        <v>Average</v>
      </c>
      <c r="P108" s="3">
        <v>1</v>
      </c>
      <c r="Q108" s="3" t="s">
        <v>65</v>
      </c>
      <c r="R108" s="3" t="s">
        <v>66</v>
      </c>
      <c r="S108" s="3" t="s">
        <v>45</v>
      </c>
    </row>
    <row r="109" spans="1:19">
      <c r="A109" s="3">
        <v>13108</v>
      </c>
      <c r="B109" s="3" t="s">
        <v>37</v>
      </c>
      <c r="C109" s="3" t="s">
        <v>338</v>
      </c>
      <c r="D109" s="3" t="s">
        <v>193</v>
      </c>
      <c r="E109" s="7" t="str">
        <f t="shared" si="10"/>
        <v>CURTIS WANG</v>
      </c>
      <c r="F109" s="8">
        <v>23006</v>
      </c>
      <c r="G109" s="9">
        <f t="shared" si="11"/>
        <v>1962</v>
      </c>
      <c r="H109" s="3" t="s">
        <v>41</v>
      </c>
      <c r="I109" s="14" t="str">
        <f t="shared" si="12"/>
        <v>Married</v>
      </c>
      <c r="J109" s="3" t="s">
        <v>41</v>
      </c>
      <c r="K109" s="15" t="str">
        <f t="shared" si="13"/>
        <v>Male</v>
      </c>
      <c r="L109" s="3" t="s">
        <v>339</v>
      </c>
      <c r="M109" s="16" t="str">
        <f t="shared" si="14"/>
        <v>curtis2</v>
      </c>
      <c r="N109" s="4">
        <v>60000</v>
      </c>
      <c r="O109" s="17" t="str">
        <f t="shared" si="15"/>
        <v>Average</v>
      </c>
      <c r="P109" s="3">
        <v>1</v>
      </c>
      <c r="Q109" s="3" t="s">
        <v>65</v>
      </c>
      <c r="R109" s="3" t="s">
        <v>66</v>
      </c>
      <c r="S109" s="3" t="s">
        <v>45</v>
      </c>
    </row>
    <row r="110" spans="1:19">
      <c r="A110" s="3">
        <v>13109</v>
      </c>
      <c r="B110" s="3" t="s">
        <v>50</v>
      </c>
      <c r="C110" s="3" t="s">
        <v>340</v>
      </c>
      <c r="D110" s="3" t="s">
        <v>341</v>
      </c>
      <c r="E110" s="7" t="str">
        <f t="shared" si="10"/>
        <v>CHERYL NAVARRO</v>
      </c>
      <c r="F110" s="8">
        <v>22870</v>
      </c>
      <c r="G110" s="9">
        <f t="shared" si="11"/>
        <v>1962</v>
      </c>
      <c r="H110" s="3" t="s">
        <v>41</v>
      </c>
      <c r="I110" s="14" t="str">
        <f t="shared" si="12"/>
        <v>Married</v>
      </c>
      <c r="J110" s="3" t="s">
        <v>53</v>
      </c>
      <c r="K110" s="15" t="str">
        <f t="shared" si="13"/>
        <v>Female</v>
      </c>
      <c r="L110" s="3" t="s">
        <v>342</v>
      </c>
      <c r="M110" s="16" t="str">
        <f t="shared" si="14"/>
        <v>cheryl12</v>
      </c>
      <c r="N110" s="4">
        <v>60000</v>
      </c>
      <c r="O110" s="17" t="str">
        <f t="shared" si="15"/>
        <v>Average</v>
      </c>
      <c r="P110" s="3">
        <v>1</v>
      </c>
      <c r="Q110" s="3" t="s">
        <v>65</v>
      </c>
      <c r="R110" s="3" t="s">
        <v>66</v>
      </c>
      <c r="S110" s="3" t="s">
        <v>45</v>
      </c>
    </row>
    <row r="111" spans="1:19">
      <c r="A111" s="3">
        <v>13111</v>
      </c>
      <c r="B111" s="3" t="s">
        <v>50</v>
      </c>
      <c r="C111" s="3" t="s">
        <v>343</v>
      </c>
      <c r="D111" s="3" t="s">
        <v>283</v>
      </c>
      <c r="E111" s="7" t="str">
        <f t="shared" si="10"/>
        <v>HANNAH BUTLER</v>
      </c>
      <c r="F111" s="8">
        <v>22509</v>
      </c>
      <c r="G111" s="9">
        <f t="shared" si="11"/>
        <v>1961</v>
      </c>
      <c r="H111" s="3" t="s">
        <v>40</v>
      </c>
      <c r="I111" s="14" t="str">
        <f t="shared" si="12"/>
        <v>Single</v>
      </c>
      <c r="J111" s="3" t="s">
        <v>53</v>
      </c>
      <c r="K111" s="15" t="str">
        <f t="shared" si="13"/>
        <v>Female</v>
      </c>
      <c r="L111" s="3" t="s">
        <v>344</v>
      </c>
      <c r="M111" s="16" t="str">
        <f t="shared" si="14"/>
        <v>hannah36</v>
      </c>
      <c r="N111" s="4">
        <v>60000</v>
      </c>
      <c r="O111" s="17" t="str">
        <f t="shared" si="15"/>
        <v>Average</v>
      </c>
      <c r="P111" s="3">
        <v>1</v>
      </c>
      <c r="Q111" s="3" t="s">
        <v>99</v>
      </c>
      <c r="R111" s="3" t="s">
        <v>100</v>
      </c>
      <c r="S111" s="3" t="s">
        <v>45</v>
      </c>
    </row>
    <row r="112" spans="1:19">
      <c r="A112" s="3">
        <v>13112</v>
      </c>
      <c r="B112" s="3" t="s">
        <v>50</v>
      </c>
      <c r="C112" s="3" t="s">
        <v>345</v>
      </c>
      <c r="D112" s="3" t="s">
        <v>346</v>
      </c>
      <c r="E112" s="7" t="str">
        <f t="shared" si="10"/>
        <v>BIANCA GAO</v>
      </c>
      <c r="F112" s="8">
        <v>22485</v>
      </c>
      <c r="G112" s="9">
        <f t="shared" si="11"/>
        <v>1961</v>
      </c>
      <c r="H112" s="3" t="s">
        <v>40</v>
      </c>
      <c r="I112" s="14" t="str">
        <f t="shared" si="12"/>
        <v>Single</v>
      </c>
      <c r="J112" s="3" t="s">
        <v>53</v>
      </c>
      <c r="K112" s="15" t="str">
        <f t="shared" si="13"/>
        <v>Female</v>
      </c>
      <c r="L112" s="3" t="s">
        <v>347</v>
      </c>
      <c r="M112" s="16" t="str">
        <f t="shared" si="14"/>
        <v>bianca11</v>
      </c>
      <c r="N112" s="4">
        <v>60000</v>
      </c>
      <c r="O112" s="17" t="str">
        <f t="shared" si="15"/>
        <v>Average</v>
      </c>
      <c r="P112" s="3">
        <v>1</v>
      </c>
      <c r="Q112" s="3" t="s">
        <v>99</v>
      </c>
      <c r="R112" s="3" t="s">
        <v>100</v>
      </c>
      <c r="S112" s="3" t="s">
        <v>45</v>
      </c>
    </row>
    <row r="113" spans="1:19">
      <c r="A113" s="3">
        <v>13113</v>
      </c>
      <c r="B113" s="3" t="s">
        <v>37</v>
      </c>
      <c r="C113" s="3" t="s">
        <v>94</v>
      </c>
      <c r="D113" s="3" t="s">
        <v>109</v>
      </c>
      <c r="E113" s="7" t="str">
        <f t="shared" si="10"/>
        <v>BRYANT SANCHEZ</v>
      </c>
      <c r="F113" s="8">
        <v>24302</v>
      </c>
      <c r="G113" s="9">
        <f t="shared" si="11"/>
        <v>1966</v>
      </c>
      <c r="H113" s="3" t="s">
        <v>40</v>
      </c>
      <c r="I113" s="14" t="str">
        <f t="shared" si="12"/>
        <v>Single</v>
      </c>
      <c r="J113" s="3" t="s">
        <v>41</v>
      </c>
      <c r="K113" s="15" t="str">
        <f t="shared" si="13"/>
        <v>Male</v>
      </c>
      <c r="L113" s="3" t="s">
        <v>348</v>
      </c>
      <c r="M113" s="16" t="str">
        <f t="shared" si="14"/>
        <v>bryant19</v>
      </c>
      <c r="N113" s="4">
        <v>100000</v>
      </c>
      <c r="O113" s="17" t="str">
        <f t="shared" si="15"/>
        <v>Rich</v>
      </c>
      <c r="P113" s="3">
        <v>0</v>
      </c>
      <c r="Q113" s="3" t="s">
        <v>65</v>
      </c>
      <c r="R113" s="3" t="s">
        <v>66</v>
      </c>
      <c r="S113" s="3" t="s">
        <v>49</v>
      </c>
    </row>
    <row r="114" spans="1:19">
      <c r="A114" s="3">
        <v>13114</v>
      </c>
      <c r="B114" s="3" t="s">
        <v>61</v>
      </c>
      <c r="C114" s="3" t="s">
        <v>349</v>
      </c>
      <c r="D114" s="3" t="s">
        <v>39</v>
      </c>
      <c r="E114" s="7" t="str">
        <f t="shared" si="10"/>
        <v>CLAUDIA ZHANG</v>
      </c>
      <c r="F114" s="8">
        <v>24228</v>
      </c>
      <c r="G114" s="9">
        <f t="shared" si="11"/>
        <v>1966</v>
      </c>
      <c r="H114" s="3" t="s">
        <v>40</v>
      </c>
      <c r="I114" s="14" t="str">
        <f t="shared" si="12"/>
        <v>Single</v>
      </c>
      <c r="J114" s="3" t="s">
        <v>53</v>
      </c>
      <c r="K114" s="15" t="str">
        <f t="shared" si="13"/>
        <v>Female</v>
      </c>
      <c r="L114" s="3" t="s">
        <v>350</v>
      </c>
      <c r="M114" s="16" t="str">
        <f t="shared" si="14"/>
        <v>claudia0</v>
      </c>
      <c r="N114" s="4">
        <v>100000</v>
      </c>
      <c r="O114" s="17" t="str">
        <f t="shared" si="15"/>
        <v>Rich</v>
      </c>
      <c r="P114" s="3">
        <v>0</v>
      </c>
      <c r="Q114" s="3" t="s">
        <v>65</v>
      </c>
      <c r="R114" s="3" t="s">
        <v>66</v>
      </c>
      <c r="S114" s="3" t="s">
        <v>49</v>
      </c>
    </row>
    <row r="115" spans="1:19">
      <c r="A115" s="3">
        <v>13115</v>
      </c>
      <c r="B115" s="3" t="s">
        <v>37</v>
      </c>
      <c r="C115" s="3" t="s">
        <v>38</v>
      </c>
      <c r="D115" s="3" t="s">
        <v>351</v>
      </c>
      <c r="E115" s="7" t="str">
        <f t="shared" si="10"/>
        <v>CLARENCE WU</v>
      </c>
      <c r="F115" s="8">
        <v>24377</v>
      </c>
      <c r="G115" s="9">
        <f t="shared" si="11"/>
        <v>1966</v>
      </c>
      <c r="H115" s="3" t="s">
        <v>40</v>
      </c>
      <c r="I115" s="14" t="str">
        <f t="shared" si="12"/>
        <v>Single</v>
      </c>
      <c r="J115" s="3" t="s">
        <v>41</v>
      </c>
      <c r="K115" s="15" t="str">
        <f t="shared" si="13"/>
        <v>Male</v>
      </c>
      <c r="L115" s="3" t="s">
        <v>352</v>
      </c>
      <c r="M115" s="16" t="str">
        <f t="shared" si="14"/>
        <v>clarence2</v>
      </c>
      <c r="N115" s="4">
        <v>110000</v>
      </c>
      <c r="O115" s="17" t="str">
        <f t="shared" si="15"/>
        <v>Rich</v>
      </c>
      <c r="P115" s="3">
        <v>0</v>
      </c>
      <c r="Q115" s="3" t="s">
        <v>43</v>
      </c>
      <c r="R115" s="3" t="s">
        <v>44</v>
      </c>
      <c r="S115" s="3" t="s">
        <v>45</v>
      </c>
    </row>
    <row r="116" spans="1:19">
      <c r="A116" s="3">
        <v>13116</v>
      </c>
      <c r="B116" s="3" t="s">
        <v>37</v>
      </c>
      <c r="C116" s="3" t="s">
        <v>353</v>
      </c>
      <c r="D116" s="3" t="s">
        <v>114</v>
      </c>
      <c r="E116" s="7" t="str">
        <f t="shared" si="10"/>
        <v>TYRONE DIAZ</v>
      </c>
      <c r="F116" s="8">
        <v>24235</v>
      </c>
      <c r="G116" s="9">
        <f t="shared" si="11"/>
        <v>1966</v>
      </c>
      <c r="H116" s="3" t="s">
        <v>40</v>
      </c>
      <c r="I116" s="14" t="str">
        <f t="shared" si="12"/>
        <v>Single</v>
      </c>
      <c r="J116" s="3" t="s">
        <v>41</v>
      </c>
      <c r="K116" s="15" t="str">
        <f t="shared" si="13"/>
        <v>Male</v>
      </c>
      <c r="L116" s="3" t="s">
        <v>354</v>
      </c>
      <c r="M116" s="16" t="str">
        <f t="shared" si="14"/>
        <v>tyrone2</v>
      </c>
      <c r="N116" s="4">
        <v>110000</v>
      </c>
      <c r="O116" s="17" t="str">
        <f t="shared" si="15"/>
        <v>Rich</v>
      </c>
      <c r="P116" s="3">
        <v>0</v>
      </c>
      <c r="Q116" s="3" t="s">
        <v>43</v>
      </c>
      <c r="R116" s="3" t="s">
        <v>44</v>
      </c>
      <c r="S116" s="3" t="s">
        <v>49</v>
      </c>
    </row>
    <row r="117" spans="1:19">
      <c r="A117" s="3">
        <v>13117</v>
      </c>
      <c r="B117" s="3" t="s">
        <v>61</v>
      </c>
      <c r="C117" s="3" t="s">
        <v>355</v>
      </c>
      <c r="D117" s="3" t="s">
        <v>184</v>
      </c>
      <c r="E117" s="7" t="str">
        <f t="shared" si="10"/>
        <v>EVELYN RODRIGUEZ</v>
      </c>
      <c r="F117" s="8">
        <v>24118</v>
      </c>
      <c r="G117" s="9">
        <f t="shared" si="11"/>
        <v>1966</v>
      </c>
      <c r="H117" s="3" t="s">
        <v>40</v>
      </c>
      <c r="I117" s="14" t="str">
        <f t="shared" si="12"/>
        <v>Single</v>
      </c>
      <c r="J117" s="3" t="s">
        <v>53</v>
      </c>
      <c r="K117" s="15" t="str">
        <f t="shared" si="13"/>
        <v>Female</v>
      </c>
      <c r="L117" s="3" t="s">
        <v>356</v>
      </c>
      <c r="M117" s="16" t="str">
        <f t="shared" si="14"/>
        <v>evelyn20</v>
      </c>
      <c r="N117" s="4">
        <v>110000</v>
      </c>
      <c r="O117" s="17" t="str">
        <f t="shared" si="15"/>
        <v>Rich</v>
      </c>
      <c r="P117" s="3">
        <v>0</v>
      </c>
      <c r="Q117" s="3" t="s">
        <v>43</v>
      </c>
      <c r="R117" s="3" t="s">
        <v>44</v>
      </c>
      <c r="S117" s="3" t="s">
        <v>49</v>
      </c>
    </row>
    <row r="118" spans="1:19">
      <c r="A118" s="3">
        <v>13118</v>
      </c>
      <c r="B118" s="3" t="s">
        <v>50</v>
      </c>
      <c r="C118" s="3" t="s">
        <v>253</v>
      </c>
      <c r="D118" s="3" t="s">
        <v>357</v>
      </c>
      <c r="E118" s="7" t="str">
        <f t="shared" si="10"/>
        <v>SYDNEY COOK</v>
      </c>
      <c r="F118" s="8">
        <v>22105</v>
      </c>
      <c r="G118" s="9">
        <f t="shared" si="11"/>
        <v>1960</v>
      </c>
      <c r="H118" s="3" t="s">
        <v>41</v>
      </c>
      <c r="I118" s="14" t="str">
        <f t="shared" si="12"/>
        <v>Married</v>
      </c>
      <c r="J118" s="3" t="s">
        <v>53</v>
      </c>
      <c r="K118" s="15" t="str">
        <f t="shared" si="13"/>
        <v>Female</v>
      </c>
      <c r="L118" s="3" t="s">
        <v>358</v>
      </c>
      <c r="M118" s="16" t="str">
        <f t="shared" si="14"/>
        <v>sydney5</v>
      </c>
      <c r="N118" s="4">
        <v>60000</v>
      </c>
      <c r="O118" s="17" t="str">
        <f t="shared" si="15"/>
        <v>Average</v>
      </c>
      <c r="P118" s="3">
        <v>1</v>
      </c>
      <c r="Q118" s="3" t="s">
        <v>99</v>
      </c>
      <c r="R118" s="3" t="s">
        <v>100</v>
      </c>
      <c r="S118" s="3" t="s">
        <v>45</v>
      </c>
    </row>
    <row r="119" spans="1:19">
      <c r="A119" s="3">
        <v>13119</v>
      </c>
      <c r="B119" s="3" t="s">
        <v>61</v>
      </c>
      <c r="C119" s="3" t="s">
        <v>359</v>
      </c>
      <c r="D119" s="3" t="s">
        <v>360</v>
      </c>
      <c r="E119" s="7" t="str">
        <f t="shared" si="10"/>
        <v>JACLYN GUO</v>
      </c>
      <c r="F119" s="8">
        <v>24056</v>
      </c>
      <c r="G119" s="9">
        <f t="shared" si="11"/>
        <v>1965</v>
      </c>
      <c r="H119" s="3" t="s">
        <v>40</v>
      </c>
      <c r="I119" s="14" t="str">
        <f t="shared" si="12"/>
        <v>Single</v>
      </c>
      <c r="J119" s="3" t="s">
        <v>53</v>
      </c>
      <c r="K119" s="15" t="str">
        <f t="shared" si="13"/>
        <v>Female</v>
      </c>
      <c r="L119" s="3" t="s">
        <v>361</v>
      </c>
      <c r="M119" s="16" t="str">
        <f t="shared" si="14"/>
        <v>jaclyn19</v>
      </c>
      <c r="N119" s="4">
        <v>70000</v>
      </c>
      <c r="O119" s="17" t="str">
        <f t="shared" si="15"/>
        <v>Average</v>
      </c>
      <c r="P119" s="3">
        <v>0</v>
      </c>
      <c r="Q119" s="3" t="s">
        <v>65</v>
      </c>
      <c r="R119" s="3" t="s">
        <v>66</v>
      </c>
      <c r="S119" s="3" t="s">
        <v>49</v>
      </c>
    </row>
    <row r="120" spans="1:19">
      <c r="A120" s="3">
        <v>13120</v>
      </c>
      <c r="B120" s="3" t="s">
        <v>37</v>
      </c>
      <c r="C120" s="3" t="s">
        <v>362</v>
      </c>
      <c r="D120" s="3" t="s">
        <v>363</v>
      </c>
      <c r="E120" s="7" t="str">
        <f t="shared" ref="E120:E183" si="16">_xlfn.CONCAT(C120," ",D120)</f>
        <v>LEVI WEBER</v>
      </c>
      <c r="F120" s="8">
        <v>23932</v>
      </c>
      <c r="G120" s="9">
        <f t="shared" si="11"/>
        <v>1965</v>
      </c>
      <c r="H120" s="3" t="s">
        <v>41</v>
      </c>
      <c r="I120" s="14" t="str">
        <f t="shared" si="12"/>
        <v>Married</v>
      </c>
      <c r="J120" s="3" t="s">
        <v>41</v>
      </c>
      <c r="K120" s="15" t="str">
        <f t="shared" si="13"/>
        <v>Male</v>
      </c>
      <c r="L120" s="3" t="s">
        <v>364</v>
      </c>
      <c r="M120" s="16" t="str">
        <f t="shared" si="14"/>
        <v>levi3</v>
      </c>
      <c r="N120" s="4">
        <v>80000</v>
      </c>
      <c r="O120" s="17" t="str">
        <f t="shared" si="15"/>
        <v>Average</v>
      </c>
      <c r="P120" s="3">
        <v>5</v>
      </c>
      <c r="Q120" s="3" t="s">
        <v>65</v>
      </c>
      <c r="R120" s="3" t="s">
        <v>66</v>
      </c>
      <c r="S120" s="3" t="s">
        <v>45</v>
      </c>
    </row>
    <row r="121" spans="1:19">
      <c r="A121" s="3">
        <v>13121</v>
      </c>
      <c r="B121" s="3" t="s">
        <v>50</v>
      </c>
      <c r="C121" s="3" t="s">
        <v>365</v>
      </c>
      <c r="D121" s="3" t="s">
        <v>366</v>
      </c>
      <c r="E121" s="7" t="str">
        <f t="shared" si="16"/>
        <v>LATASHA JIMENEZ</v>
      </c>
      <c r="F121" s="8">
        <v>23823</v>
      </c>
      <c r="G121" s="9">
        <f t="shared" si="11"/>
        <v>1965</v>
      </c>
      <c r="H121" s="3" t="s">
        <v>41</v>
      </c>
      <c r="I121" s="14" t="str">
        <f t="shared" si="12"/>
        <v>Married</v>
      </c>
      <c r="J121" s="3" t="s">
        <v>53</v>
      </c>
      <c r="K121" s="15" t="str">
        <f t="shared" si="13"/>
        <v>Female</v>
      </c>
      <c r="L121" s="3" t="s">
        <v>367</v>
      </c>
      <c r="M121" s="16" t="str">
        <f t="shared" si="14"/>
        <v>latasha5</v>
      </c>
      <c r="N121" s="4">
        <v>80000</v>
      </c>
      <c r="O121" s="17" t="str">
        <f t="shared" si="15"/>
        <v>Average</v>
      </c>
      <c r="P121" s="3">
        <v>5</v>
      </c>
      <c r="Q121" s="3" t="s">
        <v>65</v>
      </c>
      <c r="R121" s="3" t="s">
        <v>66</v>
      </c>
      <c r="S121" s="3" t="s">
        <v>45</v>
      </c>
    </row>
    <row r="122" spans="1:19">
      <c r="A122" s="3">
        <v>13122</v>
      </c>
      <c r="B122" s="3" t="s">
        <v>61</v>
      </c>
      <c r="C122" s="3" t="s">
        <v>368</v>
      </c>
      <c r="D122" s="3" t="s">
        <v>369</v>
      </c>
      <c r="E122" s="7" t="str">
        <f t="shared" si="16"/>
        <v>CATHERINE COX</v>
      </c>
      <c r="F122" s="8">
        <v>23956</v>
      </c>
      <c r="G122" s="9">
        <f t="shared" si="11"/>
        <v>1965</v>
      </c>
      <c r="H122" s="3" t="s">
        <v>41</v>
      </c>
      <c r="I122" s="14" t="str">
        <f t="shared" si="12"/>
        <v>Married</v>
      </c>
      <c r="J122" s="3" t="s">
        <v>53</v>
      </c>
      <c r="K122" s="15" t="str">
        <f t="shared" si="13"/>
        <v>Female</v>
      </c>
      <c r="L122" s="3" t="s">
        <v>370</v>
      </c>
      <c r="M122" s="16" t="str">
        <f t="shared" si="14"/>
        <v>catherine9</v>
      </c>
      <c r="N122" s="4">
        <v>80000</v>
      </c>
      <c r="O122" s="17" t="str">
        <f t="shared" si="15"/>
        <v>Average</v>
      </c>
      <c r="P122" s="3">
        <v>0</v>
      </c>
      <c r="Q122" s="3" t="s">
        <v>65</v>
      </c>
      <c r="R122" s="3" t="s">
        <v>66</v>
      </c>
      <c r="S122" s="3" t="s">
        <v>45</v>
      </c>
    </row>
    <row r="123" spans="1:19">
      <c r="A123" s="3">
        <v>13123</v>
      </c>
      <c r="B123" s="3" t="s">
        <v>61</v>
      </c>
      <c r="C123" s="3" t="s">
        <v>371</v>
      </c>
      <c r="D123" s="3" t="s">
        <v>327</v>
      </c>
      <c r="E123" s="7" t="str">
        <f t="shared" si="16"/>
        <v>KELLI RAJI</v>
      </c>
      <c r="F123" s="8">
        <v>23501</v>
      </c>
      <c r="G123" s="9">
        <f t="shared" si="11"/>
        <v>1964</v>
      </c>
      <c r="H123" s="3" t="s">
        <v>40</v>
      </c>
      <c r="I123" s="14" t="str">
        <f t="shared" si="12"/>
        <v>Single</v>
      </c>
      <c r="J123" s="3" t="s">
        <v>53</v>
      </c>
      <c r="K123" s="15" t="str">
        <f t="shared" si="13"/>
        <v>Female</v>
      </c>
      <c r="L123" s="3" t="s">
        <v>372</v>
      </c>
      <c r="M123" s="16" t="str">
        <f t="shared" si="14"/>
        <v>kelli44</v>
      </c>
      <c r="N123" s="4">
        <v>70000</v>
      </c>
      <c r="O123" s="17" t="str">
        <f t="shared" si="15"/>
        <v>Average</v>
      </c>
      <c r="P123" s="3">
        <v>0</v>
      </c>
      <c r="Q123" s="3" t="s">
        <v>65</v>
      </c>
      <c r="R123" s="3" t="s">
        <v>66</v>
      </c>
      <c r="S123" s="3" t="s">
        <v>49</v>
      </c>
    </row>
    <row r="124" spans="1:19">
      <c r="A124" s="3">
        <v>13124</v>
      </c>
      <c r="B124" s="3" t="s">
        <v>37</v>
      </c>
      <c r="C124" s="3" t="s">
        <v>373</v>
      </c>
      <c r="D124" s="3" t="s">
        <v>374</v>
      </c>
      <c r="E124" s="7" t="str">
        <f t="shared" si="16"/>
        <v>MARCO VANCE</v>
      </c>
      <c r="F124" s="8">
        <v>23437</v>
      </c>
      <c r="G124" s="9">
        <f t="shared" si="11"/>
        <v>1964</v>
      </c>
      <c r="H124" s="3" t="s">
        <v>40</v>
      </c>
      <c r="I124" s="14" t="str">
        <f t="shared" si="12"/>
        <v>Single</v>
      </c>
      <c r="J124" s="3" t="s">
        <v>41</v>
      </c>
      <c r="K124" s="15" t="str">
        <f t="shared" si="13"/>
        <v>Male</v>
      </c>
      <c r="L124" s="3" t="s">
        <v>375</v>
      </c>
      <c r="M124" s="16" t="str">
        <f t="shared" si="14"/>
        <v>marco4</v>
      </c>
      <c r="N124" s="4">
        <v>70000</v>
      </c>
      <c r="O124" s="17" t="str">
        <f t="shared" si="15"/>
        <v>Average</v>
      </c>
      <c r="P124" s="3">
        <v>0</v>
      </c>
      <c r="Q124" s="3" t="s">
        <v>65</v>
      </c>
      <c r="R124" s="3" t="s">
        <v>66</v>
      </c>
      <c r="S124" s="3" t="s">
        <v>49</v>
      </c>
    </row>
    <row r="125" spans="1:19">
      <c r="A125" s="3">
        <v>13125</v>
      </c>
      <c r="B125" s="3" t="s">
        <v>37</v>
      </c>
      <c r="C125" s="3" t="s">
        <v>264</v>
      </c>
      <c r="D125" s="3" t="s">
        <v>83</v>
      </c>
      <c r="E125" s="7" t="str">
        <f t="shared" si="16"/>
        <v>ALEJANDRO HU</v>
      </c>
      <c r="F125" s="8">
        <v>23566</v>
      </c>
      <c r="G125" s="9">
        <f t="shared" si="11"/>
        <v>1964</v>
      </c>
      <c r="H125" s="3" t="s">
        <v>40</v>
      </c>
      <c r="I125" s="14" t="str">
        <f t="shared" si="12"/>
        <v>Single</v>
      </c>
      <c r="J125" s="3" t="s">
        <v>41</v>
      </c>
      <c r="K125" s="15" t="str">
        <f t="shared" si="13"/>
        <v>Male</v>
      </c>
      <c r="L125" s="3" t="s">
        <v>376</v>
      </c>
      <c r="M125" s="16" t="str">
        <f t="shared" si="14"/>
        <v>alejandro23</v>
      </c>
      <c r="N125" s="4">
        <v>70000</v>
      </c>
      <c r="O125" s="17" t="str">
        <f t="shared" si="15"/>
        <v>Average</v>
      </c>
      <c r="P125" s="3">
        <v>0</v>
      </c>
      <c r="Q125" s="3" t="s">
        <v>65</v>
      </c>
      <c r="R125" s="3" t="s">
        <v>66</v>
      </c>
      <c r="S125" s="3" t="s">
        <v>49</v>
      </c>
    </row>
    <row r="126" spans="1:19">
      <c r="A126" s="3">
        <v>13126</v>
      </c>
      <c r="B126" s="3" t="s">
        <v>61</v>
      </c>
      <c r="C126" s="3" t="s">
        <v>377</v>
      </c>
      <c r="D126" s="3" t="s">
        <v>378</v>
      </c>
      <c r="E126" s="7" t="str">
        <f t="shared" si="16"/>
        <v>LYDIA SURI</v>
      </c>
      <c r="F126" s="8">
        <v>23411</v>
      </c>
      <c r="G126" s="9">
        <f t="shared" si="11"/>
        <v>1964</v>
      </c>
      <c r="H126" s="3" t="s">
        <v>40</v>
      </c>
      <c r="I126" s="14" t="str">
        <f t="shared" si="12"/>
        <v>Single</v>
      </c>
      <c r="J126" s="3" t="s">
        <v>53</v>
      </c>
      <c r="K126" s="15" t="str">
        <f t="shared" si="13"/>
        <v>Female</v>
      </c>
      <c r="L126" s="3" t="s">
        <v>379</v>
      </c>
      <c r="M126" s="16" t="str">
        <f t="shared" si="14"/>
        <v>lydia0</v>
      </c>
      <c r="N126" s="4">
        <v>70000</v>
      </c>
      <c r="O126" s="17" t="str">
        <f t="shared" si="15"/>
        <v>Average</v>
      </c>
      <c r="P126" s="3">
        <v>0</v>
      </c>
      <c r="Q126" s="3" t="s">
        <v>65</v>
      </c>
      <c r="R126" s="3" t="s">
        <v>66</v>
      </c>
      <c r="S126" s="3" t="s">
        <v>49</v>
      </c>
    </row>
    <row r="127" spans="1:19">
      <c r="A127" s="3">
        <v>13127</v>
      </c>
      <c r="B127" s="3" t="s">
        <v>37</v>
      </c>
      <c r="C127" s="3" t="s">
        <v>380</v>
      </c>
      <c r="D127" s="3" t="s">
        <v>381</v>
      </c>
      <c r="E127" s="7" t="str">
        <f t="shared" si="16"/>
        <v>SHANE FERNANDEZ</v>
      </c>
      <c r="F127" s="8">
        <v>23721</v>
      </c>
      <c r="G127" s="9">
        <f t="shared" si="11"/>
        <v>1964</v>
      </c>
      <c r="H127" s="3" t="s">
        <v>40</v>
      </c>
      <c r="I127" s="14" t="str">
        <f t="shared" si="12"/>
        <v>Single</v>
      </c>
      <c r="J127" s="3" t="s">
        <v>41</v>
      </c>
      <c r="K127" s="15" t="str">
        <f t="shared" si="13"/>
        <v>Male</v>
      </c>
      <c r="L127" s="3" t="s">
        <v>382</v>
      </c>
      <c r="M127" s="16" t="str">
        <f t="shared" si="14"/>
        <v>shane18</v>
      </c>
      <c r="N127" s="4">
        <v>70000</v>
      </c>
      <c r="O127" s="17" t="str">
        <f t="shared" si="15"/>
        <v>Average</v>
      </c>
      <c r="P127" s="3">
        <v>0</v>
      </c>
      <c r="Q127" s="3" t="s">
        <v>65</v>
      </c>
      <c r="R127" s="3" t="s">
        <v>66</v>
      </c>
      <c r="S127" s="3" t="s">
        <v>49</v>
      </c>
    </row>
    <row r="128" spans="1:19">
      <c r="A128" s="3">
        <v>13128</v>
      </c>
      <c r="B128" s="3" t="s">
        <v>61</v>
      </c>
      <c r="C128" s="3" t="s">
        <v>128</v>
      </c>
      <c r="D128" s="3" t="s">
        <v>383</v>
      </c>
      <c r="E128" s="7" t="str">
        <f t="shared" si="16"/>
        <v>COLLEEN WEST</v>
      </c>
      <c r="F128" s="8">
        <v>23490</v>
      </c>
      <c r="G128" s="9">
        <f t="shared" si="11"/>
        <v>1964</v>
      </c>
      <c r="H128" s="3" t="s">
        <v>40</v>
      </c>
      <c r="I128" s="14" t="str">
        <f t="shared" si="12"/>
        <v>Single</v>
      </c>
      <c r="J128" s="3" t="s">
        <v>53</v>
      </c>
      <c r="K128" s="15" t="str">
        <f t="shared" si="13"/>
        <v>Female</v>
      </c>
      <c r="L128" s="3" t="s">
        <v>384</v>
      </c>
      <c r="M128" s="16" t="str">
        <f t="shared" si="14"/>
        <v>colleen1</v>
      </c>
      <c r="N128" s="4">
        <v>70000</v>
      </c>
      <c r="O128" s="17" t="str">
        <f t="shared" si="15"/>
        <v>Average</v>
      </c>
      <c r="P128" s="3">
        <v>0</v>
      </c>
      <c r="Q128" s="3" t="s">
        <v>65</v>
      </c>
      <c r="R128" s="3" t="s">
        <v>66</v>
      </c>
      <c r="S128" s="3" t="s">
        <v>49</v>
      </c>
    </row>
    <row r="129" spans="1:19">
      <c r="A129" s="3">
        <v>13129</v>
      </c>
      <c r="B129" s="3" t="s">
        <v>61</v>
      </c>
      <c r="C129" s="3" t="s">
        <v>385</v>
      </c>
      <c r="D129" s="3" t="s">
        <v>386</v>
      </c>
      <c r="E129" s="7" t="str">
        <f t="shared" si="16"/>
        <v>JOY RAMOS</v>
      </c>
      <c r="F129" s="8">
        <v>23529</v>
      </c>
      <c r="G129" s="9">
        <f t="shared" si="11"/>
        <v>1964</v>
      </c>
      <c r="H129" s="3" t="s">
        <v>40</v>
      </c>
      <c r="I129" s="14" t="str">
        <f t="shared" si="12"/>
        <v>Single</v>
      </c>
      <c r="J129" s="3" t="s">
        <v>53</v>
      </c>
      <c r="K129" s="15" t="str">
        <f t="shared" si="13"/>
        <v>Female</v>
      </c>
      <c r="L129" s="3" t="s">
        <v>387</v>
      </c>
      <c r="M129" s="16" t="str">
        <f t="shared" si="14"/>
        <v>joy16</v>
      </c>
      <c r="N129" s="4">
        <v>70000</v>
      </c>
      <c r="O129" s="17" t="str">
        <f t="shared" si="15"/>
        <v>Average</v>
      </c>
      <c r="P129" s="3">
        <v>0</v>
      </c>
      <c r="Q129" s="3" t="s">
        <v>65</v>
      </c>
      <c r="R129" s="3" t="s">
        <v>66</v>
      </c>
      <c r="S129" s="3" t="s">
        <v>45</v>
      </c>
    </row>
    <row r="130" spans="1:19">
      <c r="A130" s="3">
        <v>13130</v>
      </c>
      <c r="B130" s="3" t="s">
        <v>37</v>
      </c>
      <c r="C130" s="3" t="s">
        <v>134</v>
      </c>
      <c r="D130" s="3" t="s">
        <v>388</v>
      </c>
      <c r="E130" s="7" t="str">
        <f t="shared" si="16"/>
        <v>DALTON MILLER</v>
      </c>
      <c r="F130" s="8">
        <v>21849</v>
      </c>
      <c r="G130" s="9">
        <f t="shared" si="11"/>
        <v>1959</v>
      </c>
      <c r="H130" s="3" t="s">
        <v>41</v>
      </c>
      <c r="I130" s="14" t="str">
        <f t="shared" si="12"/>
        <v>Married</v>
      </c>
      <c r="J130" s="3" t="s">
        <v>41</v>
      </c>
      <c r="K130" s="15" t="str">
        <f t="shared" si="13"/>
        <v>Male</v>
      </c>
      <c r="L130" s="3" t="s">
        <v>389</v>
      </c>
      <c r="M130" s="16" t="str">
        <f t="shared" si="14"/>
        <v>dalton5</v>
      </c>
      <c r="N130" s="4">
        <v>90000</v>
      </c>
      <c r="O130" s="17" t="str">
        <f t="shared" si="15"/>
        <v>Average</v>
      </c>
      <c r="P130" s="3">
        <v>1</v>
      </c>
      <c r="Q130" s="3" t="s">
        <v>65</v>
      </c>
      <c r="R130" s="3" t="s">
        <v>66</v>
      </c>
      <c r="S130" s="3" t="s">
        <v>45</v>
      </c>
    </row>
    <row r="131" spans="1:19">
      <c r="A131" s="3">
        <v>13131</v>
      </c>
      <c r="B131" s="3" t="s">
        <v>50</v>
      </c>
      <c r="C131" s="3" t="s">
        <v>390</v>
      </c>
      <c r="D131" s="3" t="s">
        <v>114</v>
      </c>
      <c r="E131" s="7" t="str">
        <f t="shared" si="16"/>
        <v>BRIANA DIAZ</v>
      </c>
      <c r="F131" s="8">
        <v>21794</v>
      </c>
      <c r="G131" s="9">
        <f t="shared" ref="G131:G194" si="17">YEAR(F131)</f>
        <v>1959</v>
      </c>
      <c r="H131" s="3" t="s">
        <v>41</v>
      </c>
      <c r="I131" s="14" t="str">
        <f t="shared" ref="I131:I194" si="18">IF(H131="S","Single",IF(H131="M","Married"))</f>
        <v>Married</v>
      </c>
      <c r="J131" s="3" t="s">
        <v>53</v>
      </c>
      <c r="K131" s="15" t="str">
        <f t="shared" ref="K131:K194" si="19">IF(J131="M","Male",IF(J131="F","Female"))</f>
        <v>Female</v>
      </c>
      <c r="L131" s="3" t="s">
        <v>391</v>
      </c>
      <c r="M131" s="16" t="str">
        <f t="shared" ref="M131:M194" si="20">LEFT(L131,FIND("@",L131)-1)</f>
        <v>briana3</v>
      </c>
      <c r="N131" s="4">
        <v>90000</v>
      </c>
      <c r="O131" s="17" t="str">
        <f t="shared" si="15"/>
        <v>Average</v>
      </c>
      <c r="P131" s="3">
        <v>1</v>
      </c>
      <c r="Q131" s="3" t="s">
        <v>65</v>
      </c>
      <c r="R131" s="3" t="s">
        <v>66</v>
      </c>
      <c r="S131" s="3" t="s">
        <v>45</v>
      </c>
    </row>
    <row r="132" spans="1:19">
      <c r="A132" s="3">
        <v>13132</v>
      </c>
      <c r="B132" s="3" t="s">
        <v>37</v>
      </c>
      <c r="C132" s="3" t="s">
        <v>392</v>
      </c>
      <c r="D132" s="3" t="s">
        <v>187</v>
      </c>
      <c r="E132" s="7" t="str">
        <f t="shared" si="16"/>
        <v>CASEY VAZQUEZ</v>
      </c>
      <c r="F132" s="8">
        <v>21602</v>
      </c>
      <c r="G132" s="9">
        <f t="shared" si="17"/>
        <v>1959</v>
      </c>
      <c r="H132" s="3" t="s">
        <v>40</v>
      </c>
      <c r="I132" s="14" t="str">
        <f t="shared" si="18"/>
        <v>Single</v>
      </c>
      <c r="J132" s="3" t="s">
        <v>41</v>
      </c>
      <c r="K132" s="15" t="str">
        <f t="shared" si="19"/>
        <v>Male</v>
      </c>
      <c r="L132" s="3" t="s">
        <v>393</v>
      </c>
      <c r="M132" s="16" t="str">
        <f t="shared" si="20"/>
        <v>casey38</v>
      </c>
      <c r="N132" s="4">
        <v>90000</v>
      </c>
      <c r="O132" s="17" t="str">
        <f t="shared" si="15"/>
        <v>Average</v>
      </c>
      <c r="P132" s="3">
        <v>1</v>
      </c>
      <c r="Q132" s="3" t="s">
        <v>65</v>
      </c>
      <c r="R132" s="3" t="s">
        <v>66</v>
      </c>
      <c r="S132" s="3" t="s">
        <v>45</v>
      </c>
    </row>
    <row r="133" spans="1:19">
      <c r="A133" s="3">
        <v>13133</v>
      </c>
      <c r="B133" s="3" t="s">
        <v>37</v>
      </c>
      <c r="C133" s="3" t="s">
        <v>394</v>
      </c>
      <c r="D133" s="3" t="s">
        <v>395</v>
      </c>
      <c r="E133" s="7" t="str">
        <f t="shared" si="16"/>
        <v>DEVON KENNEDY</v>
      </c>
      <c r="F133" s="8">
        <v>21781</v>
      </c>
      <c r="G133" s="9">
        <f t="shared" si="17"/>
        <v>1959</v>
      </c>
      <c r="H133" s="3" t="s">
        <v>40</v>
      </c>
      <c r="I133" s="14" t="str">
        <f t="shared" si="18"/>
        <v>Single</v>
      </c>
      <c r="J133" s="3" t="s">
        <v>41</v>
      </c>
      <c r="K133" s="15" t="str">
        <f t="shared" si="19"/>
        <v>Male</v>
      </c>
      <c r="L133" s="3" t="s">
        <v>396</v>
      </c>
      <c r="M133" s="16" t="str">
        <f t="shared" si="20"/>
        <v>devon5</v>
      </c>
      <c r="N133" s="4">
        <v>100000</v>
      </c>
      <c r="O133" s="17" t="str">
        <f t="shared" si="15"/>
        <v>Rich</v>
      </c>
      <c r="P133" s="3">
        <v>5</v>
      </c>
      <c r="Q133" s="3" t="s">
        <v>65</v>
      </c>
      <c r="R133" s="3" t="s">
        <v>66</v>
      </c>
      <c r="S133" s="3" t="s">
        <v>45</v>
      </c>
    </row>
    <row r="134" spans="1:19">
      <c r="A134" s="3">
        <v>13134</v>
      </c>
      <c r="B134" s="3" t="s">
        <v>50</v>
      </c>
      <c r="C134" s="3" t="s">
        <v>397</v>
      </c>
      <c r="D134" s="3" t="s">
        <v>211</v>
      </c>
      <c r="E134" s="7" t="str">
        <f t="shared" si="16"/>
        <v>SARA MORGAN</v>
      </c>
      <c r="F134" s="8">
        <v>12540</v>
      </c>
      <c r="G134" s="9">
        <f t="shared" si="17"/>
        <v>1934</v>
      </c>
      <c r="H134" s="3" t="s">
        <v>40</v>
      </c>
      <c r="I134" s="14" t="str">
        <f t="shared" si="18"/>
        <v>Single</v>
      </c>
      <c r="J134" s="3" t="s">
        <v>53</v>
      </c>
      <c r="K134" s="15" t="str">
        <f t="shared" si="19"/>
        <v>Female</v>
      </c>
      <c r="L134" s="3" t="s">
        <v>398</v>
      </c>
      <c r="M134" s="16" t="str">
        <f t="shared" si="20"/>
        <v>sara24</v>
      </c>
      <c r="N134" s="4">
        <v>50000</v>
      </c>
      <c r="O134" s="17" t="str">
        <f t="shared" si="15"/>
        <v>Average</v>
      </c>
      <c r="P134" s="3">
        <v>1</v>
      </c>
      <c r="Q134" s="3" t="s">
        <v>43</v>
      </c>
      <c r="R134" s="3" t="s">
        <v>44</v>
      </c>
      <c r="S134" s="3" t="s">
        <v>45</v>
      </c>
    </row>
    <row r="135" spans="1:19">
      <c r="A135" s="3">
        <v>13135</v>
      </c>
      <c r="B135" s="3" t="s">
        <v>37</v>
      </c>
      <c r="C135" s="3" t="s">
        <v>399</v>
      </c>
      <c r="D135" s="3" t="s">
        <v>400</v>
      </c>
      <c r="E135" s="7" t="str">
        <f t="shared" si="16"/>
        <v>JOHNNY RAI</v>
      </c>
      <c r="F135" s="8">
        <v>21035</v>
      </c>
      <c r="G135" s="9">
        <f t="shared" si="17"/>
        <v>1957</v>
      </c>
      <c r="H135" s="3" t="s">
        <v>40</v>
      </c>
      <c r="I135" s="14" t="str">
        <f t="shared" si="18"/>
        <v>Single</v>
      </c>
      <c r="J135" s="3" t="s">
        <v>41</v>
      </c>
      <c r="K135" s="15" t="str">
        <f t="shared" si="19"/>
        <v>Male</v>
      </c>
      <c r="L135" s="3" t="s">
        <v>401</v>
      </c>
      <c r="M135" s="16" t="str">
        <f t="shared" si="20"/>
        <v>johnny19</v>
      </c>
      <c r="N135" s="4">
        <v>80000</v>
      </c>
      <c r="O135" s="17" t="str">
        <f t="shared" si="15"/>
        <v>Average</v>
      </c>
      <c r="P135" s="3">
        <v>1</v>
      </c>
      <c r="Q135" s="3" t="s">
        <v>99</v>
      </c>
      <c r="R135" s="3" t="s">
        <v>100</v>
      </c>
      <c r="S135" s="3" t="s">
        <v>45</v>
      </c>
    </row>
    <row r="136" spans="1:19">
      <c r="A136" s="3">
        <v>13136</v>
      </c>
      <c r="B136" s="3" t="s">
        <v>50</v>
      </c>
      <c r="C136" s="3" t="s">
        <v>157</v>
      </c>
      <c r="D136" s="3" t="s">
        <v>402</v>
      </c>
      <c r="E136" s="7" t="str">
        <f t="shared" si="16"/>
        <v>VIRGINIA MARTINEZ</v>
      </c>
      <c r="F136" s="8">
        <v>13466</v>
      </c>
      <c r="G136" s="9">
        <f t="shared" si="17"/>
        <v>1936</v>
      </c>
      <c r="H136" s="3" t="s">
        <v>41</v>
      </c>
      <c r="I136" s="14" t="str">
        <f t="shared" si="18"/>
        <v>Married</v>
      </c>
      <c r="J136" s="3" t="s">
        <v>53</v>
      </c>
      <c r="K136" s="15" t="str">
        <f t="shared" si="19"/>
        <v>Female</v>
      </c>
      <c r="L136" s="3" t="s">
        <v>403</v>
      </c>
      <c r="M136" s="16" t="str">
        <f t="shared" si="20"/>
        <v>virginia20</v>
      </c>
      <c r="N136" s="4">
        <v>30000</v>
      </c>
      <c r="O136" s="17" t="str">
        <f t="shared" si="15"/>
        <v>Poor</v>
      </c>
      <c r="P136" s="3">
        <v>2</v>
      </c>
      <c r="Q136" s="3" t="s">
        <v>99</v>
      </c>
      <c r="R136" s="3" t="s">
        <v>112</v>
      </c>
      <c r="S136" s="3" t="s">
        <v>49</v>
      </c>
    </row>
    <row r="137" spans="1:19">
      <c r="A137" s="3">
        <v>13137</v>
      </c>
      <c r="B137" s="3" t="s">
        <v>50</v>
      </c>
      <c r="C137" s="3" t="s">
        <v>404</v>
      </c>
      <c r="D137" s="3" t="s">
        <v>405</v>
      </c>
      <c r="E137" s="7" t="str">
        <f t="shared" si="16"/>
        <v>JACQUELINE SIMMONS</v>
      </c>
      <c r="F137" s="8">
        <v>21955</v>
      </c>
      <c r="G137" s="9">
        <f t="shared" si="17"/>
        <v>1960</v>
      </c>
      <c r="H137" s="3" t="s">
        <v>41</v>
      </c>
      <c r="I137" s="14" t="str">
        <f t="shared" si="18"/>
        <v>Married</v>
      </c>
      <c r="J137" s="3" t="s">
        <v>53</v>
      </c>
      <c r="K137" s="15" t="str">
        <f t="shared" si="19"/>
        <v>Female</v>
      </c>
      <c r="L137" s="3" t="s">
        <v>406</v>
      </c>
      <c r="M137" s="16" t="str">
        <f t="shared" si="20"/>
        <v>jacqueline16</v>
      </c>
      <c r="N137" s="4">
        <v>70000</v>
      </c>
      <c r="O137" s="17" t="str">
        <f t="shared" si="15"/>
        <v>Average</v>
      </c>
      <c r="P137" s="3">
        <v>5</v>
      </c>
      <c r="Q137" s="3" t="s">
        <v>99</v>
      </c>
      <c r="R137" s="3" t="s">
        <v>100</v>
      </c>
      <c r="S137" s="3" t="s">
        <v>49</v>
      </c>
    </row>
    <row r="138" spans="1:19">
      <c r="A138" s="3">
        <v>13138</v>
      </c>
      <c r="B138" s="3"/>
      <c r="C138" s="3" t="s">
        <v>407</v>
      </c>
      <c r="D138" s="3" t="s">
        <v>408</v>
      </c>
      <c r="E138" s="7" t="str">
        <f t="shared" si="16"/>
        <v>TERESA ALONSO</v>
      </c>
      <c r="F138" s="8">
        <v>22078</v>
      </c>
      <c r="G138" s="9">
        <f t="shared" si="17"/>
        <v>1960</v>
      </c>
      <c r="H138" s="3" t="s">
        <v>41</v>
      </c>
      <c r="I138" s="14" t="str">
        <f t="shared" si="18"/>
        <v>Married</v>
      </c>
      <c r="J138" s="3" t="s">
        <v>409</v>
      </c>
      <c r="K138" s="15" t="b">
        <f t="shared" si="19"/>
        <v>0</v>
      </c>
      <c r="L138" s="3" t="s">
        <v>410</v>
      </c>
      <c r="M138" s="16" t="str">
        <f t="shared" si="20"/>
        <v>teresa8</v>
      </c>
      <c r="N138" s="4">
        <v>70000</v>
      </c>
      <c r="O138" s="17" t="str">
        <f t="shared" si="15"/>
        <v>Average</v>
      </c>
      <c r="P138" s="3">
        <v>5</v>
      </c>
      <c r="Q138" s="3" t="s">
        <v>99</v>
      </c>
      <c r="R138" s="3" t="s">
        <v>100</v>
      </c>
      <c r="S138" s="3" t="s">
        <v>45</v>
      </c>
    </row>
    <row r="139" spans="1:19">
      <c r="A139" s="3">
        <v>13139</v>
      </c>
      <c r="B139" s="3" t="s">
        <v>50</v>
      </c>
      <c r="C139" s="3" t="s">
        <v>411</v>
      </c>
      <c r="D139" s="3" t="s">
        <v>321</v>
      </c>
      <c r="E139" s="7" t="str">
        <f t="shared" si="16"/>
        <v>CARMEN PEREZ</v>
      </c>
      <c r="F139" s="8">
        <v>20494</v>
      </c>
      <c r="G139" s="9">
        <f t="shared" si="17"/>
        <v>1956</v>
      </c>
      <c r="H139" s="3" t="s">
        <v>40</v>
      </c>
      <c r="I139" s="14" t="str">
        <f t="shared" si="18"/>
        <v>Single</v>
      </c>
      <c r="J139" s="3" t="s">
        <v>53</v>
      </c>
      <c r="K139" s="15" t="str">
        <f t="shared" si="19"/>
        <v>Female</v>
      </c>
      <c r="L139" s="3" t="s">
        <v>412</v>
      </c>
      <c r="M139" s="16" t="str">
        <f t="shared" si="20"/>
        <v>carmen3</v>
      </c>
      <c r="N139" s="4">
        <v>70000</v>
      </c>
      <c r="O139" s="17" t="str">
        <f t="shared" si="15"/>
        <v>Average</v>
      </c>
      <c r="P139" s="3">
        <v>1</v>
      </c>
      <c r="Q139" s="3" t="s">
        <v>99</v>
      </c>
      <c r="R139" s="3" t="s">
        <v>100</v>
      </c>
      <c r="S139" s="3" t="s">
        <v>49</v>
      </c>
    </row>
    <row r="140" spans="1:19">
      <c r="A140" s="3">
        <v>13141</v>
      </c>
      <c r="B140" s="3" t="s">
        <v>37</v>
      </c>
      <c r="C140" s="3" t="s">
        <v>413</v>
      </c>
      <c r="D140" s="3" t="s">
        <v>52</v>
      </c>
      <c r="E140" s="7" t="str">
        <f t="shared" si="16"/>
        <v>WALTER HERNANDEZ</v>
      </c>
      <c r="F140" s="8">
        <v>19640</v>
      </c>
      <c r="G140" s="9">
        <f t="shared" si="17"/>
        <v>1953</v>
      </c>
      <c r="H140" s="3" t="s">
        <v>41</v>
      </c>
      <c r="I140" s="14" t="str">
        <f t="shared" si="18"/>
        <v>Married</v>
      </c>
      <c r="J140" s="3" t="s">
        <v>41</v>
      </c>
      <c r="K140" s="15" t="str">
        <f t="shared" si="19"/>
        <v>Male</v>
      </c>
      <c r="L140" s="3" t="s">
        <v>414</v>
      </c>
      <c r="M140" s="16" t="str">
        <f t="shared" si="20"/>
        <v>walter16</v>
      </c>
      <c r="N140" s="4">
        <v>40000</v>
      </c>
      <c r="O140" s="17" t="str">
        <f t="shared" si="15"/>
        <v>Poor</v>
      </c>
      <c r="P140" s="3">
        <v>2</v>
      </c>
      <c r="Q140" s="3" t="s">
        <v>65</v>
      </c>
      <c r="R140" s="3" t="s">
        <v>44</v>
      </c>
      <c r="S140" s="3" t="s">
        <v>45</v>
      </c>
    </row>
    <row r="141" spans="1:19">
      <c r="A141" s="3">
        <v>13142</v>
      </c>
      <c r="B141" s="3" t="s">
        <v>37</v>
      </c>
      <c r="C141" s="3" t="s">
        <v>96</v>
      </c>
      <c r="D141" s="3" t="s">
        <v>415</v>
      </c>
      <c r="E141" s="7" t="str">
        <f t="shared" si="16"/>
        <v>XAVIER MOORE</v>
      </c>
      <c r="F141" s="8">
        <v>27476</v>
      </c>
      <c r="G141" s="9">
        <f t="shared" si="17"/>
        <v>1975</v>
      </c>
      <c r="H141" s="3" t="s">
        <v>41</v>
      </c>
      <c r="I141" s="14" t="str">
        <f t="shared" si="18"/>
        <v>Married</v>
      </c>
      <c r="J141" s="3" t="s">
        <v>41</v>
      </c>
      <c r="K141" s="15" t="str">
        <f t="shared" si="19"/>
        <v>Male</v>
      </c>
      <c r="L141" s="3" t="s">
        <v>416</v>
      </c>
      <c r="M141" s="16" t="str">
        <f t="shared" si="20"/>
        <v>xavier6</v>
      </c>
      <c r="N141" s="4">
        <v>40000</v>
      </c>
      <c r="O141" s="17" t="str">
        <f t="shared" si="15"/>
        <v>Poor</v>
      </c>
      <c r="P141" s="3">
        <v>0</v>
      </c>
      <c r="Q141" s="3" t="s">
        <v>104</v>
      </c>
      <c r="R141" s="3" t="s">
        <v>100</v>
      </c>
      <c r="S141" s="3" t="s">
        <v>45</v>
      </c>
    </row>
    <row r="142" spans="1:19">
      <c r="A142" s="3">
        <v>13143</v>
      </c>
      <c r="B142" s="3" t="s">
        <v>61</v>
      </c>
      <c r="C142" s="3" t="s">
        <v>343</v>
      </c>
      <c r="D142" s="3" t="s">
        <v>417</v>
      </c>
      <c r="E142" s="7" t="str">
        <f t="shared" si="16"/>
        <v>HANNAH JACKSON</v>
      </c>
      <c r="F142" s="8">
        <v>27431</v>
      </c>
      <c r="G142" s="9">
        <f t="shared" si="17"/>
        <v>1975</v>
      </c>
      <c r="H142" s="3" t="s">
        <v>41</v>
      </c>
      <c r="I142" s="14" t="str">
        <f t="shared" si="18"/>
        <v>Married</v>
      </c>
      <c r="J142" s="3" t="s">
        <v>53</v>
      </c>
      <c r="K142" s="15" t="str">
        <f t="shared" si="19"/>
        <v>Female</v>
      </c>
      <c r="L142" s="3" t="s">
        <v>418</v>
      </c>
      <c r="M142" s="16" t="str">
        <f t="shared" si="20"/>
        <v>hannah11</v>
      </c>
      <c r="N142" s="4">
        <v>40000</v>
      </c>
      <c r="O142" s="17" t="str">
        <f t="shared" si="15"/>
        <v>Poor</v>
      </c>
      <c r="P142" s="3">
        <v>0</v>
      </c>
      <c r="Q142" s="3" t="s">
        <v>104</v>
      </c>
      <c r="R142" s="3" t="s">
        <v>100</v>
      </c>
      <c r="S142" s="3" t="s">
        <v>45</v>
      </c>
    </row>
    <row r="143" spans="1:19">
      <c r="A143" s="3">
        <v>13144</v>
      </c>
      <c r="B143" s="3" t="s">
        <v>61</v>
      </c>
      <c r="C143" s="3" t="s">
        <v>105</v>
      </c>
      <c r="D143" s="3" t="s">
        <v>419</v>
      </c>
      <c r="E143" s="7" t="str">
        <f t="shared" si="16"/>
        <v>DESTINY STEWART</v>
      </c>
      <c r="F143" s="8">
        <v>27999</v>
      </c>
      <c r="G143" s="9">
        <f t="shared" si="17"/>
        <v>1976</v>
      </c>
      <c r="H143" s="3" t="s">
        <v>40</v>
      </c>
      <c r="I143" s="14" t="str">
        <f t="shared" si="18"/>
        <v>Single</v>
      </c>
      <c r="J143" s="3" t="s">
        <v>53</v>
      </c>
      <c r="K143" s="15" t="str">
        <f t="shared" si="19"/>
        <v>Female</v>
      </c>
      <c r="L143" s="3" t="s">
        <v>420</v>
      </c>
      <c r="M143" s="16" t="str">
        <f t="shared" si="20"/>
        <v>destiny23</v>
      </c>
      <c r="N143" s="4">
        <v>40000</v>
      </c>
      <c r="O143" s="17" t="str">
        <f t="shared" si="15"/>
        <v>Poor</v>
      </c>
      <c r="P143" s="3">
        <v>0</v>
      </c>
      <c r="Q143" s="3" t="s">
        <v>104</v>
      </c>
      <c r="R143" s="3" t="s">
        <v>100</v>
      </c>
      <c r="S143" s="3" t="s">
        <v>49</v>
      </c>
    </row>
    <row r="144" spans="1:19">
      <c r="A144" s="3">
        <v>13145</v>
      </c>
      <c r="B144" s="3" t="s">
        <v>37</v>
      </c>
      <c r="C144" s="3" t="s">
        <v>421</v>
      </c>
      <c r="D144" s="3" t="s">
        <v>422</v>
      </c>
      <c r="E144" s="7" t="str">
        <f t="shared" si="16"/>
        <v>GILBERT XU</v>
      </c>
      <c r="F144" s="8">
        <v>27781</v>
      </c>
      <c r="G144" s="9">
        <f t="shared" si="17"/>
        <v>1976</v>
      </c>
      <c r="H144" s="3" t="s">
        <v>41</v>
      </c>
      <c r="I144" s="14" t="str">
        <f t="shared" si="18"/>
        <v>Married</v>
      </c>
      <c r="J144" s="3" t="s">
        <v>41</v>
      </c>
      <c r="K144" s="15" t="str">
        <f t="shared" si="19"/>
        <v>Male</v>
      </c>
      <c r="L144" s="3" t="s">
        <v>423</v>
      </c>
      <c r="M144" s="16" t="str">
        <f t="shared" si="20"/>
        <v>gilbert9</v>
      </c>
      <c r="N144" s="4">
        <v>40000</v>
      </c>
      <c r="O144" s="17" t="str">
        <f t="shared" si="15"/>
        <v>Poor</v>
      </c>
      <c r="P144" s="3">
        <v>0</v>
      </c>
      <c r="Q144" s="3" t="s">
        <v>104</v>
      </c>
      <c r="R144" s="3" t="s">
        <v>100</v>
      </c>
      <c r="S144" s="3" t="s">
        <v>45</v>
      </c>
    </row>
    <row r="145" spans="1:19">
      <c r="A145" s="3">
        <v>13146</v>
      </c>
      <c r="B145" s="3" t="s">
        <v>61</v>
      </c>
      <c r="C145" s="3" t="s">
        <v>424</v>
      </c>
      <c r="D145" s="3" t="s">
        <v>425</v>
      </c>
      <c r="E145" s="7" t="str">
        <f t="shared" si="16"/>
        <v>GABRIELLA RAMIREZ</v>
      </c>
      <c r="F145" s="8">
        <v>27895</v>
      </c>
      <c r="G145" s="9">
        <f t="shared" si="17"/>
        <v>1976</v>
      </c>
      <c r="H145" s="3" t="s">
        <v>40</v>
      </c>
      <c r="I145" s="14" t="str">
        <f t="shared" si="18"/>
        <v>Single</v>
      </c>
      <c r="J145" s="3" t="s">
        <v>53</v>
      </c>
      <c r="K145" s="15" t="str">
        <f t="shared" si="19"/>
        <v>Female</v>
      </c>
      <c r="L145" s="3" t="s">
        <v>426</v>
      </c>
      <c r="M145" s="16" t="str">
        <f t="shared" si="20"/>
        <v>gabriella4</v>
      </c>
      <c r="N145" s="4">
        <v>40000</v>
      </c>
      <c r="O145" s="17" t="str">
        <f t="shared" si="15"/>
        <v>Poor</v>
      </c>
      <c r="P145" s="3">
        <v>0</v>
      </c>
      <c r="Q145" s="3" t="s">
        <v>104</v>
      </c>
      <c r="R145" s="3" t="s">
        <v>100</v>
      </c>
      <c r="S145" s="3" t="s">
        <v>49</v>
      </c>
    </row>
    <row r="146" spans="1:19">
      <c r="A146" s="3">
        <v>13147</v>
      </c>
      <c r="B146" s="3" t="s">
        <v>37</v>
      </c>
      <c r="C146" s="3" t="s">
        <v>427</v>
      </c>
      <c r="D146" s="3" t="s">
        <v>259</v>
      </c>
      <c r="E146" s="7" t="str">
        <f t="shared" si="16"/>
        <v>CEDRIC LIN</v>
      </c>
      <c r="F146" s="8">
        <v>29456</v>
      </c>
      <c r="G146" s="9">
        <f t="shared" si="17"/>
        <v>1980</v>
      </c>
      <c r="H146" s="3" t="s">
        <v>41</v>
      </c>
      <c r="I146" s="14" t="str">
        <f t="shared" si="18"/>
        <v>Married</v>
      </c>
      <c r="J146" s="3" t="s">
        <v>41</v>
      </c>
      <c r="K146" s="15" t="str">
        <f t="shared" si="19"/>
        <v>Male</v>
      </c>
      <c r="L146" s="3" t="s">
        <v>428</v>
      </c>
      <c r="M146" s="16" t="str">
        <f t="shared" si="20"/>
        <v>cedric8</v>
      </c>
      <c r="N146" s="4">
        <v>30000</v>
      </c>
      <c r="O146" s="17" t="str">
        <f t="shared" si="15"/>
        <v>Poor</v>
      </c>
      <c r="P146" s="3">
        <v>0</v>
      </c>
      <c r="Q146" s="3" t="s">
        <v>104</v>
      </c>
      <c r="R146" s="3" t="s">
        <v>100</v>
      </c>
      <c r="S146" s="3" t="s">
        <v>49</v>
      </c>
    </row>
    <row r="147" spans="1:19">
      <c r="A147" s="3">
        <v>13148</v>
      </c>
      <c r="B147" s="3" t="s">
        <v>37</v>
      </c>
      <c r="C147" s="3" t="s">
        <v>429</v>
      </c>
      <c r="D147" s="3" t="s">
        <v>225</v>
      </c>
      <c r="E147" s="7" t="str">
        <f t="shared" si="16"/>
        <v>TYLER ANDERSON</v>
      </c>
      <c r="F147" s="8">
        <v>29312</v>
      </c>
      <c r="G147" s="9">
        <f t="shared" si="17"/>
        <v>1980</v>
      </c>
      <c r="H147" s="3" t="s">
        <v>41</v>
      </c>
      <c r="I147" s="14" t="str">
        <f t="shared" si="18"/>
        <v>Married</v>
      </c>
      <c r="J147" s="3" t="s">
        <v>41</v>
      </c>
      <c r="K147" s="15" t="str">
        <f t="shared" si="19"/>
        <v>Male</v>
      </c>
      <c r="L147" s="3" t="s">
        <v>430</v>
      </c>
      <c r="M147" s="16" t="str">
        <f t="shared" si="20"/>
        <v>tyler18</v>
      </c>
      <c r="N147" s="4">
        <v>30000</v>
      </c>
      <c r="O147" s="17" t="str">
        <f t="shared" si="15"/>
        <v>Poor</v>
      </c>
      <c r="P147" s="3">
        <v>0</v>
      </c>
      <c r="Q147" s="3" t="s">
        <v>104</v>
      </c>
      <c r="R147" s="3" t="s">
        <v>100</v>
      </c>
      <c r="S147" s="3" t="s">
        <v>45</v>
      </c>
    </row>
    <row r="148" spans="1:19">
      <c r="A148" s="3">
        <v>13149</v>
      </c>
      <c r="B148" s="3" t="s">
        <v>50</v>
      </c>
      <c r="C148" s="3" t="s">
        <v>431</v>
      </c>
      <c r="D148" s="3" t="s">
        <v>432</v>
      </c>
      <c r="E148" s="7" t="str">
        <f t="shared" si="16"/>
        <v>LINDA FERRIER</v>
      </c>
      <c r="F148" s="8">
        <v>16851</v>
      </c>
      <c r="G148" s="9">
        <f t="shared" si="17"/>
        <v>1946</v>
      </c>
      <c r="H148" s="3" t="s">
        <v>41</v>
      </c>
      <c r="I148" s="14" t="str">
        <f t="shared" si="18"/>
        <v>Married</v>
      </c>
      <c r="J148" s="3" t="s">
        <v>53</v>
      </c>
      <c r="K148" s="15" t="str">
        <f t="shared" si="19"/>
        <v>Female</v>
      </c>
      <c r="L148" s="3" t="s">
        <v>433</v>
      </c>
      <c r="M148" s="16" t="str">
        <f t="shared" si="20"/>
        <v>linda23</v>
      </c>
      <c r="N148" s="4">
        <v>10000</v>
      </c>
      <c r="O148" s="17" t="str">
        <f t="shared" si="15"/>
        <v>Poor</v>
      </c>
      <c r="P148" s="3">
        <v>5</v>
      </c>
      <c r="Q148" s="3" t="s">
        <v>104</v>
      </c>
      <c r="R148" s="3" t="s">
        <v>100</v>
      </c>
      <c r="S148" s="3" t="s">
        <v>45</v>
      </c>
    </row>
    <row r="149" spans="1:19">
      <c r="A149" s="3">
        <v>13150</v>
      </c>
      <c r="B149" s="3" t="s">
        <v>50</v>
      </c>
      <c r="C149" s="3" t="s">
        <v>434</v>
      </c>
      <c r="D149" s="3" t="s">
        <v>435</v>
      </c>
      <c r="E149" s="7" t="str">
        <f t="shared" si="16"/>
        <v>LACEY YANG</v>
      </c>
      <c r="F149" s="8">
        <v>13676</v>
      </c>
      <c r="G149" s="9">
        <f t="shared" si="17"/>
        <v>1937</v>
      </c>
      <c r="H149" s="3" t="s">
        <v>40</v>
      </c>
      <c r="I149" s="14" t="str">
        <f t="shared" si="18"/>
        <v>Single</v>
      </c>
      <c r="J149" s="3" t="s">
        <v>53</v>
      </c>
      <c r="K149" s="15" t="str">
        <f t="shared" si="19"/>
        <v>Female</v>
      </c>
      <c r="L149" s="3" t="s">
        <v>436</v>
      </c>
      <c r="M149" s="16" t="str">
        <f t="shared" si="20"/>
        <v>lacey17</v>
      </c>
      <c r="N149" s="4">
        <v>30000</v>
      </c>
      <c r="O149" s="17" t="str">
        <f t="shared" si="15"/>
        <v>Poor</v>
      </c>
      <c r="P149" s="3">
        <v>2</v>
      </c>
      <c r="Q149" s="3" t="s">
        <v>99</v>
      </c>
      <c r="R149" s="3" t="s">
        <v>112</v>
      </c>
      <c r="S149" s="3" t="s">
        <v>45</v>
      </c>
    </row>
    <row r="150" spans="1:19">
      <c r="A150" s="3">
        <v>13151</v>
      </c>
      <c r="B150" s="3" t="s">
        <v>37</v>
      </c>
      <c r="C150" s="3" t="s">
        <v>198</v>
      </c>
      <c r="D150" s="3" t="s">
        <v>415</v>
      </c>
      <c r="E150" s="7" t="str">
        <f t="shared" si="16"/>
        <v>ETHAN MOORE</v>
      </c>
      <c r="F150" s="8">
        <v>28830</v>
      </c>
      <c r="G150" s="9">
        <f t="shared" si="17"/>
        <v>1978</v>
      </c>
      <c r="H150" s="3" t="s">
        <v>40</v>
      </c>
      <c r="I150" s="14" t="str">
        <f t="shared" si="18"/>
        <v>Single</v>
      </c>
      <c r="J150" s="3" t="s">
        <v>41</v>
      </c>
      <c r="K150" s="15" t="str">
        <f t="shared" si="19"/>
        <v>Male</v>
      </c>
      <c r="L150" s="3" t="s">
        <v>437</v>
      </c>
      <c r="M150" s="16" t="str">
        <f t="shared" si="20"/>
        <v>ethan41</v>
      </c>
      <c r="N150" s="4">
        <v>40000</v>
      </c>
      <c r="O150" s="17" t="str">
        <f t="shared" si="15"/>
        <v>Poor</v>
      </c>
      <c r="P150" s="3">
        <v>0</v>
      </c>
      <c r="Q150" s="3" t="s">
        <v>104</v>
      </c>
      <c r="R150" s="3" t="s">
        <v>100</v>
      </c>
      <c r="S150" s="3" t="s">
        <v>45</v>
      </c>
    </row>
    <row r="151" spans="1:19">
      <c r="A151" s="3">
        <v>13152</v>
      </c>
      <c r="B151" s="3" t="s">
        <v>61</v>
      </c>
      <c r="C151" s="3" t="s">
        <v>438</v>
      </c>
      <c r="D151" s="3" t="s">
        <v>283</v>
      </c>
      <c r="E151" s="7" t="str">
        <f t="shared" si="16"/>
        <v>GABRIELLE BUTLER</v>
      </c>
      <c r="F151" s="8">
        <v>28537</v>
      </c>
      <c r="G151" s="9">
        <f t="shared" si="17"/>
        <v>1978</v>
      </c>
      <c r="H151" s="3" t="s">
        <v>41</v>
      </c>
      <c r="I151" s="14" t="str">
        <f t="shared" si="18"/>
        <v>Married</v>
      </c>
      <c r="J151" s="3" t="s">
        <v>53</v>
      </c>
      <c r="K151" s="15" t="str">
        <f t="shared" si="19"/>
        <v>Female</v>
      </c>
      <c r="L151" s="3" t="s">
        <v>439</v>
      </c>
      <c r="M151" s="16" t="str">
        <f t="shared" si="20"/>
        <v>gabrielle36</v>
      </c>
      <c r="N151" s="4">
        <v>40000</v>
      </c>
      <c r="O151" s="17" t="str">
        <f t="shared" si="15"/>
        <v>Poor</v>
      </c>
      <c r="P151" s="3">
        <v>0</v>
      </c>
      <c r="Q151" s="3" t="s">
        <v>104</v>
      </c>
      <c r="R151" s="3" t="s">
        <v>100</v>
      </c>
      <c r="S151" s="3" t="s">
        <v>45</v>
      </c>
    </row>
    <row r="152" spans="1:19">
      <c r="A152" s="3">
        <v>13153</v>
      </c>
      <c r="B152" s="3" t="s">
        <v>37</v>
      </c>
      <c r="C152" s="3" t="s">
        <v>440</v>
      </c>
      <c r="D152" s="3" t="s">
        <v>441</v>
      </c>
      <c r="E152" s="7" t="str">
        <f t="shared" si="16"/>
        <v>JACK HILL</v>
      </c>
      <c r="F152" s="8">
        <v>29146</v>
      </c>
      <c r="G152" s="9">
        <f t="shared" si="17"/>
        <v>1979</v>
      </c>
      <c r="H152" s="3" t="s">
        <v>40</v>
      </c>
      <c r="I152" s="14" t="str">
        <f t="shared" si="18"/>
        <v>Single</v>
      </c>
      <c r="J152" s="3" t="s">
        <v>41</v>
      </c>
      <c r="K152" s="15" t="str">
        <f t="shared" si="19"/>
        <v>Male</v>
      </c>
      <c r="L152" s="3" t="s">
        <v>442</v>
      </c>
      <c r="M152" s="16" t="str">
        <f t="shared" si="20"/>
        <v>jack49</v>
      </c>
      <c r="N152" s="4">
        <v>40000</v>
      </c>
      <c r="O152" s="17" t="str">
        <f t="shared" si="15"/>
        <v>Poor</v>
      </c>
      <c r="P152" s="3">
        <v>0</v>
      </c>
      <c r="Q152" s="3" t="s">
        <v>104</v>
      </c>
      <c r="R152" s="3" t="s">
        <v>100</v>
      </c>
      <c r="S152" s="3" t="s">
        <v>45</v>
      </c>
    </row>
    <row r="153" spans="1:19">
      <c r="A153" s="3">
        <v>11000</v>
      </c>
      <c r="B153" s="3" t="s">
        <v>37</v>
      </c>
      <c r="C153" s="3" t="s">
        <v>443</v>
      </c>
      <c r="D153" s="3" t="s">
        <v>435</v>
      </c>
      <c r="E153" s="7" t="str">
        <f t="shared" si="16"/>
        <v>JON YANG</v>
      </c>
      <c r="F153" s="8">
        <v>24205</v>
      </c>
      <c r="G153" s="9">
        <f t="shared" si="17"/>
        <v>1966</v>
      </c>
      <c r="H153" s="3" t="s">
        <v>41</v>
      </c>
      <c r="I153" s="14" t="str">
        <f t="shared" si="18"/>
        <v>Married</v>
      </c>
      <c r="J153" s="3" t="s">
        <v>41</v>
      </c>
      <c r="K153" s="15" t="str">
        <f t="shared" si="19"/>
        <v>Male</v>
      </c>
      <c r="L153" s="3" t="s">
        <v>444</v>
      </c>
      <c r="M153" s="16" t="str">
        <f t="shared" si="20"/>
        <v>jon24</v>
      </c>
      <c r="N153" s="4">
        <v>90000</v>
      </c>
      <c r="O153" s="17" t="str">
        <f t="shared" si="15"/>
        <v>Average</v>
      </c>
      <c r="P153" s="3">
        <v>2</v>
      </c>
      <c r="Q153" s="3" t="s">
        <v>65</v>
      </c>
      <c r="R153" s="3" t="s">
        <v>66</v>
      </c>
      <c r="S153" s="3" t="s">
        <v>45</v>
      </c>
    </row>
    <row r="154" spans="1:19">
      <c r="A154" s="3">
        <v>11001</v>
      </c>
      <c r="B154" s="3" t="s">
        <v>37</v>
      </c>
      <c r="C154" s="3" t="s">
        <v>222</v>
      </c>
      <c r="D154" s="3" t="s">
        <v>217</v>
      </c>
      <c r="E154" s="7" t="str">
        <f t="shared" si="16"/>
        <v>EUGENE HUANG</v>
      </c>
      <c r="F154" s="8">
        <v>23876</v>
      </c>
      <c r="G154" s="9">
        <f t="shared" si="17"/>
        <v>1965</v>
      </c>
      <c r="H154" s="3" t="s">
        <v>40</v>
      </c>
      <c r="I154" s="14" t="str">
        <f t="shared" si="18"/>
        <v>Single</v>
      </c>
      <c r="J154" s="3" t="s">
        <v>41</v>
      </c>
      <c r="K154" s="15" t="str">
        <f t="shared" si="19"/>
        <v>Male</v>
      </c>
      <c r="L154" s="3" t="s">
        <v>445</v>
      </c>
      <c r="M154" s="16" t="str">
        <f t="shared" si="20"/>
        <v>eugene10</v>
      </c>
      <c r="N154" s="4">
        <v>60000</v>
      </c>
      <c r="O154" s="17" t="str">
        <f t="shared" si="15"/>
        <v>Average</v>
      </c>
      <c r="P154" s="3">
        <v>3</v>
      </c>
      <c r="Q154" s="3" t="s">
        <v>65</v>
      </c>
      <c r="R154" s="3" t="s">
        <v>66</v>
      </c>
      <c r="S154" s="3" t="s">
        <v>49</v>
      </c>
    </row>
    <row r="155" spans="1:19">
      <c r="A155" s="3">
        <v>11002</v>
      </c>
      <c r="B155" s="3" t="s">
        <v>37</v>
      </c>
      <c r="C155" s="3" t="s">
        <v>446</v>
      </c>
      <c r="D155" s="3" t="s">
        <v>155</v>
      </c>
      <c r="E155" s="7" t="str">
        <f t="shared" si="16"/>
        <v>RUBEN TORRES</v>
      </c>
      <c r="F155" s="8">
        <v>23966</v>
      </c>
      <c r="G155" s="9">
        <f t="shared" si="17"/>
        <v>1965</v>
      </c>
      <c r="H155" s="3" t="s">
        <v>41</v>
      </c>
      <c r="I155" s="14" t="str">
        <f t="shared" si="18"/>
        <v>Married</v>
      </c>
      <c r="J155" s="3" t="s">
        <v>41</v>
      </c>
      <c r="K155" s="15" t="str">
        <f t="shared" si="19"/>
        <v>Male</v>
      </c>
      <c r="L155" s="3" t="s">
        <v>447</v>
      </c>
      <c r="M155" s="16" t="str">
        <f t="shared" si="20"/>
        <v>ruben35</v>
      </c>
      <c r="N155" s="4">
        <v>60000</v>
      </c>
      <c r="O155" s="17" t="str">
        <f t="shared" si="15"/>
        <v>Average</v>
      </c>
      <c r="P155" s="3">
        <v>3</v>
      </c>
      <c r="Q155" s="3" t="s">
        <v>65</v>
      </c>
      <c r="R155" s="3" t="s">
        <v>66</v>
      </c>
      <c r="S155" s="3" t="s">
        <v>45</v>
      </c>
    </row>
    <row r="156" spans="1:19">
      <c r="A156" s="3">
        <v>11003</v>
      </c>
      <c r="B156" s="3" t="s">
        <v>61</v>
      </c>
      <c r="C156" s="3" t="s">
        <v>448</v>
      </c>
      <c r="D156" s="3" t="s">
        <v>223</v>
      </c>
      <c r="E156" s="7" t="str">
        <f t="shared" si="16"/>
        <v>CHRISTY ZHU</v>
      </c>
      <c r="F156" s="8">
        <v>24883</v>
      </c>
      <c r="G156" s="9">
        <f t="shared" si="17"/>
        <v>1968</v>
      </c>
      <c r="H156" s="3" t="s">
        <v>40</v>
      </c>
      <c r="I156" s="14" t="str">
        <f t="shared" si="18"/>
        <v>Single</v>
      </c>
      <c r="J156" s="3" t="s">
        <v>53</v>
      </c>
      <c r="K156" s="15" t="str">
        <f t="shared" si="19"/>
        <v>Female</v>
      </c>
      <c r="L156" s="3" t="s">
        <v>449</v>
      </c>
      <c r="M156" s="16" t="str">
        <f t="shared" si="20"/>
        <v>christy12</v>
      </c>
      <c r="N156" s="4">
        <v>70000</v>
      </c>
      <c r="O156" s="17" t="str">
        <f t="shared" si="15"/>
        <v>Average</v>
      </c>
      <c r="P156" s="3">
        <v>0</v>
      </c>
      <c r="Q156" s="3" t="s">
        <v>65</v>
      </c>
      <c r="R156" s="3" t="s">
        <v>66</v>
      </c>
      <c r="S156" s="3" t="s">
        <v>49</v>
      </c>
    </row>
    <row r="157" spans="1:19">
      <c r="A157" s="3">
        <v>11004</v>
      </c>
      <c r="B157" s="3" t="s">
        <v>50</v>
      </c>
      <c r="C157" s="3" t="s">
        <v>297</v>
      </c>
      <c r="D157" s="3" t="s">
        <v>231</v>
      </c>
      <c r="E157" s="7" t="str">
        <f t="shared" si="16"/>
        <v>ELIZABETH JOHNSON</v>
      </c>
      <c r="F157" s="8">
        <v>25058</v>
      </c>
      <c r="G157" s="9">
        <f t="shared" si="17"/>
        <v>1968</v>
      </c>
      <c r="H157" s="3" t="s">
        <v>40</v>
      </c>
      <c r="I157" s="14" t="str">
        <f t="shared" si="18"/>
        <v>Single</v>
      </c>
      <c r="J157" s="3" t="s">
        <v>53</v>
      </c>
      <c r="K157" s="15" t="str">
        <f t="shared" si="19"/>
        <v>Female</v>
      </c>
      <c r="L157" s="3" t="s">
        <v>450</v>
      </c>
      <c r="M157" s="16" t="str">
        <f t="shared" si="20"/>
        <v>elizabeth5</v>
      </c>
      <c r="N157" s="4">
        <v>80000</v>
      </c>
      <c r="O157" s="17" t="str">
        <f t="shared" si="15"/>
        <v>Average</v>
      </c>
      <c r="P157" s="3">
        <v>5</v>
      </c>
      <c r="Q157" s="3" t="s">
        <v>65</v>
      </c>
      <c r="R157" s="3" t="s">
        <v>66</v>
      </c>
      <c r="S157" s="3" t="s">
        <v>45</v>
      </c>
    </row>
    <row r="158" spans="1:19">
      <c r="A158" s="3">
        <v>11005</v>
      </c>
      <c r="B158" s="3" t="s">
        <v>37</v>
      </c>
      <c r="C158" s="3" t="s">
        <v>451</v>
      </c>
      <c r="D158" s="3" t="s">
        <v>277</v>
      </c>
      <c r="E158" s="7" t="str">
        <f t="shared" si="16"/>
        <v>JULIO RUIZ</v>
      </c>
      <c r="F158" s="8">
        <v>23959</v>
      </c>
      <c r="G158" s="9">
        <f t="shared" si="17"/>
        <v>1965</v>
      </c>
      <c r="H158" s="3" t="s">
        <v>40</v>
      </c>
      <c r="I158" s="14" t="str">
        <f t="shared" si="18"/>
        <v>Single</v>
      </c>
      <c r="J158" s="3" t="s">
        <v>41</v>
      </c>
      <c r="K158" s="15" t="str">
        <f t="shared" si="19"/>
        <v>Male</v>
      </c>
      <c r="L158" s="3" t="s">
        <v>452</v>
      </c>
      <c r="M158" s="16" t="str">
        <f t="shared" si="20"/>
        <v>julio1</v>
      </c>
      <c r="N158" s="4">
        <v>70000</v>
      </c>
      <c r="O158" s="17" t="str">
        <f t="shared" si="15"/>
        <v>Average</v>
      </c>
      <c r="P158" s="3">
        <v>0</v>
      </c>
      <c r="Q158" s="3" t="s">
        <v>65</v>
      </c>
      <c r="R158" s="3" t="s">
        <v>66</v>
      </c>
      <c r="S158" s="3" t="s">
        <v>45</v>
      </c>
    </row>
    <row r="159" spans="1:19">
      <c r="A159" s="3">
        <v>11007</v>
      </c>
      <c r="B159" s="3" t="s">
        <v>37</v>
      </c>
      <c r="C159" s="3" t="s">
        <v>373</v>
      </c>
      <c r="D159" s="3" t="s">
        <v>274</v>
      </c>
      <c r="E159" s="7" t="str">
        <f t="shared" si="16"/>
        <v>MARCO MEHTA</v>
      </c>
      <c r="F159" s="8">
        <v>23506</v>
      </c>
      <c r="G159" s="9">
        <f t="shared" si="17"/>
        <v>1964</v>
      </c>
      <c r="H159" s="3" t="s">
        <v>41</v>
      </c>
      <c r="I159" s="14" t="str">
        <f t="shared" si="18"/>
        <v>Married</v>
      </c>
      <c r="J159" s="3" t="s">
        <v>41</v>
      </c>
      <c r="K159" s="15" t="str">
        <f t="shared" si="19"/>
        <v>Male</v>
      </c>
      <c r="L159" s="3" t="s">
        <v>453</v>
      </c>
      <c r="M159" s="16" t="str">
        <f t="shared" si="20"/>
        <v>marco14</v>
      </c>
      <c r="N159" s="4">
        <v>60000</v>
      </c>
      <c r="O159" s="17" t="str">
        <f t="shared" si="15"/>
        <v>Average</v>
      </c>
      <c r="P159" s="3">
        <v>3</v>
      </c>
      <c r="Q159" s="3" t="s">
        <v>65</v>
      </c>
      <c r="R159" s="3" t="s">
        <v>66</v>
      </c>
      <c r="S159" s="3" t="s">
        <v>45</v>
      </c>
    </row>
    <row r="160" spans="1:19">
      <c r="A160" s="3">
        <v>11008</v>
      </c>
      <c r="B160" s="3" t="s">
        <v>50</v>
      </c>
      <c r="C160" s="3" t="s">
        <v>454</v>
      </c>
      <c r="D160" s="3" t="s">
        <v>455</v>
      </c>
      <c r="E160" s="7" t="str">
        <f t="shared" si="16"/>
        <v>ROBIN VERHOFF</v>
      </c>
      <c r="F160" s="8">
        <v>23565</v>
      </c>
      <c r="G160" s="9">
        <f t="shared" si="17"/>
        <v>1964</v>
      </c>
      <c r="H160" s="3" t="s">
        <v>40</v>
      </c>
      <c r="I160" s="14" t="str">
        <f t="shared" si="18"/>
        <v>Single</v>
      </c>
      <c r="J160" s="3" t="s">
        <v>53</v>
      </c>
      <c r="K160" s="15" t="str">
        <f t="shared" si="19"/>
        <v>Female</v>
      </c>
      <c r="L160" s="3" t="s">
        <v>456</v>
      </c>
      <c r="M160" s="16" t="str">
        <f t="shared" si="20"/>
        <v>rob4</v>
      </c>
      <c r="N160" s="4">
        <v>60000</v>
      </c>
      <c r="O160" s="17" t="str">
        <f t="shared" si="15"/>
        <v>Average</v>
      </c>
      <c r="P160" s="3">
        <v>4</v>
      </c>
      <c r="Q160" s="3" t="s">
        <v>65</v>
      </c>
      <c r="R160" s="3" t="s">
        <v>66</v>
      </c>
      <c r="S160" s="3" t="s">
        <v>45</v>
      </c>
    </row>
    <row r="161" spans="1:19">
      <c r="A161" s="3">
        <v>11009</v>
      </c>
      <c r="B161" s="3" t="s">
        <v>37</v>
      </c>
      <c r="C161" s="3" t="s">
        <v>457</v>
      </c>
      <c r="D161" s="3" t="s">
        <v>458</v>
      </c>
      <c r="E161" s="7" t="str">
        <f t="shared" si="16"/>
        <v>SHANNON CARLSON</v>
      </c>
      <c r="F161" s="8">
        <v>23468</v>
      </c>
      <c r="G161" s="9">
        <f t="shared" si="17"/>
        <v>1964</v>
      </c>
      <c r="H161" s="3" t="s">
        <v>40</v>
      </c>
      <c r="I161" s="14" t="str">
        <f t="shared" si="18"/>
        <v>Single</v>
      </c>
      <c r="J161" s="3" t="s">
        <v>41</v>
      </c>
      <c r="K161" s="15" t="str">
        <f t="shared" si="19"/>
        <v>Male</v>
      </c>
      <c r="L161" s="3" t="s">
        <v>459</v>
      </c>
      <c r="M161" s="16" t="str">
        <f t="shared" si="20"/>
        <v>shannon38</v>
      </c>
      <c r="N161" s="4">
        <v>70000</v>
      </c>
      <c r="O161" s="17" t="str">
        <f t="shared" si="15"/>
        <v>Average</v>
      </c>
      <c r="P161" s="3">
        <v>0</v>
      </c>
      <c r="Q161" s="3" t="s">
        <v>65</v>
      </c>
      <c r="R161" s="3" t="s">
        <v>66</v>
      </c>
      <c r="S161" s="3" t="s">
        <v>49</v>
      </c>
    </row>
    <row r="162" spans="1:19">
      <c r="A162" s="3">
        <v>11010</v>
      </c>
      <c r="B162" s="3" t="s">
        <v>61</v>
      </c>
      <c r="C162" s="3" t="s">
        <v>460</v>
      </c>
      <c r="D162" s="3" t="s">
        <v>461</v>
      </c>
      <c r="E162" s="7" t="str">
        <f t="shared" si="16"/>
        <v>JACQUELYN SUAREZ</v>
      </c>
      <c r="F162" s="8">
        <v>23413</v>
      </c>
      <c r="G162" s="9">
        <f t="shared" si="17"/>
        <v>1964</v>
      </c>
      <c r="H162" s="3" t="s">
        <v>40</v>
      </c>
      <c r="I162" s="14" t="str">
        <f t="shared" si="18"/>
        <v>Single</v>
      </c>
      <c r="J162" s="3" t="s">
        <v>53</v>
      </c>
      <c r="K162" s="15" t="str">
        <f t="shared" si="19"/>
        <v>Female</v>
      </c>
      <c r="L162" s="3" t="s">
        <v>462</v>
      </c>
      <c r="M162" s="16" t="str">
        <f t="shared" si="20"/>
        <v>jacquelyn20</v>
      </c>
      <c r="N162" s="4">
        <v>70000</v>
      </c>
      <c r="O162" s="17" t="str">
        <f t="shared" si="15"/>
        <v>Average</v>
      </c>
      <c r="P162" s="3">
        <v>0</v>
      </c>
      <c r="Q162" s="3" t="s">
        <v>65</v>
      </c>
      <c r="R162" s="3" t="s">
        <v>66</v>
      </c>
      <c r="S162" s="3" t="s">
        <v>49</v>
      </c>
    </row>
    <row r="163" spans="1:19">
      <c r="A163" s="3">
        <v>11011</v>
      </c>
      <c r="B163" s="3" t="s">
        <v>37</v>
      </c>
      <c r="C163" s="3" t="s">
        <v>338</v>
      </c>
      <c r="D163" s="3" t="s">
        <v>204</v>
      </c>
      <c r="E163" s="7" t="str">
        <f t="shared" si="16"/>
        <v>CURTIS LU</v>
      </c>
      <c r="F163" s="8">
        <v>23319</v>
      </c>
      <c r="G163" s="9">
        <f t="shared" si="17"/>
        <v>1963</v>
      </c>
      <c r="H163" s="3" t="s">
        <v>41</v>
      </c>
      <c r="I163" s="14" t="str">
        <f t="shared" si="18"/>
        <v>Married</v>
      </c>
      <c r="J163" s="3" t="s">
        <v>41</v>
      </c>
      <c r="K163" s="15" t="str">
        <f t="shared" si="19"/>
        <v>Male</v>
      </c>
      <c r="L163" s="3" t="s">
        <v>463</v>
      </c>
      <c r="M163" s="16" t="str">
        <f t="shared" si="20"/>
        <v>curtis9</v>
      </c>
      <c r="N163" s="4">
        <v>60000</v>
      </c>
      <c r="O163" s="17" t="str">
        <f t="shared" si="15"/>
        <v>Average</v>
      </c>
      <c r="P163" s="3">
        <v>4</v>
      </c>
      <c r="Q163" s="3" t="s">
        <v>65</v>
      </c>
      <c r="R163" s="3" t="s">
        <v>66</v>
      </c>
      <c r="S163" s="3" t="s">
        <v>45</v>
      </c>
    </row>
    <row r="164" spans="1:19">
      <c r="A164" s="3">
        <v>11012</v>
      </c>
      <c r="B164" s="3" t="s">
        <v>50</v>
      </c>
      <c r="C164" s="3" t="s">
        <v>464</v>
      </c>
      <c r="D164" s="3" t="s">
        <v>249</v>
      </c>
      <c r="E164" s="7" t="str">
        <f t="shared" si="16"/>
        <v>LAUREN WALKER</v>
      </c>
      <c r="F164" s="8">
        <v>24855</v>
      </c>
      <c r="G164" s="9">
        <f t="shared" si="17"/>
        <v>1968</v>
      </c>
      <c r="H164" s="3" t="s">
        <v>41</v>
      </c>
      <c r="I164" s="14" t="str">
        <f t="shared" si="18"/>
        <v>Married</v>
      </c>
      <c r="J164" s="3" t="s">
        <v>53</v>
      </c>
      <c r="K164" s="15" t="str">
        <f t="shared" si="19"/>
        <v>Female</v>
      </c>
      <c r="L164" s="3" t="s">
        <v>465</v>
      </c>
      <c r="M164" s="16" t="str">
        <f t="shared" si="20"/>
        <v>lauren41</v>
      </c>
      <c r="N164" s="4">
        <v>100000</v>
      </c>
      <c r="O164" s="17" t="str">
        <f t="shared" si="15"/>
        <v>Rich</v>
      </c>
      <c r="P164" s="3">
        <v>2</v>
      </c>
      <c r="Q164" s="3" t="s">
        <v>65</v>
      </c>
      <c r="R164" s="3" t="s">
        <v>44</v>
      </c>
      <c r="S164" s="3" t="s">
        <v>45</v>
      </c>
    </row>
    <row r="165" spans="1:19">
      <c r="A165" s="3">
        <v>11013</v>
      </c>
      <c r="B165" s="3" t="s">
        <v>37</v>
      </c>
      <c r="C165" s="3" t="s">
        <v>466</v>
      </c>
      <c r="D165" s="3" t="s">
        <v>467</v>
      </c>
      <c r="E165" s="7" t="str">
        <f t="shared" si="16"/>
        <v>IAN JENKINS</v>
      </c>
      <c r="F165" s="8">
        <v>25056</v>
      </c>
      <c r="G165" s="9">
        <f t="shared" si="17"/>
        <v>1968</v>
      </c>
      <c r="H165" s="3" t="s">
        <v>41</v>
      </c>
      <c r="I165" s="14" t="str">
        <f t="shared" si="18"/>
        <v>Married</v>
      </c>
      <c r="J165" s="3" t="s">
        <v>41</v>
      </c>
      <c r="K165" s="15" t="str">
        <f t="shared" si="19"/>
        <v>Male</v>
      </c>
      <c r="L165" s="3" t="s">
        <v>468</v>
      </c>
      <c r="M165" s="16" t="str">
        <f t="shared" si="20"/>
        <v>ian47</v>
      </c>
      <c r="N165" s="4">
        <v>100000</v>
      </c>
      <c r="O165" s="17" t="str">
        <f t="shared" ref="O165:O228" si="21">IF(N165&gt;=150000,"Wealthy",IF(N165&gt;=100000,"Rich",IF(N165&gt;=50000,"Average",IF(N165&lt;50000,"Poor"))))</f>
        <v>Rich</v>
      </c>
      <c r="P165" s="3">
        <v>2</v>
      </c>
      <c r="Q165" s="3" t="s">
        <v>65</v>
      </c>
      <c r="R165" s="3" t="s">
        <v>44</v>
      </c>
      <c r="S165" s="3" t="s">
        <v>45</v>
      </c>
    </row>
    <row r="166" spans="1:19">
      <c r="A166" s="3">
        <v>11014</v>
      </c>
      <c r="B166" s="3" t="s">
        <v>50</v>
      </c>
      <c r="C166" s="3" t="s">
        <v>253</v>
      </c>
      <c r="D166" s="3" t="s">
        <v>469</v>
      </c>
      <c r="E166" s="7" t="str">
        <f t="shared" si="16"/>
        <v>SYDNEY BENNETT</v>
      </c>
      <c r="F166" s="8">
        <v>24967</v>
      </c>
      <c r="G166" s="9">
        <f t="shared" si="17"/>
        <v>1968</v>
      </c>
      <c r="H166" s="3" t="s">
        <v>40</v>
      </c>
      <c r="I166" s="14" t="str">
        <f t="shared" si="18"/>
        <v>Single</v>
      </c>
      <c r="J166" s="3" t="s">
        <v>53</v>
      </c>
      <c r="K166" s="15" t="str">
        <f t="shared" si="19"/>
        <v>Female</v>
      </c>
      <c r="L166" s="3" t="s">
        <v>470</v>
      </c>
      <c r="M166" s="16" t="str">
        <f t="shared" si="20"/>
        <v>sydney23</v>
      </c>
      <c r="N166" s="4">
        <v>100000</v>
      </c>
      <c r="O166" s="17" t="str">
        <f t="shared" si="21"/>
        <v>Rich</v>
      </c>
      <c r="P166" s="3">
        <v>3</v>
      </c>
      <c r="Q166" s="3" t="s">
        <v>65</v>
      </c>
      <c r="R166" s="3" t="s">
        <v>44</v>
      </c>
      <c r="S166" s="3" t="s">
        <v>49</v>
      </c>
    </row>
    <row r="167" spans="1:19">
      <c r="A167" s="3">
        <v>11015</v>
      </c>
      <c r="B167" s="3" t="s">
        <v>61</v>
      </c>
      <c r="C167" s="3" t="s">
        <v>471</v>
      </c>
      <c r="D167" s="3" t="s">
        <v>472</v>
      </c>
      <c r="E167" s="7" t="str">
        <f t="shared" si="16"/>
        <v>CHLOE YOUNG</v>
      </c>
      <c r="F167" s="8">
        <v>28913</v>
      </c>
      <c r="G167" s="9">
        <f t="shared" si="17"/>
        <v>1979</v>
      </c>
      <c r="H167" s="3" t="s">
        <v>40</v>
      </c>
      <c r="I167" s="14" t="str">
        <f t="shared" si="18"/>
        <v>Single</v>
      </c>
      <c r="J167" s="3" t="s">
        <v>53</v>
      </c>
      <c r="K167" s="15" t="str">
        <f t="shared" si="19"/>
        <v>Female</v>
      </c>
      <c r="L167" s="3" t="s">
        <v>473</v>
      </c>
      <c r="M167" s="16" t="str">
        <f t="shared" si="20"/>
        <v>chloe23</v>
      </c>
      <c r="N167" s="4">
        <v>30000</v>
      </c>
      <c r="O167" s="17" t="str">
        <f t="shared" si="21"/>
        <v>Poor</v>
      </c>
      <c r="P167" s="3">
        <v>0</v>
      </c>
      <c r="Q167" s="3" t="s">
        <v>99</v>
      </c>
      <c r="R167" s="3" t="s">
        <v>100</v>
      </c>
      <c r="S167" s="3" t="s">
        <v>49</v>
      </c>
    </row>
    <row r="168" spans="1:19">
      <c r="A168" s="3">
        <v>11016</v>
      </c>
      <c r="B168" s="3" t="s">
        <v>37</v>
      </c>
      <c r="C168" s="3" t="s">
        <v>474</v>
      </c>
      <c r="D168" s="3" t="s">
        <v>441</v>
      </c>
      <c r="E168" s="7" t="str">
        <f t="shared" si="16"/>
        <v>WYATT HILL</v>
      </c>
      <c r="F168" s="8">
        <v>28973</v>
      </c>
      <c r="G168" s="9">
        <f t="shared" si="17"/>
        <v>1979</v>
      </c>
      <c r="H168" s="3" t="s">
        <v>41</v>
      </c>
      <c r="I168" s="14" t="str">
        <f t="shared" si="18"/>
        <v>Married</v>
      </c>
      <c r="J168" s="3" t="s">
        <v>41</v>
      </c>
      <c r="K168" s="15" t="str">
        <f t="shared" si="19"/>
        <v>Male</v>
      </c>
      <c r="L168" s="3" t="s">
        <v>475</v>
      </c>
      <c r="M168" s="16" t="str">
        <f t="shared" si="20"/>
        <v>wyatt32</v>
      </c>
      <c r="N168" s="4">
        <v>30000</v>
      </c>
      <c r="O168" s="17" t="str">
        <f t="shared" si="21"/>
        <v>Poor</v>
      </c>
      <c r="P168" s="3">
        <v>0</v>
      </c>
      <c r="Q168" s="3" t="s">
        <v>99</v>
      </c>
      <c r="R168" s="3" t="s">
        <v>100</v>
      </c>
      <c r="S168" s="3" t="s">
        <v>45</v>
      </c>
    </row>
    <row r="169" spans="1:19">
      <c r="A169" s="3">
        <v>11017</v>
      </c>
      <c r="B169" s="3" t="s">
        <v>50</v>
      </c>
      <c r="C169" s="3" t="s">
        <v>457</v>
      </c>
      <c r="D169" s="3" t="s">
        <v>193</v>
      </c>
      <c r="E169" s="7" t="str">
        <f t="shared" si="16"/>
        <v>SHANNON WANG</v>
      </c>
      <c r="F169" s="8">
        <v>16249</v>
      </c>
      <c r="G169" s="9">
        <f t="shared" si="17"/>
        <v>1944</v>
      </c>
      <c r="H169" s="3" t="s">
        <v>40</v>
      </c>
      <c r="I169" s="14" t="str">
        <f t="shared" si="18"/>
        <v>Single</v>
      </c>
      <c r="J169" s="3" t="s">
        <v>53</v>
      </c>
      <c r="K169" s="15" t="str">
        <f t="shared" si="19"/>
        <v>Female</v>
      </c>
      <c r="L169" s="3" t="s">
        <v>476</v>
      </c>
      <c r="M169" s="16" t="str">
        <f t="shared" si="20"/>
        <v>shannon1</v>
      </c>
      <c r="N169" s="4">
        <v>20000</v>
      </c>
      <c r="O169" s="17" t="str">
        <f t="shared" si="21"/>
        <v>Poor</v>
      </c>
      <c r="P169" s="3">
        <v>4</v>
      </c>
      <c r="Q169" s="3" t="s">
        <v>104</v>
      </c>
      <c r="R169" s="3" t="s">
        <v>100</v>
      </c>
      <c r="S169" s="3" t="s">
        <v>45</v>
      </c>
    </row>
    <row r="170" spans="1:19">
      <c r="A170" s="3">
        <v>11018</v>
      </c>
      <c r="B170" s="3" t="s">
        <v>37</v>
      </c>
      <c r="C170" s="3" t="s">
        <v>38</v>
      </c>
      <c r="D170" s="3" t="s">
        <v>400</v>
      </c>
      <c r="E170" s="7" t="str">
        <f t="shared" si="16"/>
        <v>CLARENCE RAI</v>
      </c>
      <c r="F170" s="8">
        <v>16354</v>
      </c>
      <c r="G170" s="9">
        <f t="shared" si="17"/>
        <v>1944</v>
      </c>
      <c r="H170" s="3" t="s">
        <v>40</v>
      </c>
      <c r="I170" s="14" t="str">
        <f t="shared" si="18"/>
        <v>Single</v>
      </c>
      <c r="J170" s="3" t="s">
        <v>41</v>
      </c>
      <c r="K170" s="15" t="str">
        <f t="shared" si="19"/>
        <v>Male</v>
      </c>
      <c r="L170" s="3" t="s">
        <v>477</v>
      </c>
      <c r="M170" s="16" t="str">
        <f t="shared" si="20"/>
        <v>clarence32</v>
      </c>
      <c r="N170" s="4">
        <v>30000</v>
      </c>
      <c r="O170" s="17" t="str">
        <f t="shared" si="21"/>
        <v>Poor</v>
      </c>
      <c r="P170" s="3">
        <v>2</v>
      </c>
      <c r="Q170" s="3" t="s">
        <v>99</v>
      </c>
      <c r="R170" s="3" t="s">
        <v>112</v>
      </c>
      <c r="S170" s="3" t="s">
        <v>45</v>
      </c>
    </row>
    <row r="171" spans="1:19">
      <c r="A171" s="3">
        <v>11019</v>
      </c>
      <c r="B171" s="3" t="s">
        <v>37</v>
      </c>
      <c r="C171" s="3" t="s">
        <v>478</v>
      </c>
      <c r="D171" s="3" t="s">
        <v>479</v>
      </c>
      <c r="E171" s="7" t="str">
        <f t="shared" si="16"/>
        <v>LUKE LAL</v>
      </c>
      <c r="F171" s="8">
        <v>28556</v>
      </c>
      <c r="G171" s="9">
        <f t="shared" si="17"/>
        <v>1978</v>
      </c>
      <c r="H171" s="3" t="s">
        <v>40</v>
      </c>
      <c r="I171" s="14" t="str">
        <f t="shared" si="18"/>
        <v>Single</v>
      </c>
      <c r="J171" s="3" t="s">
        <v>41</v>
      </c>
      <c r="K171" s="15" t="str">
        <f t="shared" si="19"/>
        <v>Male</v>
      </c>
      <c r="L171" s="3" t="s">
        <v>480</v>
      </c>
      <c r="M171" s="16" t="str">
        <f t="shared" si="20"/>
        <v>luke18</v>
      </c>
      <c r="N171" s="4">
        <v>40000</v>
      </c>
      <c r="O171" s="17" t="str">
        <f t="shared" si="21"/>
        <v>Poor</v>
      </c>
      <c r="P171" s="3">
        <v>0</v>
      </c>
      <c r="Q171" s="3" t="s">
        <v>104</v>
      </c>
      <c r="R171" s="3" t="s">
        <v>100</v>
      </c>
      <c r="S171" s="3" t="s">
        <v>49</v>
      </c>
    </row>
    <row r="172" spans="1:19">
      <c r="A172" s="3">
        <v>11020</v>
      </c>
      <c r="B172" s="3" t="s">
        <v>37</v>
      </c>
      <c r="C172" s="3" t="s">
        <v>310</v>
      </c>
      <c r="D172" s="3" t="s">
        <v>481</v>
      </c>
      <c r="E172" s="7" t="str">
        <f t="shared" si="16"/>
        <v>JORDAN KING</v>
      </c>
      <c r="F172" s="8">
        <v>28753</v>
      </c>
      <c r="G172" s="9">
        <f t="shared" si="17"/>
        <v>1978</v>
      </c>
      <c r="H172" s="3" t="s">
        <v>40</v>
      </c>
      <c r="I172" s="14" t="str">
        <f t="shared" si="18"/>
        <v>Single</v>
      </c>
      <c r="J172" s="3" t="s">
        <v>41</v>
      </c>
      <c r="K172" s="15" t="str">
        <f t="shared" si="19"/>
        <v>Male</v>
      </c>
      <c r="L172" s="3" t="s">
        <v>482</v>
      </c>
      <c r="M172" s="16" t="str">
        <f t="shared" si="20"/>
        <v>jordan73</v>
      </c>
      <c r="N172" s="4">
        <v>40000</v>
      </c>
      <c r="O172" s="17" t="str">
        <f t="shared" si="21"/>
        <v>Poor</v>
      </c>
      <c r="P172" s="3">
        <v>0</v>
      </c>
      <c r="Q172" s="3" t="s">
        <v>104</v>
      </c>
      <c r="R172" s="3" t="s">
        <v>100</v>
      </c>
      <c r="S172" s="3" t="s">
        <v>49</v>
      </c>
    </row>
    <row r="173" spans="1:19">
      <c r="A173" s="3">
        <v>11021</v>
      </c>
      <c r="B173" s="3" t="s">
        <v>61</v>
      </c>
      <c r="C173" s="3" t="s">
        <v>105</v>
      </c>
      <c r="D173" s="3" t="s">
        <v>163</v>
      </c>
      <c r="E173" s="7" t="str">
        <f t="shared" si="16"/>
        <v>DESTINY WILSON</v>
      </c>
      <c r="F173" s="8">
        <v>28736</v>
      </c>
      <c r="G173" s="9">
        <f t="shared" si="17"/>
        <v>1978</v>
      </c>
      <c r="H173" s="3" t="s">
        <v>40</v>
      </c>
      <c r="I173" s="14" t="str">
        <f t="shared" si="18"/>
        <v>Single</v>
      </c>
      <c r="J173" s="3" t="s">
        <v>53</v>
      </c>
      <c r="K173" s="15" t="str">
        <f t="shared" si="19"/>
        <v>Female</v>
      </c>
      <c r="L173" s="3" t="s">
        <v>483</v>
      </c>
      <c r="M173" s="16" t="str">
        <f t="shared" si="20"/>
        <v>destiny7</v>
      </c>
      <c r="N173" s="4">
        <v>40000</v>
      </c>
      <c r="O173" s="17" t="str">
        <f t="shared" si="21"/>
        <v>Poor</v>
      </c>
      <c r="P173" s="3">
        <v>0</v>
      </c>
      <c r="Q173" s="3" t="s">
        <v>99</v>
      </c>
      <c r="R173" s="3" t="s">
        <v>100</v>
      </c>
      <c r="S173" s="3" t="s">
        <v>49</v>
      </c>
    </row>
    <row r="174" spans="1:19">
      <c r="A174" s="3">
        <v>11022</v>
      </c>
      <c r="B174" s="3" t="s">
        <v>37</v>
      </c>
      <c r="C174" s="3" t="s">
        <v>198</v>
      </c>
      <c r="D174" s="3" t="s">
        <v>39</v>
      </c>
      <c r="E174" s="7" t="str">
        <f t="shared" si="16"/>
        <v>ETHAN ZHANG</v>
      </c>
      <c r="F174" s="8">
        <v>28775</v>
      </c>
      <c r="G174" s="9">
        <f t="shared" si="17"/>
        <v>1978</v>
      </c>
      <c r="H174" s="3" t="s">
        <v>41</v>
      </c>
      <c r="I174" s="14" t="str">
        <f t="shared" si="18"/>
        <v>Married</v>
      </c>
      <c r="J174" s="3" t="s">
        <v>41</v>
      </c>
      <c r="K174" s="15" t="str">
        <f t="shared" si="19"/>
        <v>Male</v>
      </c>
      <c r="L174" s="3" t="s">
        <v>484</v>
      </c>
      <c r="M174" s="16" t="str">
        <f t="shared" si="20"/>
        <v>ethan20</v>
      </c>
      <c r="N174" s="4">
        <v>40000</v>
      </c>
      <c r="O174" s="17" t="str">
        <f t="shared" si="21"/>
        <v>Poor</v>
      </c>
      <c r="P174" s="3">
        <v>0</v>
      </c>
      <c r="Q174" s="3" t="s">
        <v>99</v>
      </c>
      <c r="R174" s="3" t="s">
        <v>100</v>
      </c>
      <c r="S174" s="3" t="s">
        <v>45</v>
      </c>
    </row>
    <row r="175" spans="1:19">
      <c r="A175" s="3">
        <v>11023</v>
      </c>
      <c r="B175" s="3" t="s">
        <v>37</v>
      </c>
      <c r="C175" s="3" t="s">
        <v>485</v>
      </c>
      <c r="D175" s="3" t="s">
        <v>486</v>
      </c>
      <c r="E175" s="7" t="str">
        <f t="shared" si="16"/>
        <v>SETH EDWARDS</v>
      </c>
      <c r="F175" s="8">
        <v>28774</v>
      </c>
      <c r="G175" s="9">
        <f t="shared" si="17"/>
        <v>1978</v>
      </c>
      <c r="H175" s="3" t="s">
        <v>41</v>
      </c>
      <c r="I175" s="14" t="str">
        <f t="shared" si="18"/>
        <v>Married</v>
      </c>
      <c r="J175" s="3" t="s">
        <v>41</v>
      </c>
      <c r="K175" s="15" t="str">
        <f t="shared" si="19"/>
        <v>Male</v>
      </c>
      <c r="L175" s="3" t="s">
        <v>487</v>
      </c>
      <c r="M175" s="16" t="str">
        <f t="shared" si="20"/>
        <v>seth46</v>
      </c>
      <c r="N175" s="4">
        <v>40000</v>
      </c>
      <c r="O175" s="17" t="str">
        <f t="shared" si="21"/>
        <v>Poor</v>
      </c>
      <c r="P175" s="3">
        <v>0</v>
      </c>
      <c r="Q175" s="3" t="s">
        <v>99</v>
      </c>
      <c r="R175" s="3" t="s">
        <v>100</v>
      </c>
      <c r="S175" s="3" t="s">
        <v>45</v>
      </c>
    </row>
    <row r="176" spans="1:19">
      <c r="A176" s="3">
        <v>11024</v>
      </c>
      <c r="B176" s="3" t="s">
        <v>37</v>
      </c>
      <c r="C176" s="3" t="s">
        <v>316</v>
      </c>
      <c r="D176" s="3" t="s">
        <v>102</v>
      </c>
      <c r="E176" s="7" t="str">
        <f t="shared" si="16"/>
        <v>RUSSELL XIE</v>
      </c>
      <c r="F176" s="8">
        <v>28750</v>
      </c>
      <c r="G176" s="9">
        <f t="shared" si="17"/>
        <v>1978</v>
      </c>
      <c r="H176" s="3" t="s">
        <v>41</v>
      </c>
      <c r="I176" s="14" t="str">
        <f t="shared" si="18"/>
        <v>Married</v>
      </c>
      <c r="J176" s="3" t="s">
        <v>41</v>
      </c>
      <c r="K176" s="15" t="str">
        <f t="shared" si="19"/>
        <v>Male</v>
      </c>
      <c r="L176" s="3" t="s">
        <v>488</v>
      </c>
      <c r="M176" s="16" t="str">
        <f t="shared" si="20"/>
        <v>russell7</v>
      </c>
      <c r="N176" s="4">
        <v>60000</v>
      </c>
      <c r="O176" s="17" t="str">
        <f t="shared" si="21"/>
        <v>Average</v>
      </c>
      <c r="P176" s="3">
        <v>0</v>
      </c>
      <c r="Q176" s="3" t="s">
        <v>99</v>
      </c>
      <c r="R176" s="3" t="s">
        <v>100</v>
      </c>
      <c r="S176" s="3" t="s">
        <v>45</v>
      </c>
    </row>
    <row r="177" spans="1:19">
      <c r="A177" s="3">
        <v>11025</v>
      </c>
      <c r="B177" s="3"/>
      <c r="C177" s="3" t="s">
        <v>264</v>
      </c>
      <c r="D177" s="3" t="s">
        <v>489</v>
      </c>
      <c r="E177" s="7" t="str">
        <f t="shared" si="16"/>
        <v>ALEJANDRO BECK</v>
      </c>
      <c r="F177" s="8">
        <v>16794</v>
      </c>
      <c r="G177" s="9">
        <f t="shared" si="17"/>
        <v>1945</v>
      </c>
      <c r="H177" s="3" t="s">
        <v>41</v>
      </c>
      <c r="I177" s="14" t="str">
        <f t="shared" si="18"/>
        <v>Married</v>
      </c>
      <c r="J177" s="3" t="s">
        <v>409</v>
      </c>
      <c r="K177" s="15" t="b">
        <f t="shared" si="19"/>
        <v>0</v>
      </c>
      <c r="L177" s="3" t="s">
        <v>490</v>
      </c>
      <c r="M177" s="16" t="str">
        <f t="shared" si="20"/>
        <v>alejandro45</v>
      </c>
      <c r="N177" s="4">
        <v>10000</v>
      </c>
      <c r="O177" s="17" t="str">
        <f t="shared" si="21"/>
        <v>Poor</v>
      </c>
      <c r="P177" s="3">
        <v>2</v>
      </c>
      <c r="Q177" s="3" t="s">
        <v>111</v>
      </c>
      <c r="R177" s="3" t="s">
        <v>112</v>
      </c>
      <c r="S177" s="3" t="s">
        <v>45</v>
      </c>
    </row>
    <row r="178" spans="1:19">
      <c r="A178" s="3">
        <v>11026</v>
      </c>
      <c r="B178" s="3" t="s">
        <v>37</v>
      </c>
      <c r="C178" s="3" t="s">
        <v>491</v>
      </c>
      <c r="D178" s="3" t="s">
        <v>492</v>
      </c>
      <c r="E178" s="7" t="str">
        <f t="shared" si="16"/>
        <v>HAROLD SAI</v>
      </c>
      <c r="F178" s="8">
        <v>16895</v>
      </c>
      <c r="G178" s="9">
        <f t="shared" si="17"/>
        <v>1946</v>
      </c>
      <c r="H178" s="3" t="s">
        <v>40</v>
      </c>
      <c r="I178" s="14" t="str">
        <f t="shared" si="18"/>
        <v>Single</v>
      </c>
      <c r="J178" s="3" t="s">
        <v>41</v>
      </c>
      <c r="K178" s="15" t="str">
        <f t="shared" si="19"/>
        <v>Male</v>
      </c>
      <c r="L178" s="3" t="s">
        <v>493</v>
      </c>
      <c r="M178" s="16" t="str">
        <f t="shared" si="20"/>
        <v>harold3</v>
      </c>
      <c r="N178" s="4">
        <v>30000</v>
      </c>
      <c r="O178" s="17" t="str">
        <f t="shared" si="21"/>
        <v>Poor</v>
      </c>
      <c r="P178" s="3">
        <v>2</v>
      </c>
      <c r="Q178" s="3" t="s">
        <v>99</v>
      </c>
      <c r="R178" s="3" t="s">
        <v>112</v>
      </c>
      <c r="S178" s="3" t="s">
        <v>49</v>
      </c>
    </row>
    <row r="179" spans="1:19">
      <c r="A179" s="3">
        <v>11027</v>
      </c>
      <c r="B179" s="3" t="s">
        <v>37</v>
      </c>
      <c r="C179" s="3" t="s">
        <v>494</v>
      </c>
      <c r="D179" s="3" t="s">
        <v>495</v>
      </c>
      <c r="E179" s="7" t="str">
        <f t="shared" si="16"/>
        <v>JESSIE ZHAO</v>
      </c>
      <c r="F179" s="8">
        <v>17143</v>
      </c>
      <c r="G179" s="9">
        <f t="shared" si="17"/>
        <v>1946</v>
      </c>
      <c r="H179" s="3" t="s">
        <v>41</v>
      </c>
      <c r="I179" s="14" t="str">
        <f t="shared" si="18"/>
        <v>Married</v>
      </c>
      <c r="J179" s="3" t="s">
        <v>41</v>
      </c>
      <c r="K179" s="15" t="str">
        <f t="shared" si="19"/>
        <v>Male</v>
      </c>
      <c r="L179" s="3" t="s">
        <v>496</v>
      </c>
      <c r="M179" s="16" t="str">
        <f t="shared" si="20"/>
        <v>jessie16</v>
      </c>
      <c r="N179" s="4">
        <v>30000</v>
      </c>
      <c r="O179" s="17" t="str">
        <f t="shared" si="21"/>
        <v>Poor</v>
      </c>
      <c r="P179" s="3">
        <v>2</v>
      </c>
      <c r="Q179" s="3" t="s">
        <v>99</v>
      </c>
      <c r="R179" s="3" t="s">
        <v>112</v>
      </c>
      <c r="S179" s="3" t="s">
        <v>45</v>
      </c>
    </row>
    <row r="180" spans="1:19">
      <c r="A180" s="3">
        <v>11028</v>
      </c>
      <c r="B180" s="3" t="s">
        <v>50</v>
      </c>
      <c r="C180" s="3" t="s">
        <v>51</v>
      </c>
      <c r="D180" s="3" t="s">
        <v>366</v>
      </c>
      <c r="E180" s="7" t="str">
        <f t="shared" si="16"/>
        <v>JILL JIMENEZ</v>
      </c>
      <c r="F180" s="8">
        <v>16903</v>
      </c>
      <c r="G180" s="9">
        <f t="shared" si="17"/>
        <v>1946</v>
      </c>
      <c r="H180" s="3" t="s">
        <v>41</v>
      </c>
      <c r="I180" s="14" t="str">
        <f t="shared" si="18"/>
        <v>Married</v>
      </c>
      <c r="J180" s="3" t="s">
        <v>53</v>
      </c>
      <c r="K180" s="15" t="str">
        <f t="shared" si="19"/>
        <v>Female</v>
      </c>
      <c r="L180" s="3" t="s">
        <v>497</v>
      </c>
      <c r="M180" s="16" t="str">
        <f t="shared" si="20"/>
        <v>jill13</v>
      </c>
      <c r="N180" s="4">
        <v>30000</v>
      </c>
      <c r="O180" s="17" t="str">
        <f t="shared" si="21"/>
        <v>Poor</v>
      </c>
      <c r="P180" s="3">
        <v>2</v>
      </c>
      <c r="Q180" s="3" t="s">
        <v>99</v>
      </c>
      <c r="R180" s="3" t="s">
        <v>112</v>
      </c>
      <c r="S180" s="3" t="s">
        <v>45</v>
      </c>
    </row>
    <row r="181" spans="1:19">
      <c r="A181" s="3">
        <v>11029</v>
      </c>
      <c r="B181" s="3" t="s">
        <v>37</v>
      </c>
      <c r="C181" s="3" t="s">
        <v>498</v>
      </c>
      <c r="D181" s="3" t="s">
        <v>123</v>
      </c>
      <c r="E181" s="7" t="str">
        <f t="shared" si="16"/>
        <v>JIMMY MORENO</v>
      </c>
      <c r="F181" s="8">
        <v>17157</v>
      </c>
      <c r="G181" s="9">
        <f t="shared" si="17"/>
        <v>1946</v>
      </c>
      <c r="H181" s="3" t="s">
        <v>41</v>
      </c>
      <c r="I181" s="14" t="str">
        <f t="shared" si="18"/>
        <v>Married</v>
      </c>
      <c r="J181" s="3" t="s">
        <v>41</v>
      </c>
      <c r="K181" s="15" t="str">
        <f t="shared" si="19"/>
        <v>Male</v>
      </c>
      <c r="L181" s="3" t="s">
        <v>499</v>
      </c>
      <c r="M181" s="16" t="str">
        <f t="shared" si="20"/>
        <v>jimmy9</v>
      </c>
      <c r="N181" s="4">
        <v>30000</v>
      </c>
      <c r="O181" s="17" t="str">
        <f t="shared" si="21"/>
        <v>Poor</v>
      </c>
      <c r="P181" s="3">
        <v>2</v>
      </c>
      <c r="Q181" s="3" t="s">
        <v>99</v>
      </c>
      <c r="R181" s="3" t="s">
        <v>112</v>
      </c>
      <c r="S181" s="3" t="s">
        <v>45</v>
      </c>
    </row>
    <row r="182" spans="1:19">
      <c r="A182" s="3">
        <v>11030</v>
      </c>
      <c r="B182" s="3" t="s">
        <v>50</v>
      </c>
      <c r="C182" s="3" t="s">
        <v>500</v>
      </c>
      <c r="D182" s="3" t="s">
        <v>152</v>
      </c>
      <c r="E182" s="7" t="str">
        <f t="shared" si="16"/>
        <v>BETHANY YUAN</v>
      </c>
      <c r="F182" s="8">
        <v>17220</v>
      </c>
      <c r="G182" s="9">
        <f t="shared" si="17"/>
        <v>1947</v>
      </c>
      <c r="H182" s="3" t="s">
        <v>41</v>
      </c>
      <c r="I182" s="14" t="str">
        <f t="shared" si="18"/>
        <v>Married</v>
      </c>
      <c r="J182" s="3" t="s">
        <v>53</v>
      </c>
      <c r="K182" s="15" t="str">
        <f t="shared" si="19"/>
        <v>Female</v>
      </c>
      <c r="L182" s="3" t="s">
        <v>501</v>
      </c>
      <c r="M182" s="16" t="str">
        <f t="shared" si="20"/>
        <v>bethany10</v>
      </c>
      <c r="N182" s="4">
        <v>10000</v>
      </c>
      <c r="O182" s="17" t="str">
        <f t="shared" si="21"/>
        <v>Poor</v>
      </c>
      <c r="P182" s="3">
        <v>2</v>
      </c>
      <c r="Q182" s="3" t="s">
        <v>111</v>
      </c>
      <c r="R182" s="3" t="s">
        <v>112</v>
      </c>
      <c r="S182" s="3" t="s">
        <v>45</v>
      </c>
    </row>
    <row r="183" spans="1:19">
      <c r="A183" s="3">
        <v>11031</v>
      </c>
      <c r="B183" s="3" t="s">
        <v>50</v>
      </c>
      <c r="C183" s="3" t="s">
        <v>502</v>
      </c>
      <c r="D183" s="3" t="s">
        <v>386</v>
      </c>
      <c r="E183" s="7" t="str">
        <f t="shared" si="16"/>
        <v>THERESA RAMOS</v>
      </c>
      <c r="F183" s="8">
        <v>17401</v>
      </c>
      <c r="G183" s="9">
        <f t="shared" si="17"/>
        <v>1947</v>
      </c>
      <c r="H183" s="3" t="s">
        <v>41</v>
      </c>
      <c r="I183" s="14" t="str">
        <f t="shared" si="18"/>
        <v>Married</v>
      </c>
      <c r="J183" s="3" t="s">
        <v>53</v>
      </c>
      <c r="K183" s="15" t="str">
        <f t="shared" si="19"/>
        <v>Female</v>
      </c>
      <c r="L183" s="3" t="s">
        <v>503</v>
      </c>
      <c r="M183" s="16" t="str">
        <f t="shared" si="20"/>
        <v>theresa13</v>
      </c>
      <c r="N183" s="4">
        <v>20000</v>
      </c>
      <c r="O183" s="17" t="str">
        <f t="shared" si="21"/>
        <v>Poor</v>
      </c>
      <c r="P183" s="3">
        <v>4</v>
      </c>
      <c r="Q183" s="3" t="s">
        <v>104</v>
      </c>
      <c r="R183" s="3" t="s">
        <v>100</v>
      </c>
      <c r="S183" s="3" t="s">
        <v>45</v>
      </c>
    </row>
    <row r="184" spans="1:19">
      <c r="A184" s="3">
        <v>11032</v>
      </c>
      <c r="B184" s="3" t="s">
        <v>50</v>
      </c>
      <c r="C184" s="3" t="s">
        <v>273</v>
      </c>
      <c r="D184" s="3" t="s">
        <v>504</v>
      </c>
      <c r="E184" s="7" t="str">
        <f t="shared" ref="E184:E247" si="22">_xlfn.CONCAT(C184," ",D184)</f>
        <v>DENISE STONE</v>
      </c>
      <c r="F184" s="8">
        <v>17329</v>
      </c>
      <c r="G184" s="9">
        <f t="shared" si="17"/>
        <v>1947</v>
      </c>
      <c r="H184" s="3" t="s">
        <v>41</v>
      </c>
      <c r="I184" s="14" t="str">
        <f t="shared" si="18"/>
        <v>Married</v>
      </c>
      <c r="J184" s="3" t="s">
        <v>53</v>
      </c>
      <c r="K184" s="15" t="str">
        <f t="shared" si="19"/>
        <v>Female</v>
      </c>
      <c r="L184" s="3" t="s">
        <v>505</v>
      </c>
      <c r="M184" s="16" t="str">
        <f t="shared" si="20"/>
        <v>denise10</v>
      </c>
      <c r="N184" s="4">
        <v>20000</v>
      </c>
      <c r="O184" s="17" t="str">
        <f t="shared" si="21"/>
        <v>Poor</v>
      </c>
      <c r="P184" s="3">
        <v>4</v>
      </c>
      <c r="Q184" s="3" t="s">
        <v>104</v>
      </c>
      <c r="R184" s="3" t="s">
        <v>100</v>
      </c>
      <c r="S184" s="3" t="s">
        <v>45</v>
      </c>
    </row>
    <row r="185" spans="1:19">
      <c r="A185" s="3">
        <v>11033</v>
      </c>
      <c r="B185" s="3" t="s">
        <v>37</v>
      </c>
      <c r="C185" s="3" t="s">
        <v>506</v>
      </c>
      <c r="D185" s="3" t="s">
        <v>507</v>
      </c>
      <c r="E185" s="7" t="str">
        <f t="shared" si="22"/>
        <v>JAIME NATH</v>
      </c>
      <c r="F185" s="8">
        <v>17433</v>
      </c>
      <c r="G185" s="9">
        <f t="shared" si="17"/>
        <v>1947</v>
      </c>
      <c r="H185" s="3" t="s">
        <v>41</v>
      </c>
      <c r="I185" s="14" t="str">
        <f t="shared" si="18"/>
        <v>Married</v>
      </c>
      <c r="J185" s="3" t="s">
        <v>41</v>
      </c>
      <c r="K185" s="15" t="str">
        <f t="shared" si="19"/>
        <v>Male</v>
      </c>
      <c r="L185" s="3" t="s">
        <v>508</v>
      </c>
      <c r="M185" s="16" t="str">
        <f t="shared" si="20"/>
        <v>jaime41</v>
      </c>
      <c r="N185" s="4">
        <v>20000</v>
      </c>
      <c r="O185" s="17" t="str">
        <f t="shared" si="21"/>
        <v>Poor</v>
      </c>
      <c r="P185" s="3">
        <v>4</v>
      </c>
      <c r="Q185" s="3" t="s">
        <v>104</v>
      </c>
      <c r="R185" s="3" t="s">
        <v>100</v>
      </c>
      <c r="S185" s="3" t="s">
        <v>45</v>
      </c>
    </row>
    <row r="186" spans="1:19">
      <c r="A186" s="3">
        <v>11034</v>
      </c>
      <c r="B186" s="3" t="s">
        <v>50</v>
      </c>
      <c r="C186" s="3" t="s">
        <v>334</v>
      </c>
      <c r="D186" s="3" t="s">
        <v>149</v>
      </c>
      <c r="E186" s="7" t="str">
        <f t="shared" si="22"/>
        <v>EBONY GONZALEZ</v>
      </c>
      <c r="F186" s="8">
        <v>17337</v>
      </c>
      <c r="G186" s="9">
        <f t="shared" si="17"/>
        <v>1947</v>
      </c>
      <c r="H186" s="3" t="s">
        <v>41</v>
      </c>
      <c r="I186" s="14" t="str">
        <f t="shared" si="18"/>
        <v>Married</v>
      </c>
      <c r="J186" s="3" t="s">
        <v>53</v>
      </c>
      <c r="K186" s="15" t="str">
        <f t="shared" si="19"/>
        <v>Female</v>
      </c>
      <c r="L186" s="3" t="s">
        <v>509</v>
      </c>
      <c r="M186" s="16" t="str">
        <f t="shared" si="20"/>
        <v>ebony19</v>
      </c>
      <c r="N186" s="4">
        <v>20000</v>
      </c>
      <c r="O186" s="17" t="str">
        <f t="shared" si="21"/>
        <v>Poor</v>
      </c>
      <c r="P186" s="3">
        <v>4</v>
      </c>
      <c r="Q186" s="3" t="s">
        <v>104</v>
      </c>
      <c r="R186" s="3" t="s">
        <v>100</v>
      </c>
      <c r="S186" s="3" t="s">
        <v>45</v>
      </c>
    </row>
    <row r="187" spans="1:19">
      <c r="A187" s="3">
        <v>11035</v>
      </c>
      <c r="B187" s="3"/>
      <c r="C187" s="3" t="s">
        <v>510</v>
      </c>
      <c r="D187" s="3" t="s">
        <v>511</v>
      </c>
      <c r="E187" s="7" t="str">
        <f t="shared" si="22"/>
        <v>WENDY DOMINGUEZ</v>
      </c>
      <c r="F187" s="8">
        <v>17587</v>
      </c>
      <c r="G187" s="9">
        <f t="shared" si="17"/>
        <v>1948</v>
      </c>
      <c r="H187" s="3" t="s">
        <v>41</v>
      </c>
      <c r="I187" s="14" t="str">
        <f t="shared" si="18"/>
        <v>Married</v>
      </c>
      <c r="J187" s="3" t="s">
        <v>409</v>
      </c>
      <c r="K187" s="15" t="b">
        <f t="shared" si="19"/>
        <v>0</v>
      </c>
      <c r="L187" s="3" t="s">
        <v>512</v>
      </c>
      <c r="M187" s="16" t="str">
        <f t="shared" si="20"/>
        <v>wendy12</v>
      </c>
      <c r="N187" s="4">
        <v>10000</v>
      </c>
      <c r="O187" s="17" t="str">
        <f t="shared" si="21"/>
        <v>Poor</v>
      </c>
      <c r="P187" s="3">
        <v>2</v>
      </c>
      <c r="Q187" s="3" t="s">
        <v>111</v>
      </c>
      <c r="R187" s="3" t="s">
        <v>112</v>
      </c>
      <c r="S187" s="3" t="s">
        <v>45</v>
      </c>
    </row>
    <row r="188" spans="1:19">
      <c r="A188" s="3">
        <v>11036</v>
      </c>
      <c r="B188" s="3" t="s">
        <v>61</v>
      </c>
      <c r="C188" s="3" t="s">
        <v>137</v>
      </c>
      <c r="D188" s="3" t="s">
        <v>316</v>
      </c>
      <c r="E188" s="7" t="str">
        <f t="shared" si="22"/>
        <v>JENNIFER RUSSELL</v>
      </c>
      <c r="F188" s="8">
        <v>28842</v>
      </c>
      <c r="G188" s="9">
        <f t="shared" si="17"/>
        <v>1978</v>
      </c>
      <c r="H188" s="3" t="s">
        <v>41</v>
      </c>
      <c r="I188" s="14" t="str">
        <f t="shared" si="18"/>
        <v>Married</v>
      </c>
      <c r="J188" s="3" t="s">
        <v>53</v>
      </c>
      <c r="K188" s="15" t="str">
        <f t="shared" si="19"/>
        <v>Female</v>
      </c>
      <c r="L188" s="3" t="s">
        <v>513</v>
      </c>
      <c r="M188" s="16" t="str">
        <f t="shared" si="20"/>
        <v>jennifer93</v>
      </c>
      <c r="N188" s="4">
        <v>60000</v>
      </c>
      <c r="O188" s="17" t="str">
        <f t="shared" si="21"/>
        <v>Average</v>
      </c>
      <c r="P188" s="3">
        <v>0</v>
      </c>
      <c r="Q188" s="3" t="s">
        <v>99</v>
      </c>
      <c r="R188" s="3" t="s">
        <v>100</v>
      </c>
      <c r="S188" s="3" t="s">
        <v>45</v>
      </c>
    </row>
    <row r="189" spans="1:19">
      <c r="A189" s="3">
        <v>11037</v>
      </c>
      <c r="B189" s="3" t="s">
        <v>61</v>
      </c>
      <c r="C189" s="3" t="s">
        <v>471</v>
      </c>
      <c r="D189" s="3" t="s">
        <v>239</v>
      </c>
      <c r="E189" s="7" t="str">
        <f t="shared" si="22"/>
        <v>CHLOE GARCIA</v>
      </c>
      <c r="F189" s="8">
        <v>28456</v>
      </c>
      <c r="G189" s="9">
        <f t="shared" si="17"/>
        <v>1977</v>
      </c>
      <c r="H189" s="3" t="s">
        <v>40</v>
      </c>
      <c r="I189" s="14" t="str">
        <f t="shared" si="18"/>
        <v>Single</v>
      </c>
      <c r="J189" s="3" t="s">
        <v>53</v>
      </c>
      <c r="K189" s="15" t="str">
        <f t="shared" si="19"/>
        <v>Female</v>
      </c>
      <c r="L189" s="3" t="s">
        <v>514</v>
      </c>
      <c r="M189" s="16" t="str">
        <f t="shared" si="20"/>
        <v>chloe27</v>
      </c>
      <c r="N189" s="4">
        <v>40000</v>
      </c>
      <c r="O189" s="17" t="str">
        <f t="shared" si="21"/>
        <v>Poor</v>
      </c>
      <c r="P189" s="3">
        <v>0</v>
      </c>
      <c r="Q189" s="3" t="s">
        <v>111</v>
      </c>
      <c r="R189" s="3" t="s">
        <v>112</v>
      </c>
      <c r="S189" s="3" t="s">
        <v>49</v>
      </c>
    </row>
    <row r="190" spans="1:19">
      <c r="A190" s="3">
        <v>11038</v>
      </c>
      <c r="B190" s="3" t="s">
        <v>50</v>
      </c>
      <c r="C190" s="3" t="s">
        <v>515</v>
      </c>
      <c r="D190" s="3" t="s">
        <v>52</v>
      </c>
      <c r="E190" s="7" t="str">
        <f t="shared" si="22"/>
        <v>DIANA HERNANDEZ</v>
      </c>
      <c r="F190" s="8">
        <v>17615</v>
      </c>
      <c r="G190" s="9">
        <f t="shared" si="17"/>
        <v>1948</v>
      </c>
      <c r="H190" s="3" t="s">
        <v>41</v>
      </c>
      <c r="I190" s="14" t="str">
        <f t="shared" si="18"/>
        <v>Married</v>
      </c>
      <c r="J190" s="3" t="s">
        <v>53</v>
      </c>
      <c r="K190" s="15" t="str">
        <f t="shared" si="19"/>
        <v>Female</v>
      </c>
      <c r="L190" s="3" t="s">
        <v>516</v>
      </c>
      <c r="M190" s="16" t="str">
        <f t="shared" si="20"/>
        <v>diana2</v>
      </c>
      <c r="N190" s="4">
        <v>10000</v>
      </c>
      <c r="O190" s="17" t="str">
        <f t="shared" si="21"/>
        <v>Poor</v>
      </c>
      <c r="P190" s="3">
        <v>2</v>
      </c>
      <c r="Q190" s="3" t="s">
        <v>111</v>
      </c>
      <c r="R190" s="3" t="s">
        <v>112</v>
      </c>
      <c r="S190" s="3" t="s">
        <v>45</v>
      </c>
    </row>
    <row r="191" spans="1:19">
      <c r="A191" s="3">
        <v>11039</v>
      </c>
      <c r="B191" s="3" t="s">
        <v>37</v>
      </c>
      <c r="C191" s="3" t="s">
        <v>122</v>
      </c>
      <c r="D191" s="3" t="s">
        <v>303</v>
      </c>
      <c r="E191" s="7" t="str">
        <f t="shared" si="22"/>
        <v>MARC MARTIN</v>
      </c>
      <c r="F191" s="8">
        <v>17884</v>
      </c>
      <c r="G191" s="9">
        <f t="shared" si="17"/>
        <v>1948</v>
      </c>
      <c r="H191" s="3" t="s">
        <v>41</v>
      </c>
      <c r="I191" s="14" t="str">
        <f t="shared" si="18"/>
        <v>Married</v>
      </c>
      <c r="J191" s="3" t="s">
        <v>41</v>
      </c>
      <c r="K191" s="15" t="str">
        <f t="shared" si="19"/>
        <v>Male</v>
      </c>
      <c r="L191" s="3" t="s">
        <v>517</v>
      </c>
      <c r="M191" s="16" t="str">
        <f t="shared" si="20"/>
        <v>marc3</v>
      </c>
      <c r="N191" s="4">
        <v>30000</v>
      </c>
      <c r="O191" s="17" t="str">
        <f t="shared" si="21"/>
        <v>Poor</v>
      </c>
      <c r="P191" s="3">
        <v>3</v>
      </c>
      <c r="Q191" s="3" t="s">
        <v>99</v>
      </c>
      <c r="R191" s="3" t="s">
        <v>112</v>
      </c>
      <c r="S191" s="3" t="s">
        <v>45</v>
      </c>
    </row>
    <row r="192" spans="1:19">
      <c r="A192" s="3">
        <v>11040</v>
      </c>
      <c r="B192" s="3" t="s">
        <v>37</v>
      </c>
      <c r="C192" s="3" t="s">
        <v>518</v>
      </c>
      <c r="D192" s="3" t="s">
        <v>106</v>
      </c>
      <c r="E192" s="7" t="str">
        <f t="shared" si="22"/>
        <v>JESSE MURPHY</v>
      </c>
      <c r="F192" s="8">
        <v>28338</v>
      </c>
      <c r="G192" s="9">
        <f t="shared" si="17"/>
        <v>1977</v>
      </c>
      <c r="H192" s="3" t="s">
        <v>41</v>
      </c>
      <c r="I192" s="14" t="str">
        <f t="shared" si="18"/>
        <v>Married</v>
      </c>
      <c r="J192" s="3" t="s">
        <v>41</v>
      </c>
      <c r="K192" s="15" t="str">
        <f t="shared" si="19"/>
        <v>Male</v>
      </c>
      <c r="L192" s="3" t="s">
        <v>519</v>
      </c>
      <c r="M192" s="16" t="str">
        <f t="shared" si="20"/>
        <v>jesse15</v>
      </c>
      <c r="N192" s="4">
        <v>30000</v>
      </c>
      <c r="O192" s="17" t="str">
        <f t="shared" si="21"/>
        <v>Poor</v>
      </c>
      <c r="P192" s="3">
        <v>0</v>
      </c>
      <c r="Q192" s="3" t="s">
        <v>99</v>
      </c>
      <c r="R192" s="3" t="s">
        <v>100</v>
      </c>
      <c r="S192" s="3" t="s">
        <v>45</v>
      </c>
    </row>
    <row r="193" spans="1:19">
      <c r="A193" s="3">
        <v>11041</v>
      </c>
      <c r="B193" s="3" t="s">
        <v>61</v>
      </c>
      <c r="C193" s="3" t="s">
        <v>520</v>
      </c>
      <c r="D193" s="3" t="s">
        <v>521</v>
      </c>
      <c r="E193" s="7" t="str">
        <f t="shared" si="22"/>
        <v>AMANDA CARTER</v>
      </c>
      <c r="F193" s="8">
        <v>28414</v>
      </c>
      <c r="G193" s="9">
        <f t="shared" si="17"/>
        <v>1977</v>
      </c>
      <c r="H193" s="3" t="s">
        <v>41</v>
      </c>
      <c r="I193" s="14" t="str">
        <f t="shared" si="18"/>
        <v>Married</v>
      </c>
      <c r="J193" s="3" t="s">
        <v>53</v>
      </c>
      <c r="K193" s="15" t="str">
        <f t="shared" si="19"/>
        <v>Female</v>
      </c>
      <c r="L193" s="3" t="s">
        <v>522</v>
      </c>
      <c r="M193" s="16" t="str">
        <f t="shared" si="20"/>
        <v>amanda53</v>
      </c>
      <c r="N193" s="4">
        <v>60000</v>
      </c>
      <c r="O193" s="17" t="str">
        <f t="shared" si="21"/>
        <v>Average</v>
      </c>
      <c r="P193" s="3">
        <v>0</v>
      </c>
      <c r="Q193" s="3" t="s">
        <v>99</v>
      </c>
      <c r="R193" s="3" t="s">
        <v>100</v>
      </c>
      <c r="S193" s="3" t="s">
        <v>45</v>
      </c>
    </row>
    <row r="194" spans="1:19">
      <c r="A194" s="3">
        <v>11042</v>
      </c>
      <c r="B194" s="3" t="s">
        <v>61</v>
      </c>
      <c r="C194" s="3" t="s">
        <v>295</v>
      </c>
      <c r="D194" s="3" t="s">
        <v>109</v>
      </c>
      <c r="E194" s="7" t="str">
        <f t="shared" si="22"/>
        <v>MEGAN SANCHEZ</v>
      </c>
      <c r="F194" s="8">
        <v>28289</v>
      </c>
      <c r="G194" s="9">
        <f t="shared" si="17"/>
        <v>1977</v>
      </c>
      <c r="H194" s="3" t="s">
        <v>41</v>
      </c>
      <c r="I194" s="14" t="str">
        <f t="shared" si="18"/>
        <v>Married</v>
      </c>
      <c r="J194" s="3" t="s">
        <v>53</v>
      </c>
      <c r="K194" s="15" t="str">
        <f t="shared" si="19"/>
        <v>Female</v>
      </c>
      <c r="L194" s="3" t="s">
        <v>523</v>
      </c>
      <c r="M194" s="16" t="str">
        <f t="shared" si="20"/>
        <v>megan28</v>
      </c>
      <c r="N194" s="4">
        <v>70000</v>
      </c>
      <c r="O194" s="17" t="str">
        <f t="shared" si="21"/>
        <v>Average</v>
      </c>
      <c r="P194" s="3">
        <v>0</v>
      </c>
      <c r="Q194" s="3" t="s">
        <v>99</v>
      </c>
      <c r="R194" s="3" t="s">
        <v>100</v>
      </c>
      <c r="S194" s="3" t="s">
        <v>45</v>
      </c>
    </row>
    <row r="195" spans="1:19">
      <c r="A195" s="3">
        <v>11043</v>
      </c>
      <c r="B195" s="3" t="s">
        <v>37</v>
      </c>
      <c r="C195" s="3" t="s">
        <v>524</v>
      </c>
      <c r="D195" s="3" t="s">
        <v>405</v>
      </c>
      <c r="E195" s="7" t="str">
        <f t="shared" si="22"/>
        <v>NATHAN SIMMONS</v>
      </c>
      <c r="F195" s="8">
        <v>27814</v>
      </c>
      <c r="G195" s="9">
        <f t="shared" ref="G195:G258" si="23">YEAR(F195)</f>
        <v>1976</v>
      </c>
      <c r="H195" s="3" t="s">
        <v>41</v>
      </c>
      <c r="I195" s="14" t="str">
        <f t="shared" ref="I195:I258" si="24">IF(H195="S","Single",IF(H195="M","Married"))</f>
        <v>Married</v>
      </c>
      <c r="J195" s="3" t="s">
        <v>41</v>
      </c>
      <c r="K195" s="15" t="str">
        <f t="shared" ref="K195:K258" si="25">IF(J195="M","Male",IF(J195="F","Female"))</f>
        <v>Male</v>
      </c>
      <c r="L195" s="3" t="s">
        <v>525</v>
      </c>
      <c r="M195" s="16" t="str">
        <f t="shared" ref="M195:M258" si="26">LEFT(L195,FIND("@",L195)-1)</f>
        <v>nathan11</v>
      </c>
      <c r="N195" s="4">
        <v>60000</v>
      </c>
      <c r="O195" s="17" t="str">
        <f t="shared" si="21"/>
        <v>Average</v>
      </c>
      <c r="P195" s="3">
        <v>0</v>
      </c>
      <c r="Q195" s="3" t="s">
        <v>99</v>
      </c>
      <c r="R195" s="3" t="s">
        <v>100</v>
      </c>
      <c r="S195" s="3" t="s">
        <v>45</v>
      </c>
    </row>
    <row r="196" spans="1:19">
      <c r="A196" s="3">
        <v>11044</v>
      </c>
      <c r="B196" s="3" t="s">
        <v>37</v>
      </c>
      <c r="C196" s="3" t="s">
        <v>243</v>
      </c>
      <c r="D196" s="3" t="s">
        <v>526</v>
      </c>
      <c r="E196" s="7" t="str">
        <f t="shared" si="22"/>
        <v>ADAM FLORES</v>
      </c>
      <c r="F196" s="8">
        <v>18042</v>
      </c>
      <c r="G196" s="9">
        <f t="shared" si="23"/>
        <v>1949</v>
      </c>
      <c r="H196" s="3" t="s">
        <v>41</v>
      </c>
      <c r="I196" s="14" t="str">
        <f t="shared" si="24"/>
        <v>Married</v>
      </c>
      <c r="J196" s="3" t="s">
        <v>41</v>
      </c>
      <c r="K196" s="15" t="str">
        <f t="shared" si="25"/>
        <v>Male</v>
      </c>
      <c r="L196" s="3" t="s">
        <v>527</v>
      </c>
      <c r="M196" s="16" t="str">
        <f t="shared" si="26"/>
        <v>adam10</v>
      </c>
      <c r="N196" s="4">
        <v>20000</v>
      </c>
      <c r="O196" s="17" t="str">
        <f t="shared" si="21"/>
        <v>Poor</v>
      </c>
      <c r="P196" s="3">
        <v>2</v>
      </c>
      <c r="Q196" s="3" t="s">
        <v>111</v>
      </c>
      <c r="R196" s="3" t="s">
        <v>112</v>
      </c>
      <c r="S196" s="3" t="s">
        <v>45</v>
      </c>
    </row>
    <row r="197" spans="1:19">
      <c r="A197" s="3">
        <v>11045</v>
      </c>
      <c r="B197" s="3" t="s">
        <v>37</v>
      </c>
      <c r="C197" s="3" t="s">
        <v>528</v>
      </c>
      <c r="D197" s="3" t="s">
        <v>529</v>
      </c>
      <c r="E197" s="7" t="str">
        <f t="shared" si="22"/>
        <v>LEONARD NARA</v>
      </c>
      <c r="F197" s="8">
        <v>18402</v>
      </c>
      <c r="G197" s="9">
        <f t="shared" si="23"/>
        <v>1950</v>
      </c>
      <c r="H197" s="3" t="s">
        <v>40</v>
      </c>
      <c r="I197" s="14" t="str">
        <f t="shared" si="24"/>
        <v>Single</v>
      </c>
      <c r="J197" s="3" t="s">
        <v>41</v>
      </c>
      <c r="K197" s="15" t="str">
        <f t="shared" si="25"/>
        <v>Male</v>
      </c>
      <c r="L197" s="3" t="s">
        <v>530</v>
      </c>
      <c r="M197" s="16" t="str">
        <f t="shared" si="26"/>
        <v>leonard18</v>
      </c>
      <c r="N197" s="4">
        <v>30000</v>
      </c>
      <c r="O197" s="17" t="str">
        <f t="shared" si="21"/>
        <v>Poor</v>
      </c>
      <c r="P197" s="3">
        <v>3</v>
      </c>
      <c r="Q197" s="3" t="s">
        <v>104</v>
      </c>
      <c r="R197" s="3" t="s">
        <v>100</v>
      </c>
      <c r="S197" s="3" t="s">
        <v>49</v>
      </c>
    </row>
    <row r="198" spans="1:19">
      <c r="A198" s="3">
        <v>11046</v>
      </c>
      <c r="B198" s="3" t="s">
        <v>50</v>
      </c>
      <c r="C198" s="3" t="s">
        <v>531</v>
      </c>
      <c r="D198" s="3" t="s">
        <v>152</v>
      </c>
      <c r="E198" s="7" t="str">
        <f t="shared" si="22"/>
        <v>CHRISTINE YUAN</v>
      </c>
      <c r="F198" s="8">
        <v>18344</v>
      </c>
      <c r="G198" s="9">
        <f t="shared" si="23"/>
        <v>1950</v>
      </c>
      <c r="H198" s="3" t="s">
        <v>41</v>
      </c>
      <c r="I198" s="14" t="str">
        <f t="shared" si="24"/>
        <v>Married</v>
      </c>
      <c r="J198" s="3" t="s">
        <v>53</v>
      </c>
      <c r="K198" s="15" t="str">
        <f t="shared" si="25"/>
        <v>Female</v>
      </c>
      <c r="L198" s="3" t="s">
        <v>532</v>
      </c>
      <c r="M198" s="16" t="str">
        <f t="shared" si="26"/>
        <v>christine4</v>
      </c>
      <c r="N198" s="4">
        <v>30000</v>
      </c>
      <c r="O198" s="17" t="str">
        <f t="shared" si="21"/>
        <v>Poor</v>
      </c>
      <c r="P198" s="3">
        <v>3</v>
      </c>
      <c r="Q198" s="3" t="s">
        <v>104</v>
      </c>
      <c r="R198" s="3" t="s">
        <v>100</v>
      </c>
      <c r="S198" s="3" t="s">
        <v>45</v>
      </c>
    </row>
    <row r="199" spans="1:19">
      <c r="A199" s="3">
        <v>11047</v>
      </c>
      <c r="B199" s="3" t="s">
        <v>50</v>
      </c>
      <c r="C199" s="3" t="s">
        <v>359</v>
      </c>
      <c r="D199" s="3" t="s">
        <v>204</v>
      </c>
      <c r="E199" s="7" t="str">
        <f t="shared" si="22"/>
        <v>JACLYN LU</v>
      </c>
      <c r="F199" s="8">
        <v>18321</v>
      </c>
      <c r="G199" s="9">
        <f t="shared" si="23"/>
        <v>1950</v>
      </c>
      <c r="H199" s="3" t="s">
        <v>41</v>
      </c>
      <c r="I199" s="14" t="str">
        <f t="shared" si="24"/>
        <v>Married</v>
      </c>
      <c r="J199" s="3" t="s">
        <v>53</v>
      </c>
      <c r="K199" s="15" t="str">
        <f t="shared" si="25"/>
        <v>Female</v>
      </c>
      <c r="L199" s="3" t="s">
        <v>533</v>
      </c>
      <c r="M199" s="16" t="str">
        <f t="shared" si="26"/>
        <v>jaclyn12</v>
      </c>
      <c r="N199" s="4">
        <v>30000</v>
      </c>
      <c r="O199" s="17" t="str">
        <f t="shared" si="21"/>
        <v>Poor</v>
      </c>
      <c r="P199" s="3">
        <v>3</v>
      </c>
      <c r="Q199" s="3" t="s">
        <v>104</v>
      </c>
      <c r="R199" s="3" t="s">
        <v>100</v>
      </c>
      <c r="S199" s="3" t="s">
        <v>49</v>
      </c>
    </row>
    <row r="200" spans="1:19">
      <c r="A200" s="3">
        <v>11048</v>
      </c>
      <c r="B200" s="3" t="s">
        <v>37</v>
      </c>
      <c r="C200" s="3" t="s">
        <v>131</v>
      </c>
      <c r="D200" s="3" t="s">
        <v>214</v>
      </c>
      <c r="E200" s="7" t="str">
        <f t="shared" si="22"/>
        <v>JEREMY POWELL</v>
      </c>
      <c r="F200" s="8">
        <v>18589</v>
      </c>
      <c r="G200" s="9">
        <f t="shared" si="23"/>
        <v>1950</v>
      </c>
      <c r="H200" s="3" t="s">
        <v>41</v>
      </c>
      <c r="I200" s="14" t="str">
        <f t="shared" si="24"/>
        <v>Married</v>
      </c>
      <c r="J200" s="3" t="s">
        <v>41</v>
      </c>
      <c r="K200" s="15" t="str">
        <f t="shared" si="25"/>
        <v>Male</v>
      </c>
      <c r="L200" s="3" t="s">
        <v>534</v>
      </c>
      <c r="M200" s="16" t="str">
        <f t="shared" si="26"/>
        <v>jeremy26</v>
      </c>
      <c r="N200" s="4">
        <v>30000</v>
      </c>
      <c r="O200" s="17" t="str">
        <f t="shared" si="21"/>
        <v>Poor</v>
      </c>
      <c r="P200" s="3">
        <v>3</v>
      </c>
      <c r="Q200" s="3" t="s">
        <v>104</v>
      </c>
      <c r="R200" s="3" t="s">
        <v>100</v>
      </c>
      <c r="S200" s="3" t="s">
        <v>45</v>
      </c>
    </row>
    <row r="201" spans="1:19">
      <c r="A201" s="3">
        <v>11049</v>
      </c>
      <c r="B201" s="3" t="s">
        <v>61</v>
      </c>
      <c r="C201" s="3" t="s">
        <v>535</v>
      </c>
      <c r="D201" s="3" t="s">
        <v>400</v>
      </c>
      <c r="E201" s="7" t="str">
        <f t="shared" si="22"/>
        <v>CAROL RAI</v>
      </c>
      <c r="F201" s="8">
        <v>29420</v>
      </c>
      <c r="G201" s="9">
        <f t="shared" si="23"/>
        <v>1980</v>
      </c>
      <c r="H201" s="3" t="s">
        <v>40</v>
      </c>
      <c r="I201" s="14" t="str">
        <f t="shared" si="24"/>
        <v>Single</v>
      </c>
      <c r="J201" s="3" t="s">
        <v>53</v>
      </c>
      <c r="K201" s="15" t="str">
        <f t="shared" si="25"/>
        <v>Female</v>
      </c>
      <c r="L201" s="3" t="s">
        <v>536</v>
      </c>
      <c r="M201" s="16" t="str">
        <f t="shared" si="26"/>
        <v>carol8</v>
      </c>
      <c r="N201" s="4">
        <v>40000</v>
      </c>
      <c r="O201" s="17" t="str">
        <f t="shared" si="21"/>
        <v>Poor</v>
      </c>
      <c r="P201" s="3">
        <v>0</v>
      </c>
      <c r="Q201" s="3" t="s">
        <v>111</v>
      </c>
      <c r="R201" s="3" t="s">
        <v>112</v>
      </c>
      <c r="S201" s="3" t="s">
        <v>45</v>
      </c>
    </row>
    <row r="202" spans="1:19">
      <c r="A202" s="3">
        <v>11050</v>
      </c>
      <c r="B202" s="3" t="s">
        <v>37</v>
      </c>
      <c r="C202" s="3" t="s">
        <v>537</v>
      </c>
      <c r="D202" s="3" t="s">
        <v>129</v>
      </c>
      <c r="E202" s="7" t="str">
        <f t="shared" si="22"/>
        <v>ALAN ZHENG</v>
      </c>
      <c r="F202" s="8">
        <v>18878</v>
      </c>
      <c r="G202" s="9">
        <f t="shared" si="23"/>
        <v>1951</v>
      </c>
      <c r="H202" s="3" t="s">
        <v>41</v>
      </c>
      <c r="I202" s="14" t="str">
        <f t="shared" si="24"/>
        <v>Married</v>
      </c>
      <c r="J202" s="3" t="s">
        <v>41</v>
      </c>
      <c r="K202" s="15" t="str">
        <f t="shared" si="25"/>
        <v>Male</v>
      </c>
      <c r="L202" s="3" t="s">
        <v>538</v>
      </c>
      <c r="M202" s="16" t="str">
        <f t="shared" si="26"/>
        <v>alan23</v>
      </c>
      <c r="N202" s="4">
        <v>30000</v>
      </c>
      <c r="O202" s="17" t="str">
        <f t="shared" si="21"/>
        <v>Poor</v>
      </c>
      <c r="P202" s="3">
        <v>3</v>
      </c>
      <c r="Q202" s="3" t="s">
        <v>104</v>
      </c>
      <c r="R202" s="3" t="s">
        <v>100</v>
      </c>
      <c r="S202" s="3" t="s">
        <v>45</v>
      </c>
    </row>
    <row r="203" spans="1:19">
      <c r="A203" s="3">
        <v>11051</v>
      </c>
      <c r="B203" s="3" t="s">
        <v>37</v>
      </c>
      <c r="C203" s="3" t="s">
        <v>287</v>
      </c>
      <c r="D203" s="3" t="s">
        <v>231</v>
      </c>
      <c r="E203" s="7" t="str">
        <f t="shared" si="22"/>
        <v>DANIEL JOHNSON</v>
      </c>
      <c r="F203" s="8">
        <v>18844</v>
      </c>
      <c r="G203" s="9">
        <f t="shared" si="23"/>
        <v>1951</v>
      </c>
      <c r="H203" s="3" t="s">
        <v>40</v>
      </c>
      <c r="I203" s="14" t="str">
        <f t="shared" si="24"/>
        <v>Single</v>
      </c>
      <c r="J203" s="3" t="s">
        <v>41</v>
      </c>
      <c r="K203" s="15" t="str">
        <f t="shared" si="25"/>
        <v>Male</v>
      </c>
      <c r="L203" s="3" t="s">
        <v>539</v>
      </c>
      <c r="M203" s="16" t="str">
        <f t="shared" si="26"/>
        <v>daniel18</v>
      </c>
      <c r="N203" s="4">
        <v>30000</v>
      </c>
      <c r="O203" s="17" t="str">
        <f t="shared" si="21"/>
        <v>Poor</v>
      </c>
      <c r="P203" s="3">
        <v>3</v>
      </c>
      <c r="Q203" s="3" t="s">
        <v>104</v>
      </c>
      <c r="R203" s="3" t="s">
        <v>100</v>
      </c>
      <c r="S203" s="3" t="s">
        <v>49</v>
      </c>
    </row>
    <row r="204" spans="1:19">
      <c r="A204" s="3">
        <v>11052</v>
      </c>
      <c r="B204" s="3" t="s">
        <v>50</v>
      </c>
      <c r="C204" s="3" t="s">
        <v>540</v>
      </c>
      <c r="D204" s="3" t="s">
        <v>141</v>
      </c>
      <c r="E204" s="7" t="str">
        <f t="shared" si="22"/>
        <v>HEIDI LOPEZ</v>
      </c>
      <c r="F204" s="8">
        <v>18847</v>
      </c>
      <c r="G204" s="9">
        <f t="shared" si="23"/>
        <v>1951</v>
      </c>
      <c r="H204" s="3" t="s">
        <v>40</v>
      </c>
      <c r="I204" s="14" t="str">
        <f t="shared" si="24"/>
        <v>Single</v>
      </c>
      <c r="J204" s="3" t="s">
        <v>53</v>
      </c>
      <c r="K204" s="15" t="str">
        <f t="shared" si="25"/>
        <v>Female</v>
      </c>
      <c r="L204" s="3" t="s">
        <v>541</v>
      </c>
      <c r="M204" s="16" t="str">
        <f t="shared" si="26"/>
        <v>heidi19</v>
      </c>
      <c r="N204" s="4">
        <v>40000</v>
      </c>
      <c r="O204" s="17" t="str">
        <f t="shared" si="21"/>
        <v>Poor</v>
      </c>
      <c r="P204" s="3">
        <v>2</v>
      </c>
      <c r="Q204" s="3" t="s">
        <v>99</v>
      </c>
      <c r="R204" s="3" t="s">
        <v>112</v>
      </c>
      <c r="S204" s="3" t="s">
        <v>49</v>
      </c>
    </row>
    <row r="205" spans="1:19">
      <c r="A205" s="3">
        <v>11053</v>
      </c>
      <c r="B205" s="3" t="s">
        <v>61</v>
      </c>
      <c r="C205" s="3" t="s">
        <v>542</v>
      </c>
      <c r="D205" s="3" t="s">
        <v>543</v>
      </c>
      <c r="E205" s="7" t="str">
        <f t="shared" si="22"/>
        <v>ANA PRICE</v>
      </c>
      <c r="F205" s="8">
        <v>29453</v>
      </c>
      <c r="G205" s="9">
        <f t="shared" si="23"/>
        <v>1980</v>
      </c>
      <c r="H205" s="3" t="s">
        <v>41</v>
      </c>
      <c r="I205" s="14" t="str">
        <f t="shared" si="24"/>
        <v>Married</v>
      </c>
      <c r="J205" s="3" t="s">
        <v>53</v>
      </c>
      <c r="K205" s="15" t="str">
        <f t="shared" si="25"/>
        <v>Female</v>
      </c>
      <c r="L205" s="3" t="s">
        <v>544</v>
      </c>
      <c r="M205" s="16" t="str">
        <f t="shared" si="26"/>
        <v>ana0</v>
      </c>
      <c r="N205" s="4">
        <v>60000</v>
      </c>
      <c r="O205" s="17" t="str">
        <f t="shared" si="21"/>
        <v>Average</v>
      </c>
      <c r="P205" s="3">
        <v>0</v>
      </c>
      <c r="Q205" s="3" t="s">
        <v>99</v>
      </c>
      <c r="R205" s="3" t="s">
        <v>100</v>
      </c>
      <c r="S205" s="3" t="s">
        <v>49</v>
      </c>
    </row>
    <row r="206" spans="1:19">
      <c r="A206" s="3">
        <v>11054</v>
      </c>
      <c r="B206" s="3" t="s">
        <v>50</v>
      </c>
      <c r="C206" s="3" t="s">
        <v>302</v>
      </c>
      <c r="D206" s="3" t="s">
        <v>262</v>
      </c>
      <c r="E206" s="7" t="str">
        <f t="shared" si="22"/>
        <v>DEANNA MUNOZ</v>
      </c>
      <c r="F206" s="8">
        <v>19063</v>
      </c>
      <c r="G206" s="9">
        <f t="shared" si="23"/>
        <v>1952</v>
      </c>
      <c r="H206" s="3" t="s">
        <v>41</v>
      </c>
      <c r="I206" s="14" t="str">
        <f t="shared" si="24"/>
        <v>Married</v>
      </c>
      <c r="J206" s="3" t="s">
        <v>53</v>
      </c>
      <c r="K206" s="15" t="str">
        <f t="shared" si="25"/>
        <v>Female</v>
      </c>
      <c r="L206" s="3" t="s">
        <v>545</v>
      </c>
      <c r="M206" s="16" t="str">
        <f t="shared" si="26"/>
        <v>deanna33</v>
      </c>
      <c r="N206" s="4">
        <v>40000</v>
      </c>
      <c r="O206" s="17" t="str">
        <f t="shared" si="21"/>
        <v>Poor</v>
      </c>
      <c r="P206" s="3">
        <v>2</v>
      </c>
      <c r="Q206" s="3" t="s">
        <v>99</v>
      </c>
      <c r="R206" s="3" t="s">
        <v>100</v>
      </c>
      <c r="S206" s="3" t="s">
        <v>45</v>
      </c>
    </row>
    <row r="207" spans="1:19">
      <c r="A207" s="3">
        <v>11055</v>
      </c>
      <c r="B207" s="3" t="s">
        <v>37</v>
      </c>
      <c r="C207" s="3" t="s">
        <v>421</v>
      </c>
      <c r="D207" s="3" t="s">
        <v>546</v>
      </c>
      <c r="E207" s="7" t="str">
        <f t="shared" si="22"/>
        <v>GILBERT RAJE</v>
      </c>
      <c r="F207" s="8">
        <v>19058</v>
      </c>
      <c r="G207" s="9">
        <f t="shared" si="23"/>
        <v>1952</v>
      </c>
      <c r="H207" s="3" t="s">
        <v>41</v>
      </c>
      <c r="I207" s="14" t="str">
        <f t="shared" si="24"/>
        <v>Married</v>
      </c>
      <c r="J207" s="3" t="s">
        <v>41</v>
      </c>
      <c r="K207" s="15" t="str">
        <f t="shared" si="25"/>
        <v>Male</v>
      </c>
      <c r="L207" s="3" t="s">
        <v>547</v>
      </c>
      <c r="M207" s="16" t="str">
        <f t="shared" si="26"/>
        <v>gilbert35</v>
      </c>
      <c r="N207" s="4">
        <v>40000</v>
      </c>
      <c r="O207" s="17" t="str">
        <f t="shared" si="21"/>
        <v>Poor</v>
      </c>
      <c r="P207" s="3">
        <v>2</v>
      </c>
      <c r="Q207" s="3" t="s">
        <v>99</v>
      </c>
      <c r="R207" s="3" t="s">
        <v>100</v>
      </c>
      <c r="S207" s="3" t="s">
        <v>45</v>
      </c>
    </row>
    <row r="208" spans="1:19">
      <c r="A208" s="3">
        <v>11056</v>
      </c>
      <c r="B208" s="3" t="s">
        <v>50</v>
      </c>
      <c r="C208" s="3" t="s">
        <v>267</v>
      </c>
      <c r="D208" s="3" t="s">
        <v>507</v>
      </c>
      <c r="E208" s="7" t="str">
        <f t="shared" si="22"/>
        <v>MICHELE NATH</v>
      </c>
      <c r="F208" s="8">
        <v>19452</v>
      </c>
      <c r="G208" s="9">
        <f t="shared" si="23"/>
        <v>1953</v>
      </c>
      <c r="H208" s="3" t="s">
        <v>41</v>
      </c>
      <c r="I208" s="14" t="str">
        <f t="shared" si="24"/>
        <v>Married</v>
      </c>
      <c r="J208" s="3" t="s">
        <v>53</v>
      </c>
      <c r="K208" s="15" t="str">
        <f t="shared" si="25"/>
        <v>Female</v>
      </c>
      <c r="L208" s="3" t="s">
        <v>548</v>
      </c>
      <c r="M208" s="16" t="str">
        <f t="shared" si="26"/>
        <v>michele19</v>
      </c>
      <c r="N208" s="4">
        <v>40000</v>
      </c>
      <c r="O208" s="17" t="str">
        <f t="shared" si="21"/>
        <v>Poor</v>
      </c>
      <c r="P208" s="3">
        <v>3</v>
      </c>
      <c r="Q208" s="3" t="s">
        <v>99</v>
      </c>
      <c r="R208" s="3" t="s">
        <v>100</v>
      </c>
      <c r="S208" s="3" t="s">
        <v>45</v>
      </c>
    </row>
    <row r="209" spans="1:19">
      <c r="A209" s="3">
        <v>11057</v>
      </c>
      <c r="B209" s="3" t="s">
        <v>37</v>
      </c>
      <c r="C209" s="3" t="s">
        <v>549</v>
      </c>
      <c r="D209" s="3" t="s">
        <v>550</v>
      </c>
      <c r="E209" s="7" t="str">
        <f t="shared" si="22"/>
        <v>CARL ANDERSEN</v>
      </c>
      <c r="F209" s="8">
        <v>19644</v>
      </c>
      <c r="G209" s="9">
        <f t="shared" si="23"/>
        <v>1953</v>
      </c>
      <c r="H209" s="3" t="s">
        <v>41</v>
      </c>
      <c r="I209" s="14" t="str">
        <f t="shared" si="24"/>
        <v>Married</v>
      </c>
      <c r="J209" s="3" t="s">
        <v>41</v>
      </c>
      <c r="K209" s="15" t="str">
        <f t="shared" si="25"/>
        <v>Male</v>
      </c>
      <c r="L209" s="3" t="s">
        <v>551</v>
      </c>
      <c r="M209" s="16" t="str">
        <f t="shared" si="26"/>
        <v>carl12</v>
      </c>
      <c r="N209" s="4">
        <v>70000</v>
      </c>
      <c r="O209" s="17" t="str">
        <f t="shared" si="21"/>
        <v>Average</v>
      </c>
      <c r="P209" s="3">
        <v>2</v>
      </c>
      <c r="Q209" s="3" t="s">
        <v>43</v>
      </c>
      <c r="R209" s="3" t="s">
        <v>44</v>
      </c>
      <c r="S209" s="3" t="s">
        <v>45</v>
      </c>
    </row>
    <row r="210" spans="1:19">
      <c r="A210" s="3">
        <v>11058</v>
      </c>
      <c r="B210" s="3" t="s">
        <v>37</v>
      </c>
      <c r="C210" s="3" t="s">
        <v>122</v>
      </c>
      <c r="D210" s="3" t="s">
        <v>114</v>
      </c>
      <c r="E210" s="7" t="str">
        <f t="shared" si="22"/>
        <v>MARC DIAZ</v>
      </c>
      <c r="F210" s="8">
        <v>19841</v>
      </c>
      <c r="G210" s="9">
        <f t="shared" si="23"/>
        <v>1954</v>
      </c>
      <c r="H210" s="3" t="s">
        <v>41</v>
      </c>
      <c r="I210" s="14" t="str">
        <f t="shared" si="24"/>
        <v>Married</v>
      </c>
      <c r="J210" s="3" t="s">
        <v>41</v>
      </c>
      <c r="K210" s="15" t="str">
        <f t="shared" si="25"/>
        <v>Male</v>
      </c>
      <c r="L210" s="3" t="s">
        <v>552</v>
      </c>
      <c r="M210" s="16" t="str">
        <f t="shared" si="26"/>
        <v>marc6</v>
      </c>
      <c r="N210" s="4">
        <v>80000</v>
      </c>
      <c r="O210" s="17" t="str">
        <f t="shared" si="21"/>
        <v>Average</v>
      </c>
      <c r="P210" s="3">
        <v>2</v>
      </c>
      <c r="Q210" s="3" t="s">
        <v>99</v>
      </c>
      <c r="R210" s="3" t="s">
        <v>100</v>
      </c>
      <c r="S210" s="3" t="s">
        <v>45</v>
      </c>
    </row>
    <row r="211" spans="1:19">
      <c r="A211" s="3">
        <v>11059</v>
      </c>
      <c r="B211" s="3" t="s">
        <v>50</v>
      </c>
      <c r="C211" s="3" t="s">
        <v>553</v>
      </c>
      <c r="D211" s="3" t="s">
        <v>550</v>
      </c>
      <c r="E211" s="7" t="str">
        <f t="shared" si="22"/>
        <v>ASHLEE ANDERSEN</v>
      </c>
      <c r="F211" s="8">
        <v>19815</v>
      </c>
      <c r="G211" s="9">
        <f t="shared" si="23"/>
        <v>1954</v>
      </c>
      <c r="H211" s="3" t="s">
        <v>40</v>
      </c>
      <c r="I211" s="14" t="str">
        <f t="shared" si="24"/>
        <v>Single</v>
      </c>
      <c r="J211" s="3" t="s">
        <v>53</v>
      </c>
      <c r="K211" s="15" t="str">
        <f t="shared" si="25"/>
        <v>Female</v>
      </c>
      <c r="L211" s="3" t="s">
        <v>554</v>
      </c>
      <c r="M211" s="16" t="str">
        <f t="shared" si="26"/>
        <v>ashlee19</v>
      </c>
      <c r="N211" s="4">
        <v>80000</v>
      </c>
      <c r="O211" s="17" t="str">
        <f t="shared" si="21"/>
        <v>Average</v>
      </c>
      <c r="P211" s="3">
        <v>2</v>
      </c>
      <c r="Q211" s="3" t="s">
        <v>99</v>
      </c>
      <c r="R211" s="3" t="s">
        <v>100</v>
      </c>
      <c r="S211" s="3" t="s">
        <v>45</v>
      </c>
    </row>
    <row r="212" spans="1:19">
      <c r="A212" s="3">
        <v>11060</v>
      </c>
      <c r="B212" s="3" t="s">
        <v>37</v>
      </c>
      <c r="C212" s="3" t="s">
        <v>443</v>
      </c>
      <c r="D212" s="3" t="s">
        <v>555</v>
      </c>
      <c r="E212" s="7" t="str">
        <f t="shared" si="22"/>
        <v>JON ZHOU</v>
      </c>
      <c r="F212" s="8">
        <v>19800</v>
      </c>
      <c r="G212" s="9">
        <f t="shared" si="23"/>
        <v>1954</v>
      </c>
      <c r="H212" s="3" t="s">
        <v>41</v>
      </c>
      <c r="I212" s="14" t="str">
        <f t="shared" si="24"/>
        <v>Married</v>
      </c>
      <c r="J212" s="3" t="s">
        <v>41</v>
      </c>
      <c r="K212" s="15" t="str">
        <f t="shared" si="25"/>
        <v>Male</v>
      </c>
      <c r="L212" s="3" t="s">
        <v>556</v>
      </c>
      <c r="M212" s="16" t="str">
        <f t="shared" si="26"/>
        <v>jon28</v>
      </c>
      <c r="N212" s="4">
        <v>80000</v>
      </c>
      <c r="O212" s="17" t="str">
        <f t="shared" si="21"/>
        <v>Average</v>
      </c>
      <c r="P212" s="3">
        <v>2</v>
      </c>
      <c r="Q212" s="3" t="s">
        <v>99</v>
      </c>
      <c r="R212" s="3" t="s">
        <v>100</v>
      </c>
      <c r="S212" s="3" t="s">
        <v>45</v>
      </c>
    </row>
    <row r="213" spans="1:19">
      <c r="A213" s="3">
        <v>11061</v>
      </c>
      <c r="B213" s="3" t="s">
        <v>37</v>
      </c>
      <c r="C213" s="3" t="s">
        <v>557</v>
      </c>
      <c r="D213" s="3" t="s">
        <v>346</v>
      </c>
      <c r="E213" s="7" t="str">
        <f t="shared" si="22"/>
        <v>TODD GAO</v>
      </c>
      <c r="F213" s="8">
        <v>19782</v>
      </c>
      <c r="G213" s="9">
        <f t="shared" si="23"/>
        <v>1954</v>
      </c>
      <c r="H213" s="3" t="s">
        <v>41</v>
      </c>
      <c r="I213" s="14" t="str">
        <f t="shared" si="24"/>
        <v>Married</v>
      </c>
      <c r="J213" s="3" t="s">
        <v>41</v>
      </c>
      <c r="K213" s="15" t="str">
        <f t="shared" si="25"/>
        <v>Male</v>
      </c>
      <c r="L213" s="3" t="s">
        <v>558</v>
      </c>
      <c r="M213" s="16" t="str">
        <f t="shared" si="26"/>
        <v>todd14</v>
      </c>
      <c r="N213" s="4">
        <v>80000</v>
      </c>
      <c r="O213" s="17" t="str">
        <f t="shared" si="21"/>
        <v>Average</v>
      </c>
      <c r="P213" s="3">
        <v>2</v>
      </c>
      <c r="Q213" s="3" t="s">
        <v>99</v>
      </c>
      <c r="R213" s="3" t="s">
        <v>100</v>
      </c>
      <c r="S213" s="3" t="s">
        <v>45</v>
      </c>
    </row>
    <row r="214" spans="1:19">
      <c r="A214" s="3">
        <v>11062</v>
      </c>
      <c r="B214" s="3" t="s">
        <v>37</v>
      </c>
      <c r="C214" s="3" t="s">
        <v>559</v>
      </c>
      <c r="D214" s="3" t="s">
        <v>214</v>
      </c>
      <c r="E214" s="7" t="str">
        <f t="shared" si="22"/>
        <v>NOAH POWELL</v>
      </c>
      <c r="F214" s="8">
        <v>27639</v>
      </c>
      <c r="G214" s="9">
        <f t="shared" si="23"/>
        <v>1975</v>
      </c>
      <c r="H214" s="3" t="s">
        <v>41</v>
      </c>
      <c r="I214" s="14" t="str">
        <f t="shared" si="24"/>
        <v>Married</v>
      </c>
      <c r="J214" s="3" t="s">
        <v>41</v>
      </c>
      <c r="K214" s="15" t="str">
        <f t="shared" si="25"/>
        <v>Male</v>
      </c>
      <c r="L214" s="3" t="s">
        <v>560</v>
      </c>
      <c r="M214" s="16" t="str">
        <f t="shared" si="26"/>
        <v>noah5</v>
      </c>
      <c r="N214" s="4">
        <v>40000</v>
      </c>
      <c r="O214" s="17" t="str">
        <f t="shared" si="21"/>
        <v>Poor</v>
      </c>
      <c r="P214" s="3">
        <v>0</v>
      </c>
      <c r="Q214" s="3" t="s">
        <v>104</v>
      </c>
      <c r="R214" s="3" t="s">
        <v>100</v>
      </c>
      <c r="S214" s="3" t="s">
        <v>45</v>
      </c>
    </row>
    <row r="215" spans="1:19">
      <c r="A215" s="3">
        <v>11063</v>
      </c>
      <c r="B215" s="3" t="s">
        <v>61</v>
      </c>
      <c r="C215" s="3" t="s">
        <v>561</v>
      </c>
      <c r="D215" s="3" t="s">
        <v>106</v>
      </c>
      <c r="E215" s="7" t="str">
        <f t="shared" si="22"/>
        <v>ANGELA MURPHY</v>
      </c>
      <c r="F215" s="8">
        <v>27491</v>
      </c>
      <c r="G215" s="9">
        <f t="shared" si="23"/>
        <v>1975</v>
      </c>
      <c r="H215" s="3" t="s">
        <v>40</v>
      </c>
      <c r="I215" s="14" t="str">
        <f t="shared" si="24"/>
        <v>Single</v>
      </c>
      <c r="J215" s="3" t="s">
        <v>53</v>
      </c>
      <c r="K215" s="15" t="str">
        <f t="shared" si="25"/>
        <v>Female</v>
      </c>
      <c r="L215" s="3" t="s">
        <v>562</v>
      </c>
      <c r="M215" s="16" t="str">
        <f t="shared" si="26"/>
        <v>angela41</v>
      </c>
      <c r="N215" s="4">
        <v>40000</v>
      </c>
      <c r="O215" s="17" t="str">
        <f t="shared" si="21"/>
        <v>Poor</v>
      </c>
      <c r="P215" s="3">
        <v>0</v>
      </c>
      <c r="Q215" s="3" t="s">
        <v>104</v>
      </c>
      <c r="R215" s="3" t="s">
        <v>100</v>
      </c>
      <c r="S215" s="3" t="s">
        <v>45</v>
      </c>
    </row>
    <row r="216" spans="1:19">
      <c r="A216" s="3">
        <v>11064</v>
      </c>
      <c r="B216" s="3" t="s">
        <v>37</v>
      </c>
      <c r="C216" s="3" t="s">
        <v>563</v>
      </c>
      <c r="D216" s="3" t="s">
        <v>564</v>
      </c>
      <c r="E216" s="7" t="str">
        <f t="shared" si="22"/>
        <v>CHASE REED</v>
      </c>
      <c r="F216" s="8">
        <v>27735</v>
      </c>
      <c r="G216" s="9">
        <f t="shared" si="23"/>
        <v>1975</v>
      </c>
      <c r="H216" s="3" t="s">
        <v>41</v>
      </c>
      <c r="I216" s="14" t="str">
        <f t="shared" si="24"/>
        <v>Married</v>
      </c>
      <c r="J216" s="3" t="s">
        <v>41</v>
      </c>
      <c r="K216" s="15" t="str">
        <f t="shared" si="25"/>
        <v>Male</v>
      </c>
      <c r="L216" s="3" t="s">
        <v>565</v>
      </c>
      <c r="M216" s="16" t="str">
        <f t="shared" si="26"/>
        <v>chase21</v>
      </c>
      <c r="N216" s="4">
        <v>40000</v>
      </c>
      <c r="O216" s="17" t="str">
        <f t="shared" si="21"/>
        <v>Poor</v>
      </c>
      <c r="P216" s="3">
        <v>0</v>
      </c>
      <c r="Q216" s="3" t="s">
        <v>104</v>
      </c>
      <c r="R216" s="3" t="s">
        <v>100</v>
      </c>
      <c r="S216" s="3" t="s">
        <v>45</v>
      </c>
    </row>
    <row r="217" spans="1:19">
      <c r="A217" s="3">
        <v>11065</v>
      </c>
      <c r="B217" s="3" t="s">
        <v>61</v>
      </c>
      <c r="C217" s="3" t="s">
        <v>230</v>
      </c>
      <c r="D217" s="3" t="s">
        <v>566</v>
      </c>
      <c r="E217" s="7" t="str">
        <f t="shared" si="22"/>
        <v>JESSICA HENDERSON</v>
      </c>
      <c r="F217" s="8">
        <v>26946</v>
      </c>
      <c r="G217" s="9">
        <f t="shared" si="23"/>
        <v>1973</v>
      </c>
      <c r="H217" s="3" t="s">
        <v>41</v>
      </c>
      <c r="I217" s="14" t="str">
        <f t="shared" si="24"/>
        <v>Married</v>
      </c>
      <c r="J217" s="3" t="s">
        <v>53</v>
      </c>
      <c r="K217" s="15" t="str">
        <f t="shared" si="25"/>
        <v>Female</v>
      </c>
      <c r="L217" s="3" t="s">
        <v>567</v>
      </c>
      <c r="M217" s="16" t="str">
        <f t="shared" si="26"/>
        <v>jessica29</v>
      </c>
      <c r="N217" s="4">
        <v>60000</v>
      </c>
      <c r="O217" s="17" t="str">
        <f t="shared" si="21"/>
        <v>Average</v>
      </c>
      <c r="P217" s="3">
        <v>0</v>
      </c>
      <c r="Q217" s="3" t="s">
        <v>99</v>
      </c>
      <c r="R217" s="3" t="s">
        <v>100</v>
      </c>
      <c r="S217" s="3" t="s">
        <v>49</v>
      </c>
    </row>
    <row r="218" spans="1:19">
      <c r="A218" s="3">
        <v>11066</v>
      </c>
      <c r="B218" s="3" t="s">
        <v>61</v>
      </c>
      <c r="C218" s="3" t="s">
        <v>255</v>
      </c>
      <c r="D218" s="3" t="s">
        <v>283</v>
      </c>
      <c r="E218" s="7" t="str">
        <f t="shared" si="22"/>
        <v>GRACE BUTLER</v>
      </c>
      <c r="F218" s="8">
        <v>26995</v>
      </c>
      <c r="G218" s="9">
        <f t="shared" si="23"/>
        <v>1973</v>
      </c>
      <c r="H218" s="3" t="s">
        <v>41</v>
      </c>
      <c r="I218" s="14" t="str">
        <f t="shared" si="24"/>
        <v>Married</v>
      </c>
      <c r="J218" s="3" t="s">
        <v>53</v>
      </c>
      <c r="K218" s="15" t="str">
        <f t="shared" si="25"/>
        <v>Female</v>
      </c>
      <c r="L218" s="3" t="s">
        <v>568</v>
      </c>
      <c r="M218" s="16" t="str">
        <f t="shared" si="26"/>
        <v>grace62</v>
      </c>
      <c r="N218" s="4">
        <v>70000</v>
      </c>
      <c r="O218" s="17" t="str">
        <f t="shared" si="21"/>
        <v>Average</v>
      </c>
      <c r="P218" s="3">
        <v>0</v>
      </c>
      <c r="Q218" s="3" t="s">
        <v>99</v>
      </c>
      <c r="R218" s="3" t="s">
        <v>66</v>
      </c>
      <c r="S218" s="3" t="s">
        <v>45</v>
      </c>
    </row>
    <row r="219" spans="1:19">
      <c r="A219" s="3">
        <v>11067</v>
      </c>
      <c r="B219" s="3" t="s">
        <v>37</v>
      </c>
      <c r="C219" s="3" t="s">
        <v>569</v>
      </c>
      <c r="D219" s="3" t="s">
        <v>521</v>
      </c>
      <c r="E219" s="7" t="str">
        <f t="shared" si="22"/>
        <v>CALEB CARTER</v>
      </c>
      <c r="F219" s="8">
        <v>28028</v>
      </c>
      <c r="G219" s="9">
        <f t="shared" si="23"/>
        <v>1976</v>
      </c>
      <c r="H219" s="3" t="s">
        <v>40</v>
      </c>
      <c r="I219" s="14" t="str">
        <f t="shared" si="24"/>
        <v>Single</v>
      </c>
      <c r="J219" s="3" t="s">
        <v>41</v>
      </c>
      <c r="K219" s="15" t="str">
        <f t="shared" si="25"/>
        <v>Male</v>
      </c>
      <c r="L219" s="3" t="s">
        <v>570</v>
      </c>
      <c r="M219" s="16" t="str">
        <f t="shared" si="26"/>
        <v>caleb40</v>
      </c>
      <c r="N219" s="4">
        <v>60000</v>
      </c>
      <c r="O219" s="17" t="str">
        <f t="shared" si="21"/>
        <v>Average</v>
      </c>
      <c r="P219" s="3">
        <v>0</v>
      </c>
      <c r="Q219" s="3" t="s">
        <v>99</v>
      </c>
      <c r="R219" s="3" t="s">
        <v>66</v>
      </c>
      <c r="S219" s="3" t="s">
        <v>45</v>
      </c>
    </row>
    <row r="220" spans="1:19">
      <c r="A220" s="3">
        <v>11068</v>
      </c>
      <c r="B220" s="3" t="s">
        <v>50</v>
      </c>
      <c r="C220" s="3" t="s">
        <v>571</v>
      </c>
      <c r="D220" s="3" t="s">
        <v>572</v>
      </c>
      <c r="E220" s="7" t="str">
        <f t="shared" si="22"/>
        <v>TIFFANY LIANG</v>
      </c>
      <c r="F220" s="8">
        <v>20355</v>
      </c>
      <c r="G220" s="9">
        <f t="shared" si="23"/>
        <v>1955</v>
      </c>
      <c r="H220" s="3" t="s">
        <v>40</v>
      </c>
      <c r="I220" s="14" t="str">
        <f t="shared" si="24"/>
        <v>Single</v>
      </c>
      <c r="J220" s="3" t="s">
        <v>53</v>
      </c>
      <c r="K220" s="15" t="str">
        <f t="shared" si="25"/>
        <v>Female</v>
      </c>
      <c r="L220" s="3" t="s">
        <v>573</v>
      </c>
      <c r="M220" s="16" t="str">
        <f t="shared" si="26"/>
        <v>tiffany17</v>
      </c>
      <c r="N220" s="4">
        <v>80000</v>
      </c>
      <c r="O220" s="17" t="str">
        <f t="shared" si="21"/>
        <v>Average</v>
      </c>
      <c r="P220" s="3">
        <v>2</v>
      </c>
      <c r="Q220" s="3" t="s">
        <v>104</v>
      </c>
      <c r="R220" s="3" t="s">
        <v>100</v>
      </c>
      <c r="S220" s="3" t="s">
        <v>45</v>
      </c>
    </row>
    <row r="221" spans="1:19">
      <c r="A221" s="3">
        <v>11069</v>
      </c>
      <c r="B221" s="3" t="s">
        <v>50</v>
      </c>
      <c r="C221" s="3" t="s">
        <v>574</v>
      </c>
      <c r="D221" s="3" t="s">
        <v>341</v>
      </c>
      <c r="E221" s="7" t="str">
        <f t="shared" si="22"/>
        <v>CAROLYN NAVARRO</v>
      </c>
      <c r="F221" s="8">
        <v>20353</v>
      </c>
      <c r="G221" s="9">
        <f t="shared" si="23"/>
        <v>1955</v>
      </c>
      <c r="H221" s="3" t="s">
        <v>40</v>
      </c>
      <c r="I221" s="14" t="str">
        <f t="shared" si="24"/>
        <v>Single</v>
      </c>
      <c r="J221" s="3" t="s">
        <v>53</v>
      </c>
      <c r="K221" s="15" t="str">
        <f t="shared" si="25"/>
        <v>Female</v>
      </c>
      <c r="L221" s="3" t="s">
        <v>575</v>
      </c>
      <c r="M221" s="16" t="str">
        <f t="shared" si="26"/>
        <v>carolyn30</v>
      </c>
      <c r="N221" s="4">
        <v>80000</v>
      </c>
      <c r="O221" s="17" t="str">
        <f t="shared" si="21"/>
        <v>Average</v>
      </c>
      <c r="P221" s="3">
        <v>2</v>
      </c>
      <c r="Q221" s="3" t="s">
        <v>104</v>
      </c>
      <c r="R221" s="3" t="s">
        <v>100</v>
      </c>
      <c r="S221" s="3" t="s">
        <v>49</v>
      </c>
    </row>
    <row r="222" spans="1:19">
      <c r="A222" s="3">
        <v>11070</v>
      </c>
      <c r="B222" s="3" t="s">
        <v>37</v>
      </c>
      <c r="C222" s="3" t="s">
        <v>576</v>
      </c>
      <c r="D222" s="3" t="s">
        <v>327</v>
      </c>
      <c r="E222" s="7" t="str">
        <f t="shared" si="22"/>
        <v>WILLIE RAJI</v>
      </c>
      <c r="F222" s="8">
        <v>20184</v>
      </c>
      <c r="G222" s="9">
        <f t="shared" si="23"/>
        <v>1955</v>
      </c>
      <c r="H222" s="3" t="s">
        <v>41</v>
      </c>
      <c r="I222" s="14" t="str">
        <f t="shared" si="24"/>
        <v>Married</v>
      </c>
      <c r="J222" s="3" t="s">
        <v>41</v>
      </c>
      <c r="K222" s="15" t="str">
        <f t="shared" si="25"/>
        <v>Male</v>
      </c>
      <c r="L222" s="3" t="s">
        <v>577</v>
      </c>
      <c r="M222" s="16" t="str">
        <f t="shared" si="26"/>
        <v>willie40</v>
      </c>
      <c r="N222" s="4">
        <v>80000</v>
      </c>
      <c r="O222" s="17" t="str">
        <f t="shared" si="21"/>
        <v>Average</v>
      </c>
      <c r="P222" s="3">
        <v>2</v>
      </c>
      <c r="Q222" s="3" t="s">
        <v>104</v>
      </c>
      <c r="R222" s="3" t="s">
        <v>100</v>
      </c>
      <c r="S222" s="3" t="s">
        <v>45</v>
      </c>
    </row>
    <row r="223" spans="1:19">
      <c r="A223" s="3">
        <v>11071</v>
      </c>
      <c r="B223" s="3" t="s">
        <v>50</v>
      </c>
      <c r="C223" s="3" t="s">
        <v>431</v>
      </c>
      <c r="D223" s="3" t="s">
        <v>126</v>
      </c>
      <c r="E223" s="7" t="str">
        <f t="shared" si="22"/>
        <v>LINDA SERRANO</v>
      </c>
      <c r="F223" s="8">
        <v>20266</v>
      </c>
      <c r="G223" s="9">
        <f t="shared" si="23"/>
        <v>1955</v>
      </c>
      <c r="H223" s="3" t="s">
        <v>40</v>
      </c>
      <c r="I223" s="14" t="str">
        <f t="shared" si="24"/>
        <v>Single</v>
      </c>
      <c r="J223" s="3" t="s">
        <v>53</v>
      </c>
      <c r="K223" s="15" t="str">
        <f t="shared" si="25"/>
        <v>Female</v>
      </c>
      <c r="L223" s="3" t="s">
        <v>578</v>
      </c>
      <c r="M223" s="16" t="str">
        <f t="shared" si="26"/>
        <v>linda31</v>
      </c>
      <c r="N223" s="4">
        <v>80000</v>
      </c>
      <c r="O223" s="17" t="str">
        <f t="shared" si="21"/>
        <v>Average</v>
      </c>
      <c r="P223" s="3">
        <v>2</v>
      </c>
      <c r="Q223" s="3" t="s">
        <v>104</v>
      </c>
      <c r="R223" s="3" t="s">
        <v>100</v>
      </c>
      <c r="S223" s="3" t="s">
        <v>45</v>
      </c>
    </row>
    <row r="224" spans="1:19">
      <c r="A224" s="3">
        <v>11072</v>
      </c>
      <c r="B224" s="3" t="s">
        <v>50</v>
      </c>
      <c r="C224" s="3" t="s">
        <v>392</v>
      </c>
      <c r="D224" s="3" t="s">
        <v>579</v>
      </c>
      <c r="E224" s="7" t="str">
        <f t="shared" si="22"/>
        <v>CASEY LUO</v>
      </c>
      <c r="F224" s="8">
        <v>20126</v>
      </c>
      <c r="G224" s="9">
        <f t="shared" si="23"/>
        <v>1955</v>
      </c>
      <c r="H224" s="3" t="s">
        <v>40</v>
      </c>
      <c r="I224" s="14" t="str">
        <f t="shared" si="24"/>
        <v>Single</v>
      </c>
      <c r="J224" s="3" t="s">
        <v>53</v>
      </c>
      <c r="K224" s="15" t="str">
        <f t="shared" si="25"/>
        <v>Female</v>
      </c>
      <c r="L224" s="3" t="s">
        <v>580</v>
      </c>
      <c r="M224" s="16" t="str">
        <f t="shared" si="26"/>
        <v>casey6</v>
      </c>
      <c r="N224" s="4">
        <v>80000</v>
      </c>
      <c r="O224" s="17" t="str">
        <f t="shared" si="21"/>
        <v>Average</v>
      </c>
      <c r="P224" s="3">
        <v>2</v>
      </c>
      <c r="Q224" s="3" t="s">
        <v>104</v>
      </c>
      <c r="R224" s="3" t="s">
        <v>100</v>
      </c>
      <c r="S224" s="3" t="s">
        <v>49</v>
      </c>
    </row>
    <row r="225" spans="1:19">
      <c r="A225" s="3">
        <v>11073</v>
      </c>
      <c r="B225" s="3" t="s">
        <v>50</v>
      </c>
      <c r="C225" s="3" t="s">
        <v>581</v>
      </c>
      <c r="D225" s="3" t="s">
        <v>77</v>
      </c>
      <c r="E225" s="7" t="str">
        <f t="shared" si="22"/>
        <v>AMY YE</v>
      </c>
      <c r="F225" s="8">
        <v>20681</v>
      </c>
      <c r="G225" s="9">
        <f t="shared" si="23"/>
        <v>1956</v>
      </c>
      <c r="H225" s="3" t="s">
        <v>40</v>
      </c>
      <c r="I225" s="14" t="str">
        <f t="shared" si="24"/>
        <v>Single</v>
      </c>
      <c r="J225" s="3" t="s">
        <v>53</v>
      </c>
      <c r="K225" s="15" t="str">
        <f t="shared" si="25"/>
        <v>Female</v>
      </c>
      <c r="L225" s="3" t="s">
        <v>582</v>
      </c>
      <c r="M225" s="16" t="str">
        <f t="shared" si="26"/>
        <v>amy16</v>
      </c>
      <c r="N225" s="4">
        <v>70000</v>
      </c>
      <c r="O225" s="17" t="str">
        <f t="shared" si="21"/>
        <v>Average</v>
      </c>
      <c r="P225" s="3">
        <v>2</v>
      </c>
      <c r="Q225" s="3" t="s">
        <v>104</v>
      </c>
      <c r="R225" s="3" t="s">
        <v>100</v>
      </c>
      <c r="S225" s="3" t="s">
        <v>45</v>
      </c>
    </row>
    <row r="226" spans="1:19">
      <c r="A226" s="3">
        <v>11074</v>
      </c>
      <c r="B226" s="3" t="s">
        <v>37</v>
      </c>
      <c r="C226" s="3" t="s">
        <v>362</v>
      </c>
      <c r="D226" s="3" t="s">
        <v>583</v>
      </c>
      <c r="E226" s="7" t="str">
        <f t="shared" si="22"/>
        <v>LEVI ARUN</v>
      </c>
      <c r="F226" s="8">
        <v>20695</v>
      </c>
      <c r="G226" s="9">
        <f t="shared" si="23"/>
        <v>1956</v>
      </c>
      <c r="H226" s="3" t="s">
        <v>40</v>
      </c>
      <c r="I226" s="14" t="str">
        <f t="shared" si="24"/>
        <v>Single</v>
      </c>
      <c r="J226" s="3" t="s">
        <v>41</v>
      </c>
      <c r="K226" s="15" t="str">
        <f t="shared" si="25"/>
        <v>Male</v>
      </c>
      <c r="L226" s="3" t="s">
        <v>584</v>
      </c>
      <c r="M226" s="16" t="str">
        <f t="shared" si="26"/>
        <v>levi6</v>
      </c>
      <c r="N226" s="4">
        <v>70000</v>
      </c>
      <c r="O226" s="17" t="str">
        <f t="shared" si="21"/>
        <v>Average</v>
      </c>
      <c r="P226" s="3">
        <v>2</v>
      </c>
      <c r="Q226" s="3" t="s">
        <v>104</v>
      </c>
      <c r="R226" s="3" t="s">
        <v>100</v>
      </c>
      <c r="S226" s="3" t="s">
        <v>45</v>
      </c>
    </row>
    <row r="227" spans="1:19">
      <c r="A227" s="3">
        <v>11075</v>
      </c>
      <c r="B227" s="3" t="s">
        <v>50</v>
      </c>
      <c r="C227" s="3" t="s">
        <v>585</v>
      </c>
      <c r="D227" s="3" t="s">
        <v>366</v>
      </c>
      <c r="E227" s="7" t="str">
        <f t="shared" si="22"/>
        <v>FELICIA JIMENEZ</v>
      </c>
      <c r="F227" s="8">
        <v>21140</v>
      </c>
      <c r="G227" s="9">
        <f t="shared" si="23"/>
        <v>1957</v>
      </c>
      <c r="H227" s="3" t="s">
        <v>40</v>
      </c>
      <c r="I227" s="14" t="str">
        <f t="shared" si="24"/>
        <v>Single</v>
      </c>
      <c r="J227" s="3" t="s">
        <v>53</v>
      </c>
      <c r="K227" s="15" t="str">
        <f t="shared" si="25"/>
        <v>Female</v>
      </c>
      <c r="L227" s="3" t="s">
        <v>586</v>
      </c>
      <c r="M227" s="16" t="str">
        <f t="shared" si="26"/>
        <v>felicia4</v>
      </c>
      <c r="N227" s="4">
        <v>80000</v>
      </c>
      <c r="O227" s="17" t="str">
        <f t="shared" si="21"/>
        <v>Average</v>
      </c>
      <c r="P227" s="3">
        <v>2</v>
      </c>
      <c r="Q227" s="3" t="s">
        <v>104</v>
      </c>
      <c r="R227" s="3" t="s">
        <v>66</v>
      </c>
      <c r="S227" s="3" t="s">
        <v>45</v>
      </c>
    </row>
    <row r="228" spans="1:19">
      <c r="A228" s="3">
        <v>11076</v>
      </c>
      <c r="B228" s="3" t="s">
        <v>37</v>
      </c>
      <c r="C228" s="3" t="s">
        <v>290</v>
      </c>
      <c r="D228" s="3" t="s">
        <v>225</v>
      </c>
      <c r="E228" s="7" t="str">
        <f t="shared" si="22"/>
        <v>BLAKE ANDERSON</v>
      </c>
      <c r="F228" s="8">
        <v>21014</v>
      </c>
      <c r="G228" s="9">
        <f t="shared" si="23"/>
        <v>1957</v>
      </c>
      <c r="H228" s="3" t="s">
        <v>40</v>
      </c>
      <c r="I228" s="14" t="str">
        <f t="shared" si="24"/>
        <v>Single</v>
      </c>
      <c r="J228" s="3" t="s">
        <v>41</v>
      </c>
      <c r="K228" s="15" t="str">
        <f t="shared" si="25"/>
        <v>Male</v>
      </c>
      <c r="L228" s="3" t="s">
        <v>587</v>
      </c>
      <c r="M228" s="16" t="str">
        <f t="shared" si="26"/>
        <v>blake9</v>
      </c>
      <c r="N228" s="4">
        <v>80000</v>
      </c>
      <c r="O228" s="17" t="str">
        <f t="shared" si="21"/>
        <v>Average</v>
      </c>
      <c r="P228" s="3">
        <v>2</v>
      </c>
      <c r="Q228" s="3" t="s">
        <v>104</v>
      </c>
      <c r="R228" s="3" t="s">
        <v>66</v>
      </c>
      <c r="S228" s="3" t="s">
        <v>45</v>
      </c>
    </row>
    <row r="229" spans="1:19">
      <c r="A229" s="3">
        <v>11077</v>
      </c>
      <c r="B229" s="3" t="s">
        <v>50</v>
      </c>
      <c r="C229" s="3" t="s">
        <v>588</v>
      </c>
      <c r="D229" s="3" t="s">
        <v>77</v>
      </c>
      <c r="E229" s="7" t="str">
        <f t="shared" si="22"/>
        <v>LEAH YE</v>
      </c>
      <c r="F229" s="8">
        <v>21082</v>
      </c>
      <c r="G229" s="9">
        <f t="shared" si="23"/>
        <v>1957</v>
      </c>
      <c r="H229" s="3" t="s">
        <v>40</v>
      </c>
      <c r="I229" s="14" t="str">
        <f t="shared" si="24"/>
        <v>Single</v>
      </c>
      <c r="J229" s="3" t="s">
        <v>53</v>
      </c>
      <c r="K229" s="15" t="str">
        <f t="shared" si="25"/>
        <v>Female</v>
      </c>
      <c r="L229" s="3" t="s">
        <v>589</v>
      </c>
      <c r="M229" s="16" t="str">
        <f t="shared" si="26"/>
        <v>leah7</v>
      </c>
      <c r="N229" s="4">
        <v>80000</v>
      </c>
      <c r="O229" s="17" t="str">
        <f t="shared" ref="O229:O292" si="27">IF(N229&gt;=150000,"Wealthy",IF(N229&gt;=100000,"Rich",IF(N229&gt;=50000,"Average",IF(N229&lt;50000,"Poor"))))</f>
        <v>Average</v>
      </c>
      <c r="P229" s="3">
        <v>2</v>
      </c>
      <c r="Q229" s="3" t="s">
        <v>104</v>
      </c>
      <c r="R229" s="3" t="s">
        <v>66</v>
      </c>
      <c r="S229" s="3" t="s">
        <v>49</v>
      </c>
    </row>
    <row r="230" spans="1:19">
      <c r="A230" s="3">
        <v>11078</v>
      </c>
      <c r="B230" s="3" t="s">
        <v>61</v>
      </c>
      <c r="C230" s="3" t="s">
        <v>590</v>
      </c>
      <c r="D230" s="3" t="s">
        <v>303</v>
      </c>
      <c r="E230" s="7" t="str">
        <f t="shared" si="22"/>
        <v>GINA MARTIN</v>
      </c>
      <c r="F230" s="8">
        <v>27039</v>
      </c>
      <c r="G230" s="9">
        <f t="shared" si="23"/>
        <v>1974</v>
      </c>
      <c r="H230" s="3" t="s">
        <v>40</v>
      </c>
      <c r="I230" s="14" t="str">
        <f t="shared" si="24"/>
        <v>Single</v>
      </c>
      <c r="J230" s="3" t="s">
        <v>53</v>
      </c>
      <c r="K230" s="15" t="str">
        <f t="shared" si="25"/>
        <v>Female</v>
      </c>
      <c r="L230" s="3" t="s">
        <v>591</v>
      </c>
      <c r="M230" s="16" t="str">
        <f t="shared" si="26"/>
        <v>gina1</v>
      </c>
      <c r="N230" s="4">
        <v>40000</v>
      </c>
      <c r="O230" s="17" t="str">
        <f t="shared" si="27"/>
        <v>Poor</v>
      </c>
      <c r="P230" s="3">
        <v>0</v>
      </c>
      <c r="Q230" s="3" t="s">
        <v>104</v>
      </c>
      <c r="R230" s="3" t="s">
        <v>66</v>
      </c>
      <c r="S230" s="3" t="s">
        <v>49</v>
      </c>
    </row>
    <row r="231" spans="1:19">
      <c r="A231" s="3">
        <v>11079</v>
      </c>
      <c r="B231" s="3" t="s">
        <v>37</v>
      </c>
      <c r="C231" s="3" t="s">
        <v>592</v>
      </c>
      <c r="D231" s="3" t="s">
        <v>149</v>
      </c>
      <c r="E231" s="7" t="str">
        <f t="shared" si="22"/>
        <v>DONALD GONZALEZ</v>
      </c>
      <c r="F231" s="8">
        <v>21620</v>
      </c>
      <c r="G231" s="9">
        <f t="shared" si="23"/>
        <v>1959</v>
      </c>
      <c r="H231" s="3" t="s">
        <v>40</v>
      </c>
      <c r="I231" s="14" t="str">
        <f t="shared" si="24"/>
        <v>Single</v>
      </c>
      <c r="J231" s="3" t="s">
        <v>41</v>
      </c>
      <c r="K231" s="15" t="str">
        <f t="shared" si="25"/>
        <v>Male</v>
      </c>
      <c r="L231" s="3" t="s">
        <v>593</v>
      </c>
      <c r="M231" s="16" t="str">
        <f t="shared" si="26"/>
        <v>donald20</v>
      </c>
      <c r="N231" s="4">
        <v>160000</v>
      </c>
      <c r="O231" s="17" t="str">
        <f t="shared" si="27"/>
        <v>Wealthy</v>
      </c>
      <c r="P231" s="3">
        <v>0</v>
      </c>
      <c r="Q231" s="3" t="s">
        <v>43</v>
      </c>
      <c r="R231" s="3" t="s">
        <v>44</v>
      </c>
      <c r="S231" s="3" t="s">
        <v>45</v>
      </c>
    </row>
    <row r="232" spans="1:19">
      <c r="A232" s="3">
        <v>11080</v>
      </c>
      <c r="B232" s="3" t="s">
        <v>37</v>
      </c>
      <c r="C232" s="3" t="s">
        <v>594</v>
      </c>
      <c r="D232" s="3" t="s">
        <v>595</v>
      </c>
      <c r="E232" s="7" t="str">
        <f t="shared" si="22"/>
        <v>DAMIEN CHANDER</v>
      </c>
      <c r="F232" s="8">
        <v>21748</v>
      </c>
      <c r="G232" s="9">
        <f t="shared" si="23"/>
        <v>1959</v>
      </c>
      <c r="H232" s="3" t="s">
        <v>41</v>
      </c>
      <c r="I232" s="14" t="str">
        <f t="shared" si="24"/>
        <v>Married</v>
      </c>
      <c r="J232" s="3" t="s">
        <v>41</v>
      </c>
      <c r="K232" s="15" t="str">
        <f t="shared" si="25"/>
        <v>Male</v>
      </c>
      <c r="L232" s="3" t="s">
        <v>596</v>
      </c>
      <c r="M232" s="16" t="str">
        <f t="shared" si="26"/>
        <v>damien32</v>
      </c>
      <c r="N232" s="4">
        <v>170000</v>
      </c>
      <c r="O232" s="17" t="str">
        <f t="shared" si="27"/>
        <v>Wealthy</v>
      </c>
      <c r="P232" s="3">
        <v>0</v>
      </c>
      <c r="Q232" s="3" t="s">
        <v>43</v>
      </c>
      <c r="R232" s="3" t="s">
        <v>44</v>
      </c>
      <c r="S232" s="3" t="s">
        <v>45</v>
      </c>
    </row>
    <row r="233" spans="1:19">
      <c r="A233" s="3">
        <v>11081</v>
      </c>
      <c r="B233" s="3" t="s">
        <v>50</v>
      </c>
      <c r="C233" s="3" t="s">
        <v>597</v>
      </c>
      <c r="D233" s="3" t="s">
        <v>147</v>
      </c>
      <c r="E233" s="7" t="str">
        <f t="shared" si="22"/>
        <v>SAVANNAH BAKER</v>
      </c>
      <c r="F233" s="8">
        <v>24312</v>
      </c>
      <c r="G233" s="9">
        <f t="shared" si="23"/>
        <v>1966</v>
      </c>
      <c r="H233" s="3" t="s">
        <v>41</v>
      </c>
      <c r="I233" s="14" t="str">
        <f t="shared" si="24"/>
        <v>Married</v>
      </c>
      <c r="J233" s="3" t="s">
        <v>53</v>
      </c>
      <c r="K233" s="15" t="str">
        <f t="shared" si="25"/>
        <v>Female</v>
      </c>
      <c r="L233" s="3" t="s">
        <v>598</v>
      </c>
      <c r="M233" s="16" t="str">
        <f t="shared" si="26"/>
        <v>savannah39</v>
      </c>
      <c r="N233" s="4">
        <v>120000</v>
      </c>
      <c r="O233" s="17" t="str">
        <f t="shared" si="27"/>
        <v>Rich</v>
      </c>
      <c r="P233" s="3">
        <v>2</v>
      </c>
      <c r="Q233" s="3" t="s">
        <v>65</v>
      </c>
      <c r="R233" s="3" t="s">
        <v>44</v>
      </c>
      <c r="S233" s="3" t="s">
        <v>45</v>
      </c>
    </row>
    <row r="234" spans="1:19">
      <c r="A234" s="3">
        <v>11082</v>
      </c>
      <c r="B234" s="3"/>
      <c r="C234" s="3" t="s">
        <v>561</v>
      </c>
      <c r="D234" s="3" t="s">
        <v>283</v>
      </c>
      <c r="E234" s="7" t="str">
        <f t="shared" si="22"/>
        <v>ANGELA BUTLER</v>
      </c>
      <c r="F234" s="8">
        <v>24323</v>
      </c>
      <c r="G234" s="9">
        <f t="shared" si="23"/>
        <v>1966</v>
      </c>
      <c r="H234" s="3" t="s">
        <v>40</v>
      </c>
      <c r="I234" s="14" t="str">
        <f t="shared" si="24"/>
        <v>Single</v>
      </c>
      <c r="J234" s="3" t="s">
        <v>409</v>
      </c>
      <c r="K234" s="15" t="b">
        <f t="shared" si="25"/>
        <v>0</v>
      </c>
      <c r="L234" s="3" t="s">
        <v>599</v>
      </c>
      <c r="M234" s="16" t="str">
        <f t="shared" si="26"/>
        <v>angela17</v>
      </c>
      <c r="N234" s="4">
        <v>130000</v>
      </c>
      <c r="O234" s="17" t="str">
        <f t="shared" si="27"/>
        <v>Rich</v>
      </c>
      <c r="P234" s="3">
        <v>0</v>
      </c>
      <c r="Q234" s="3" t="s">
        <v>43</v>
      </c>
      <c r="R234" s="3" t="s">
        <v>44</v>
      </c>
      <c r="S234" s="3" t="s">
        <v>49</v>
      </c>
    </row>
    <row r="235" spans="1:19">
      <c r="A235" s="3">
        <v>11083</v>
      </c>
      <c r="B235" s="3" t="s">
        <v>61</v>
      </c>
      <c r="C235" s="3" t="s">
        <v>600</v>
      </c>
      <c r="D235" s="3" t="s">
        <v>369</v>
      </c>
      <c r="E235" s="7" t="str">
        <f t="shared" si="22"/>
        <v>ALYSSA COX</v>
      </c>
      <c r="F235" s="8">
        <v>24181</v>
      </c>
      <c r="G235" s="9">
        <f t="shared" si="23"/>
        <v>1966</v>
      </c>
      <c r="H235" s="3" t="s">
        <v>41</v>
      </c>
      <c r="I235" s="14" t="str">
        <f t="shared" si="24"/>
        <v>Married</v>
      </c>
      <c r="J235" s="3" t="s">
        <v>53</v>
      </c>
      <c r="K235" s="15" t="str">
        <f t="shared" si="25"/>
        <v>Female</v>
      </c>
      <c r="L235" s="3" t="s">
        <v>601</v>
      </c>
      <c r="M235" s="16" t="str">
        <f t="shared" si="26"/>
        <v>alyssa37</v>
      </c>
      <c r="N235" s="4">
        <v>130000</v>
      </c>
      <c r="O235" s="17" t="str">
        <f t="shared" si="27"/>
        <v>Rich</v>
      </c>
      <c r="P235" s="3">
        <v>0</v>
      </c>
      <c r="Q235" s="3" t="s">
        <v>43</v>
      </c>
      <c r="R235" s="3" t="s">
        <v>44</v>
      </c>
      <c r="S235" s="3" t="s">
        <v>45</v>
      </c>
    </row>
    <row r="236" spans="1:19">
      <c r="A236" s="3">
        <v>11084</v>
      </c>
      <c r="B236" s="3" t="s">
        <v>37</v>
      </c>
      <c r="C236" s="3" t="s">
        <v>602</v>
      </c>
      <c r="D236" s="3" t="s">
        <v>603</v>
      </c>
      <c r="E236" s="7" t="str">
        <f t="shared" si="22"/>
        <v>LUCAS PHILLIPS</v>
      </c>
      <c r="F236" s="8">
        <v>21075</v>
      </c>
      <c r="G236" s="9">
        <f t="shared" si="23"/>
        <v>1957</v>
      </c>
      <c r="H236" s="3" t="s">
        <v>40</v>
      </c>
      <c r="I236" s="14" t="str">
        <f t="shared" si="24"/>
        <v>Single</v>
      </c>
      <c r="J236" s="3" t="s">
        <v>41</v>
      </c>
      <c r="K236" s="15" t="str">
        <f t="shared" si="25"/>
        <v>Male</v>
      </c>
      <c r="L236" s="3" t="s">
        <v>604</v>
      </c>
      <c r="M236" s="16" t="str">
        <f t="shared" si="26"/>
        <v>lucas7</v>
      </c>
      <c r="N236" s="4">
        <v>80000</v>
      </c>
      <c r="O236" s="17" t="str">
        <f t="shared" si="27"/>
        <v>Average</v>
      </c>
      <c r="P236" s="3">
        <v>2</v>
      </c>
      <c r="Q236" s="3" t="s">
        <v>111</v>
      </c>
      <c r="R236" s="3" t="s">
        <v>100</v>
      </c>
      <c r="S236" s="3" t="s">
        <v>49</v>
      </c>
    </row>
    <row r="237" spans="1:19">
      <c r="A237" s="3">
        <v>11085</v>
      </c>
      <c r="B237" s="3" t="s">
        <v>50</v>
      </c>
      <c r="C237" s="3" t="s">
        <v>605</v>
      </c>
      <c r="D237" s="3" t="s">
        <v>231</v>
      </c>
      <c r="E237" s="7" t="str">
        <f t="shared" si="22"/>
        <v>EMILY JOHNSON</v>
      </c>
      <c r="F237" s="8">
        <v>21020</v>
      </c>
      <c r="G237" s="9">
        <f t="shared" si="23"/>
        <v>1957</v>
      </c>
      <c r="H237" s="3" t="s">
        <v>40</v>
      </c>
      <c r="I237" s="14" t="str">
        <f t="shared" si="24"/>
        <v>Single</v>
      </c>
      <c r="J237" s="3" t="s">
        <v>53</v>
      </c>
      <c r="K237" s="15" t="str">
        <f t="shared" si="25"/>
        <v>Female</v>
      </c>
      <c r="L237" s="3" t="s">
        <v>606</v>
      </c>
      <c r="M237" s="16" t="str">
        <f t="shared" si="26"/>
        <v>emily1</v>
      </c>
      <c r="N237" s="4">
        <v>60000</v>
      </c>
      <c r="O237" s="17" t="str">
        <f t="shared" si="27"/>
        <v>Average</v>
      </c>
      <c r="P237" s="3">
        <v>2</v>
      </c>
      <c r="Q237" s="3" t="s">
        <v>104</v>
      </c>
      <c r="R237" s="3" t="s">
        <v>66</v>
      </c>
      <c r="S237" s="3" t="s">
        <v>49</v>
      </c>
    </row>
    <row r="238" spans="1:19">
      <c r="A238" s="3">
        <v>11086</v>
      </c>
      <c r="B238" s="3" t="s">
        <v>37</v>
      </c>
      <c r="C238" s="3" t="s">
        <v>607</v>
      </c>
      <c r="D238" s="3" t="s">
        <v>171</v>
      </c>
      <c r="E238" s="7" t="str">
        <f t="shared" si="22"/>
        <v>RYAN BROWN</v>
      </c>
      <c r="F238" s="8">
        <v>21177</v>
      </c>
      <c r="G238" s="9">
        <f t="shared" si="23"/>
        <v>1957</v>
      </c>
      <c r="H238" s="3" t="s">
        <v>41</v>
      </c>
      <c r="I238" s="14" t="str">
        <f t="shared" si="24"/>
        <v>Married</v>
      </c>
      <c r="J238" s="3" t="s">
        <v>41</v>
      </c>
      <c r="K238" s="15" t="str">
        <f t="shared" si="25"/>
        <v>Male</v>
      </c>
      <c r="L238" s="3" t="s">
        <v>608</v>
      </c>
      <c r="M238" s="16" t="str">
        <f t="shared" si="26"/>
        <v>ryan43</v>
      </c>
      <c r="N238" s="4">
        <v>70000</v>
      </c>
      <c r="O238" s="17" t="str">
        <f t="shared" si="27"/>
        <v>Average</v>
      </c>
      <c r="P238" s="3">
        <v>2</v>
      </c>
      <c r="Q238" s="3" t="s">
        <v>99</v>
      </c>
      <c r="R238" s="3" t="s">
        <v>66</v>
      </c>
      <c r="S238" s="3" t="s">
        <v>45</v>
      </c>
    </row>
    <row r="239" spans="1:19">
      <c r="A239" s="3">
        <v>11087</v>
      </c>
      <c r="B239" s="3" t="s">
        <v>50</v>
      </c>
      <c r="C239" s="3" t="s">
        <v>609</v>
      </c>
      <c r="D239" s="3" t="s">
        <v>572</v>
      </c>
      <c r="E239" s="7" t="str">
        <f t="shared" si="22"/>
        <v>TAMARA LIANG</v>
      </c>
      <c r="F239" s="8">
        <v>21096</v>
      </c>
      <c r="G239" s="9">
        <f t="shared" si="23"/>
        <v>1957</v>
      </c>
      <c r="H239" s="3" t="s">
        <v>41</v>
      </c>
      <c r="I239" s="14" t="str">
        <f t="shared" si="24"/>
        <v>Married</v>
      </c>
      <c r="J239" s="3" t="s">
        <v>53</v>
      </c>
      <c r="K239" s="15" t="str">
        <f t="shared" si="25"/>
        <v>Female</v>
      </c>
      <c r="L239" s="3" t="s">
        <v>610</v>
      </c>
      <c r="M239" s="16" t="str">
        <f t="shared" si="26"/>
        <v>tamara6</v>
      </c>
      <c r="N239" s="4">
        <v>70000</v>
      </c>
      <c r="O239" s="17" t="str">
        <f t="shared" si="27"/>
        <v>Average</v>
      </c>
      <c r="P239" s="3">
        <v>3</v>
      </c>
      <c r="Q239" s="3" t="s">
        <v>99</v>
      </c>
      <c r="R239" s="3" t="s">
        <v>66</v>
      </c>
      <c r="S239" s="3" t="s">
        <v>49</v>
      </c>
    </row>
    <row r="240" spans="1:19">
      <c r="A240" s="3">
        <v>11089</v>
      </c>
      <c r="B240" s="3" t="s">
        <v>50</v>
      </c>
      <c r="C240" s="3" t="s">
        <v>611</v>
      </c>
      <c r="D240" s="3" t="s">
        <v>543</v>
      </c>
      <c r="E240" s="7" t="str">
        <f t="shared" si="22"/>
        <v>ABIGAIL PRICE</v>
      </c>
      <c r="F240" s="8">
        <v>20856</v>
      </c>
      <c r="G240" s="9">
        <f t="shared" si="23"/>
        <v>1957</v>
      </c>
      <c r="H240" s="3" t="s">
        <v>40</v>
      </c>
      <c r="I240" s="14" t="str">
        <f t="shared" si="24"/>
        <v>Single</v>
      </c>
      <c r="J240" s="3" t="s">
        <v>53</v>
      </c>
      <c r="K240" s="15" t="str">
        <f t="shared" si="25"/>
        <v>Female</v>
      </c>
      <c r="L240" s="3" t="s">
        <v>612</v>
      </c>
      <c r="M240" s="16" t="str">
        <f t="shared" si="26"/>
        <v>abigail25</v>
      </c>
      <c r="N240" s="4">
        <v>80000</v>
      </c>
      <c r="O240" s="17" t="str">
        <f t="shared" si="27"/>
        <v>Average</v>
      </c>
      <c r="P240" s="3">
        <v>2</v>
      </c>
      <c r="Q240" s="3" t="s">
        <v>65</v>
      </c>
      <c r="R240" s="3" t="s">
        <v>44</v>
      </c>
      <c r="S240" s="3" t="s">
        <v>45</v>
      </c>
    </row>
    <row r="241" spans="1:19">
      <c r="A241" s="3">
        <v>11090</v>
      </c>
      <c r="B241" s="3" t="s">
        <v>37</v>
      </c>
      <c r="C241" s="3" t="s">
        <v>613</v>
      </c>
      <c r="D241" s="3" t="s">
        <v>94</v>
      </c>
      <c r="E241" s="7" t="str">
        <f t="shared" si="22"/>
        <v>TREVOR BRYANT</v>
      </c>
      <c r="F241" s="8">
        <v>21171</v>
      </c>
      <c r="G241" s="9">
        <f t="shared" si="23"/>
        <v>1957</v>
      </c>
      <c r="H241" s="3" t="s">
        <v>40</v>
      </c>
      <c r="I241" s="14" t="str">
        <f t="shared" si="24"/>
        <v>Single</v>
      </c>
      <c r="J241" s="3" t="s">
        <v>41</v>
      </c>
      <c r="K241" s="15" t="str">
        <f t="shared" si="25"/>
        <v>Male</v>
      </c>
      <c r="L241" s="3" t="s">
        <v>614</v>
      </c>
      <c r="M241" s="16" t="str">
        <f t="shared" si="26"/>
        <v>trevor18</v>
      </c>
      <c r="N241" s="4">
        <v>90000</v>
      </c>
      <c r="O241" s="17" t="str">
        <f t="shared" si="27"/>
        <v>Average</v>
      </c>
      <c r="P241" s="3">
        <v>2</v>
      </c>
      <c r="Q241" s="3" t="s">
        <v>99</v>
      </c>
      <c r="R241" s="3" t="s">
        <v>66</v>
      </c>
      <c r="S241" s="3" t="s">
        <v>45</v>
      </c>
    </row>
    <row r="242" spans="1:19">
      <c r="A242" s="3">
        <v>11091</v>
      </c>
      <c r="B242" s="3" t="s">
        <v>37</v>
      </c>
      <c r="C242" s="3" t="s">
        <v>134</v>
      </c>
      <c r="D242" s="3" t="s">
        <v>321</v>
      </c>
      <c r="E242" s="7" t="str">
        <f t="shared" si="22"/>
        <v>DALTON PEREZ</v>
      </c>
      <c r="F242" s="8">
        <v>20914</v>
      </c>
      <c r="G242" s="9">
        <f t="shared" si="23"/>
        <v>1957</v>
      </c>
      <c r="H242" s="3" t="s">
        <v>41</v>
      </c>
      <c r="I242" s="14" t="str">
        <f t="shared" si="24"/>
        <v>Married</v>
      </c>
      <c r="J242" s="3" t="s">
        <v>41</v>
      </c>
      <c r="K242" s="15" t="str">
        <f t="shared" si="25"/>
        <v>Male</v>
      </c>
      <c r="L242" s="3" t="s">
        <v>615</v>
      </c>
      <c r="M242" s="16" t="str">
        <f t="shared" si="26"/>
        <v>dalton37</v>
      </c>
      <c r="N242" s="4">
        <v>90000</v>
      </c>
      <c r="O242" s="17" t="str">
        <f t="shared" si="27"/>
        <v>Average</v>
      </c>
      <c r="P242" s="3">
        <v>2</v>
      </c>
      <c r="Q242" s="3" t="s">
        <v>99</v>
      </c>
      <c r="R242" s="3" t="s">
        <v>66</v>
      </c>
      <c r="S242" s="3" t="s">
        <v>45</v>
      </c>
    </row>
    <row r="243" spans="1:19">
      <c r="A243" s="3">
        <v>11092</v>
      </c>
      <c r="B243" s="3" t="s">
        <v>50</v>
      </c>
      <c r="C243" s="3" t="s">
        <v>340</v>
      </c>
      <c r="D243" s="3" t="s">
        <v>114</v>
      </c>
      <c r="E243" s="7" t="str">
        <f t="shared" si="22"/>
        <v>CHERYL DIAZ</v>
      </c>
      <c r="F243" s="8">
        <v>24598</v>
      </c>
      <c r="G243" s="9">
        <f t="shared" si="23"/>
        <v>1967</v>
      </c>
      <c r="H243" s="3" t="s">
        <v>41</v>
      </c>
      <c r="I243" s="14" t="str">
        <f t="shared" si="24"/>
        <v>Married</v>
      </c>
      <c r="J243" s="3" t="s">
        <v>53</v>
      </c>
      <c r="K243" s="15" t="str">
        <f t="shared" si="25"/>
        <v>Female</v>
      </c>
      <c r="L243" s="3" t="s">
        <v>616</v>
      </c>
      <c r="M243" s="16" t="str">
        <f t="shared" si="26"/>
        <v>cheryl4</v>
      </c>
      <c r="N243" s="4">
        <v>90000</v>
      </c>
      <c r="O243" s="17" t="str">
        <f t="shared" si="27"/>
        <v>Average</v>
      </c>
      <c r="P243" s="3">
        <v>2</v>
      </c>
      <c r="Q243" s="3" t="s">
        <v>65</v>
      </c>
      <c r="R243" s="3" t="s">
        <v>66</v>
      </c>
      <c r="S243" s="3" t="s">
        <v>45</v>
      </c>
    </row>
    <row r="244" spans="1:19">
      <c r="A244" s="3">
        <v>11093</v>
      </c>
      <c r="B244" s="3" t="s">
        <v>61</v>
      </c>
      <c r="C244" s="3" t="s">
        <v>617</v>
      </c>
      <c r="D244" s="3" t="s">
        <v>618</v>
      </c>
      <c r="E244" s="7" t="str">
        <f t="shared" si="22"/>
        <v>AIMEE HE</v>
      </c>
      <c r="F244" s="8">
        <v>24725</v>
      </c>
      <c r="G244" s="9">
        <f t="shared" si="23"/>
        <v>1967</v>
      </c>
      <c r="H244" s="3" t="s">
        <v>41</v>
      </c>
      <c r="I244" s="14" t="str">
        <f t="shared" si="24"/>
        <v>Married</v>
      </c>
      <c r="J244" s="3" t="s">
        <v>53</v>
      </c>
      <c r="K244" s="15" t="str">
        <f t="shared" si="25"/>
        <v>Female</v>
      </c>
      <c r="L244" s="3" t="s">
        <v>619</v>
      </c>
      <c r="M244" s="16" t="str">
        <f t="shared" si="26"/>
        <v>aimee13</v>
      </c>
      <c r="N244" s="4">
        <v>100000</v>
      </c>
      <c r="O244" s="17" t="str">
        <f t="shared" si="27"/>
        <v>Rich</v>
      </c>
      <c r="P244" s="3">
        <v>0</v>
      </c>
      <c r="Q244" s="3" t="s">
        <v>43</v>
      </c>
      <c r="R244" s="3" t="s">
        <v>44</v>
      </c>
      <c r="S244" s="3" t="s">
        <v>45</v>
      </c>
    </row>
    <row r="245" spans="1:19">
      <c r="A245" s="3">
        <v>11094</v>
      </c>
      <c r="B245" s="3" t="s">
        <v>37</v>
      </c>
      <c r="C245" s="3" t="s">
        <v>427</v>
      </c>
      <c r="D245" s="3" t="s">
        <v>117</v>
      </c>
      <c r="E245" s="7" t="str">
        <f t="shared" si="22"/>
        <v>CEDRIC MA</v>
      </c>
      <c r="F245" s="8">
        <v>22737</v>
      </c>
      <c r="G245" s="9">
        <f t="shared" si="23"/>
        <v>1962</v>
      </c>
      <c r="H245" s="3" t="s">
        <v>40</v>
      </c>
      <c r="I245" s="14" t="str">
        <f t="shared" si="24"/>
        <v>Single</v>
      </c>
      <c r="J245" s="3" t="s">
        <v>41</v>
      </c>
      <c r="K245" s="15" t="str">
        <f t="shared" si="25"/>
        <v>Male</v>
      </c>
      <c r="L245" s="3" t="s">
        <v>620</v>
      </c>
      <c r="M245" s="16" t="str">
        <f t="shared" si="26"/>
        <v>cedric15</v>
      </c>
      <c r="N245" s="4">
        <v>70000</v>
      </c>
      <c r="O245" s="17" t="str">
        <f t="shared" si="27"/>
        <v>Average</v>
      </c>
      <c r="P245" s="3">
        <v>1</v>
      </c>
      <c r="Q245" s="3" t="s">
        <v>99</v>
      </c>
      <c r="R245" s="3" t="s">
        <v>100</v>
      </c>
      <c r="S245" s="3" t="s">
        <v>49</v>
      </c>
    </row>
    <row r="246" spans="1:19">
      <c r="A246" s="3">
        <v>11095</v>
      </c>
      <c r="B246" s="3" t="s">
        <v>37</v>
      </c>
      <c r="C246" s="3" t="s">
        <v>621</v>
      </c>
      <c r="D246" s="3" t="s">
        <v>622</v>
      </c>
      <c r="E246" s="7" t="str">
        <f t="shared" si="22"/>
        <v>CHAD KUMAR</v>
      </c>
      <c r="F246" s="8">
        <v>22890</v>
      </c>
      <c r="G246" s="9">
        <f t="shared" si="23"/>
        <v>1962</v>
      </c>
      <c r="H246" s="3" t="s">
        <v>40</v>
      </c>
      <c r="I246" s="14" t="str">
        <f t="shared" si="24"/>
        <v>Single</v>
      </c>
      <c r="J246" s="3" t="s">
        <v>41</v>
      </c>
      <c r="K246" s="15" t="str">
        <f t="shared" si="25"/>
        <v>Male</v>
      </c>
      <c r="L246" s="3" t="s">
        <v>623</v>
      </c>
      <c r="M246" s="16" t="str">
        <f t="shared" si="26"/>
        <v>chad9</v>
      </c>
      <c r="N246" s="4">
        <v>70000</v>
      </c>
      <c r="O246" s="17" t="str">
        <f t="shared" si="27"/>
        <v>Average</v>
      </c>
      <c r="P246" s="3">
        <v>1</v>
      </c>
      <c r="Q246" s="3" t="s">
        <v>99</v>
      </c>
      <c r="R246" s="3" t="s">
        <v>100</v>
      </c>
      <c r="S246" s="3" t="s">
        <v>45</v>
      </c>
    </row>
    <row r="247" spans="1:19">
      <c r="A247" s="3">
        <v>11096</v>
      </c>
      <c r="B247" s="3" t="s">
        <v>37</v>
      </c>
      <c r="C247" s="3" t="s">
        <v>624</v>
      </c>
      <c r="D247" s="3" t="s">
        <v>625</v>
      </c>
      <c r="E247" s="7" t="str">
        <f t="shared" si="22"/>
        <v>ANDRÉS ANAND</v>
      </c>
      <c r="F247" s="8">
        <v>22868</v>
      </c>
      <c r="G247" s="9">
        <f t="shared" si="23"/>
        <v>1962</v>
      </c>
      <c r="H247" s="3" t="s">
        <v>41</v>
      </c>
      <c r="I247" s="14" t="str">
        <f t="shared" si="24"/>
        <v>Married</v>
      </c>
      <c r="J247" s="3" t="s">
        <v>41</v>
      </c>
      <c r="K247" s="15" t="str">
        <f t="shared" si="25"/>
        <v>Male</v>
      </c>
      <c r="L247" s="3" t="s">
        <v>626</v>
      </c>
      <c r="M247" s="16" t="str">
        <f t="shared" si="26"/>
        <v>andrés18</v>
      </c>
      <c r="N247" s="4">
        <v>60000</v>
      </c>
      <c r="O247" s="17" t="str">
        <f t="shared" si="27"/>
        <v>Average</v>
      </c>
      <c r="P247" s="3">
        <v>1</v>
      </c>
      <c r="Q247" s="3" t="s">
        <v>65</v>
      </c>
      <c r="R247" s="3" t="s">
        <v>66</v>
      </c>
      <c r="S247" s="3" t="s">
        <v>45</v>
      </c>
    </row>
    <row r="248" spans="1:19">
      <c r="A248" s="3">
        <v>11097</v>
      </c>
      <c r="B248" s="3" t="s">
        <v>37</v>
      </c>
      <c r="C248" s="3" t="s">
        <v>270</v>
      </c>
      <c r="D248" s="3" t="s">
        <v>529</v>
      </c>
      <c r="E248" s="7" t="str">
        <f t="shared" ref="E248:E311" si="28">_xlfn.CONCAT(C248," ",D248)</f>
        <v>EDWIN NARA</v>
      </c>
      <c r="F248" s="8">
        <v>22581</v>
      </c>
      <c r="G248" s="9">
        <f t="shared" si="23"/>
        <v>1961</v>
      </c>
      <c r="H248" s="3" t="s">
        <v>41</v>
      </c>
      <c r="I248" s="14" t="str">
        <f t="shared" si="24"/>
        <v>Married</v>
      </c>
      <c r="J248" s="3" t="s">
        <v>41</v>
      </c>
      <c r="K248" s="15" t="str">
        <f t="shared" si="25"/>
        <v>Male</v>
      </c>
      <c r="L248" s="3" t="s">
        <v>627</v>
      </c>
      <c r="M248" s="16" t="str">
        <f t="shared" si="26"/>
        <v>edwin39</v>
      </c>
      <c r="N248" s="4">
        <v>60000</v>
      </c>
      <c r="O248" s="17" t="str">
        <f t="shared" si="27"/>
        <v>Average</v>
      </c>
      <c r="P248" s="3">
        <v>1</v>
      </c>
      <c r="Q248" s="3" t="s">
        <v>99</v>
      </c>
      <c r="R248" s="3" t="s">
        <v>100</v>
      </c>
      <c r="S248" s="3" t="s">
        <v>45</v>
      </c>
    </row>
    <row r="249" spans="1:19">
      <c r="A249" s="3">
        <v>11098</v>
      </c>
      <c r="B249" s="3" t="s">
        <v>50</v>
      </c>
      <c r="C249" s="3" t="s">
        <v>628</v>
      </c>
      <c r="D249" s="3" t="s">
        <v>629</v>
      </c>
      <c r="E249" s="7" t="str">
        <f t="shared" si="28"/>
        <v>MALLORY RUBIO</v>
      </c>
      <c r="F249" s="8">
        <v>22402</v>
      </c>
      <c r="G249" s="9">
        <f t="shared" si="23"/>
        <v>1961</v>
      </c>
      <c r="H249" s="3" t="s">
        <v>40</v>
      </c>
      <c r="I249" s="14" t="str">
        <f t="shared" si="24"/>
        <v>Single</v>
      </c>
      <c r="J249" s="3" t="s">
        <v>53</v>
      </c>
      <c r="K249" s="15" t="str">
        <f t="shared" si="25"/>
        <v>Female</v>
      </c>
      <c r="L249" s="3" t="s">
        <v>630</v>
      </c>
      <c r="M249" s="16" t="str">
        <f t="shared" si="26"/>
        <v>mallory7</v>
      </c>
      <c r="N249" s="4">
        <v>60000</v>
      </c>
      <c r="O249" s="17" t="str">
        <f t="shared" si="27"/>
        <v>Average</v>
      </c>
      <c r="P249" s="3">
        <v>1</v>
      </c>
      <c r="Q249" s="3" t="s">
        <v>99</v>
      </c>
      <c r="R249" s="3" t="s">
        <v>100</v>
      </c>
      <c r="S249" s="3" t="s">
        <v>49</v>
      </c>
    </row>
    <row r="250" spans="1:19">
      <c r="A250" s="3">
        <v>11099</v>
      </c>
      <c r="B250" s="3" t="s">
        <v>37</v>
      </c>
      <c r="C250" s="3" t="s">
        <v>243</v>
      </c>
      <c r="D250" s="3" t="s">
        <v>631</v>
      </c>
      <c r="E250" s="7" t="str">
        <f t="shared" si="28"/>
        <v>ADAM ROSS</v>
      </c>
      <c r="F250" s="8">
        <v>22348</v>
      </c>
      <c r="G250" s="9">
        <f t="shared" si="23"/>
        <v>1961</v>
      </c>
      <c r="H250" s="3" t="s">
        <v>41</v>
      </c>
      <c r="I250" s="14" t="str">
        <f t="shared" si="24"/>
        <v>Married</v>
      </c>
      <c r="J250" s="3" t="s">
        <v>41</v>
      </c>
      <c r="K250" s="15" t="str">
        <f t="shared" si="25"/>
        <v>Male</v>
      </c>
      <c r="L250" s="3" t="s">
        <v>632</v>
      </c>
      <c r="M250" s="16" t="str">
        <f t="shared" si="26"/>
        <v>adam2</v>
      </c>
      <c r="N250" s="4">
        <v>60000</v>
      </c>
      <c r="O250" s="17" t="str">
        <f t="shared" si="27"/>
        <v>Average</v>
      </c>
      <c r="P250" s="3">
        <v>1</v>
      </c>
      <c r="Q250" s="3" t="s">
        <v>65</v>
      </c>
      <c r="R250" s="3" t="s">
        <v>66</v>
      </c>
      <c r="S250" s="3" t="s">
        <v>45</v>
      </c>
    </row>
    <row r="251" spans="1:19">
      <c r="A251" s="3">
        <v>11100</v>
      </c>
      <c r="B251" s="3" t="s">
        <v>50</v>
      </c>
      <c r="C251" s="3" t="s">
        <v>365</v>
      </c>
      <c r="D251" s="3" t="s">
        <v>341</v>
      </c>
      <c r="E251" s="7" t="str">
        <f t="shared" si="28"/>
        <v>LATASHA NAVARRO</v>
      </c>
      <c r="F251" s="8">
        <v>22174</v>
      </c>
      <c r="G251" s="9">
        <f t="shared" si="23"/>
        <v>1960</v>
      </c>
      <c r="H251" s="3" t="s">
        <v>40</v>
      </c>
      <c r="I251" s="14" t="str">
        <f t="shared" si="24"/>
        <v>Single</v>
      </c>
      <c r="J251" s="3" t="s">
        <v>53</v>
      </c>
      <c r="K251" s="15" t="str">
        <f t="shared" si="25"/>
        <v>Female</v>
      </c>
      <c r="L251" s="3" t="s">
        <v>633</v>
      </c>
      <c r="M251" s="16" t="str">
        <f t="shared" si="26"/>
        <v>latasha10</v>
      </c>
      <c r="N251" s="4">
        <v>60000</v>
      </c>
      <c r="O251" s="17" t="str">
        <f t="shared" si="27"/>
        <v>Average</v>
      </c>
      <c r="P251" s="3">
        <v>1</v>
      </c>
      <c r="Q251" s="3" t="s">
        <v>99</v>
      </c>
      <c r="R251" s="3" t="s">
        <v>100</v>
      </c>
      <c r="S251" s="3" t="s">
        <v>45</v>
      </c>
    </row>
    <row r="252" spans="1:19">
      <c r="A252" s="3">
        <v>11101</v>
      </c>
      <c r="B252" s="3" t="s">
        <v>61</v>
      </c>
      <c r="C252" s="3" t="s">
        <v>634</v>
      </c>
      <c r="D252" s="3" t="s">
        <v>492</v>
      </c>
      <c r="E252" s="7" t="str">
        <f t="shared" si="28"/>
        <v>ABBY SAI</v>
      </c>
      <c r="F252" s="8">
        <v>23870</v>
      </c>
      <c r="G252" s="9">
        <f t="shared" si="23"/>
        <v>1965</v>
      </c>
      <c r="H252" s="3" t="s">
        <v>40</v>
      </c>
      <c r="I252" s="14" t="str">
        <f t="shared" si="24"/>
        <v>Single</v>
      </c>
      <c r="J252" s="3" t="s">
        <v>53</v>
      </c>
      <c r="K252" s="15" t="str">
        <f t="shared" si="25"/>
        <v>Female</v>
      </c>
      <c r="L252" s="3" t="s">
        <v>635</v>
      </c>
      <c r="M252" s="16" t="str">
        <f t="shared" si="26"/>
        <v>abby4</v>
      </c>
      <c r="N252" s="4">
        <v>70000</v>
      </c>
      <c r="O252" s="17" t="str">
        <f t="shared" si="27"/>
        <v>Average</v>
      </c>
      <c r="P252" s="3">
        <v>0</v>
      </c>
      <c r="Q252" s="3" t="s">
        <v>65</v>
      </c>
      <c r="R252" s="3" t="s">
        <v>66</v>
      </c>
      <c r="S252" s="3" t="s">
        <v>49</v>
      </c>
    </row>
    <row r="253" spans="1:19">
      <c r="A253" s="3">
        <v>11102</v>
      </c>
      <c r="B253" s="3" t="s">
        <v>50</v>
      </c>
      <c r="C253" s="3" t="s">
        <v>636</v>
      </c>
      <c r="D253" s="3" t="s">
        <v>291</v>
      </c>
      <c r="E253" s="7" t="str">
        <f t="shared" si="28"/>
        <v>JULIA NELSON</v>
      </c>
      <c r="F253" s="8">
        <v>23853</v>
      </c>
      <c r="G253" s="9">
        <f t="shared" si="23"/>
        <v>1965</v>
      </c>
      <c r="H253" s="3" t="s">
        <v>40</v>
      </c>
      <c r="I253" s="14" t="str">
        <f t="shared" si="24"/>
        <v>Single</v>
      </c>
      <c r="J253" s="3" t="s">
        <v>53</v>
      </c>
      <c r="K253" s="15" t="str">
        <f t="shared" si="25"/>
        <v>Female</v>
      </c>
      <c r="L253" s="3" t="s">
        <v>637</v>
      </c>
      <c r="M253" s="16" t="str">
        <f t="shared" si="26"/>
        <v>julia7</v>
      </c>
      <c r="N253" s="4">
        <v>80000</v>
      </c>
      <c r="O253" s="17" t="str">
        <f t="shared" si="27"/>
        <v>Average</v>
      </c>
      <c r="P253" s="3">
        <v>5</v>
      </c>
      <c r="Q253" s="3" t="s">
        <v>65</v>
      </c>
      <c r="R253" s="3" t="s">
        <v>66</v>
      </c>
      <c r="S253" s="3" t="s">
        <v>45</v>
      </c>
    </row>
    <row r="254" spans="1:19">
      <c r="A254" s="3">
        <v>11103</v>
      </c>
      <c r="B254" s="3" t="s">
        <v>61</v>
      </c>
      <c r="C254" s="3" t="s">
        <v>638</v>
      </c>
      <c r="D254" s="3" t="s">
        <v>268</v>
      </c>
      <c r="E254" s="7" t="str">
        <f t="shared" si="28"/>
        <v>CASSIE CHANDE</v>
      </c>
      <c r="F254" s="8">
        <v>23667</v>
      </c>
      <c r="G254" s="9">
        <f t="shared" si="23"/>
        <v>1964</v>
      </c>
      <c r="H254" s="3" t="s">
        <v>40</v>
      </c>
      <c r="I254" s="14" t="str">
        <f t="shared" si="24"/>
        <v>Single</v>
      </c>
      <c r="J254" s="3" t="s">
        <v>53</v>
      </c>
      <c r="K254" s="15" t="str">
        <f t="shared" si="25"/>
        <v>Female</v>
      </c>
      <c r="L254" s="3" t="s">
        <v>639</v>
      </c>
      <c r="M254" s="16" t="str">
        <f t="shared" si="26"/>
        <v>cassie13</v>
      </c>
      <c r="N254" s="4">
        <v>70000</v>
      </c>
      <c r="O254" s="17" t="str">
        <f t="shared" si="27"/>
        <v>Average</v>
      </c>
      <c r="P254" s="3">
        <v>0</v>
      </c>
      <c r="Q254" s="3" t="s">
        <v>65</v>
      </c>
      <c r="R254" s="3" t="s">
        <v>66</v>
      </c>
      <c r="S254" s="3" t="s">
        <v>45</v>
      </c>
    </row>
    <row r="255" spans="1:19">
      <c r="A255" s="3">
        <v>11104</v>
      </c>
      <c r="B255" s="3" t="s">
        <v>37</v>
      </c>
      <c r="C255" s="3" t="s">
        <v>640</v>
      </c>
      <c r="D255" s="3" t="s">
        <v>397</v>
      </c>
      <c r="E255" s="7" t="str">
        <f t="shared" si="28"/>
        <v>EDGAR SARA</v>
      </c>
      <c r="F255" s="8">
        <v>23447</v>
      </c>
      <c r="G255" s="9">
        <f t="shared" si="23"/>
        <v>1964</v>
      </c>
      <c r="H255" s="3" t="s">
        <v>41</v>
      </c>
      <c r="I255" s="14" t="str">
        <f t="shared" si="24"/>
        <v>Married</v>
      </c>
      <c r="J255" s="3" t="s">
        <v>41</v>
      </c>
      <c r="K255" s="15" t="str">
        <f t="shared" si="25"/>
        <v>Male</v>
      </c>
      <c r="L255" s="3" t="s">
        <v>641</v>
      </c>
      <c r="M255" s="16" t="str">
        <f t="shared" si="26"/>
        <v>edgar11</v>
      </c>
      <c r="N255" s="4">
        <v>70000</v>
      </c>
      <c r="O255" s="17" t="str">
        <f t="shared" si="27"/>
        <v>Average</v>
      </c>
      <c r="P255" s="3">
        <v>0</v>
      </c>
      <c r="Q255" s="3" t="s">
        <v>65</v>
      </c>
      <c r="R255" s="3" t="s">
        <v>66</v>
      </c>
      <c r="S255" s="3" t="s">
        <v>49</v>
      </c>
    </row>
    <row r="256" spans="1:19">
      <c r="A256" s="3">
        <v>11105</v>
      </c>
      <c r="B256" s="3" t="s">
        <v>61</v>
      </c>
      <c r="C256" s="3" t="s">
        <v>642</v>
      </c>
      <c r="D256" s="3" t="s">
        <v>381</v>
      </c>
      <c r="E256" s="7" t="str">
        <f t="shared" si="28"/>
        <v>CANDACE FERNANDEZ</v>
      </c>
      <c r="F256" s="8">
        <v>23739</v>
      </c>
      <c r="G256" s="9">
        <f t="shared" si="23"/>
        <v>1964</v>
      </c>
      <c r="H256" s="3" t="s">
        <v>40</v>
      </c>
      <c r="I256" s="14" t="str">
        <f t="shared" si="24"/>
        <v>Single</v>
      </c>
      <c r="J256" s="3" t="s">
        <v>53</v>
      </c>
      <c r="K256" s="15" t="str">
        <f t="shared" si="25"/>
        <v>Female</v>
      </c>
      <c r="L256" s="3" t="s">
        <v>643</v>
      </c>
      <c r="M256" s="16" t="str">
        <f t="shared" si="26"/>
        <v>candace15</v>
      </c>
      <c r="N256" s="4">
        <v>70000</v>
      </c>
      <c r="O256" s="17" t="str">
        <f t="shared" si="27"/>
        <v>Average</v>
      </c>
      <c r="P256" s="3">
        <v>0</v>
      </c>
      <c r="Q256" s="3" t="s">
        <v>65</v>
      </c>
      <c r="R256" s="3" t="s">
        <v>66</v>
      </c>
      <c r="S256" s="3" t="s">
        <v>49</v>
      </c>
    </row>
    <row r="257" spans="1:19">
      <c r="A257" s="3">
        <v>11106</v>
      </c>
      <c r="B257" s="3" t="s">
        <v>37</v>
      </c>
      <c r="C257" s="3" t="s">
        <v>494</v>
      </c>
      <c r="D257" s="3" t="s">
        <v>644</v>
      </c>
      <c r="E257" s="7" t="str">
        <f t="shared" si="28"/>
        <v>JESSIE LIU</v>
      </c>
      <c r="F257" s="8">
        <v>23631</v>
      </c>
      <c r="G257" s="9">
        <f t="shared" si="23"/>
        <v>1964</v>
      </c>
      <c r="H257" s="3" t="s">
        <v>40</v>
      </c>
      <c r="I257" s="14" t="str">
        <f t="shared" si="24"/>
        <v>Single</v>
      </c>
      <c r="J257" s="3" t="s">
        <v>41</v>
      </c>
      <c r="K257" s="15" t="str">
        <f t="shared" si="25"/>
        <v>Male</v>
      </c>
      <c r="L257" s="3" t="s">
        <v>645</v>
      </c>
      <c r="M257" s="16" t="str">
        <f t="shared" si="26"/>
        <v>jessie9</v>
      </c>
      <c r="N257" s="4">
        <v>70000</v>
      </c>
      <c r="O257" s="17" t="str">
        <f t="shared" si="27"/>
        <v>Average</v>
      </c>
      <c r="P257" s="3">
        <v>0</v>
      </c>
      <c r="Q257" s="3" t="s">
        <v>65</v>
      </c>
      <c r="R257" s="3" t="s">
        <v>66</v>
      </c>
      <c r="S257" s="3" t="s">
        <v>49</v>
      </c>
    </row>
    <row r="258" spans="1:19">
      <c r="A258" s="3">
        <v>11107</v>
      </c>
      <c r="B258" s="3" t="s">
        <v>50</v>
      </c>
      <c r="C258" s="3" t="s">
        <v>345</v>
      </c>
      <c r="D258" s="3" t="s">
        <v>259</v>
      </c>
      <c r="E258" s="7" t="str">
        <f t="shared" si="28"/>
        <v>BIANCA LIN</v>
      </c>
      <c r="F258" s="8">
        <v>21802</v>
      </c>
      <c r="G258" s="9">
        <f t="shared" si="23"/>
        <v>1959</v>
      </c>
      <c r="H258" s="3" t="s">
        <v>41</v>
      </c>
      <c r="I258" s="14" t="str">
        <f t="shared" si="24"/>
        <v>Married</v>
      </c>
      <c r="J258" s="3" t="s">
        <v>53</v>
      </c>
      <c r="K258" s="15" t="str">
        <f t="shared" si="25"/>
        <v>Female</v>
      </c>
      <c r="L258" s="3" t="s">
        <v>646</v>
      </c>
      <c r="M258" s="16" t="str">
        <f t="shared" si="26"/>
        <v>bianca7</v>
      </c>
      <c r="N258" s="4">
        <v>90000</v>
      </c>
      <c r="O258" s="17" t="str">
        <f t="shared" si="27"/>
        <v>Average</v>
      </c>
      <c r="P258" s="3">
        <v>1</v>
      </c>
      <c r="Q258" s="3" t="s">
        <v>65</v>
      </c>
      <c r="R258" s="3" t="s">
        <v>66</v>
      </c>
      <c r="S258" s="3" t="s">
        <v>45</v>
      </c>
    </row>
    <row r="259" spans="1:19">
      <c r="A259" s="3">
        <v>11108</v>
      </c>
      <c r="B259" s="3" t="s">
        <v>61</v>
      </c>
      <c r="C259" s="3" t="s">
        <v>647</v>
      </c>
      <c r="D259" s="3" t="s">
        <v>59</v>
      </c>
      <c r="E259" s="7" t="str">
        <f t="shared" si="28"/>
        <v>KARI ALVAREZ</v>
      </c>
      <c r="F259" s="8">
        <v>23206</v>
      </c>
      <c r="G259" s="9">
        <f t="shared" ref="G259:G322" si="29">YEAR(F259)</f>
        <v>1963</v>
      </c>
      <c r="H259" s="3" t="s">
        <v>40</v>
      </c>
      <c r="I259" s="14" t="str">
        <f t="shared" ref="I259:I322" si="30">IF(H259="S","Single",IF(H259="M","Married"))</f>
        <v>Single</v>
      </c>
      <c r="J259" s="3" t="s">
        <v>53</v>
      </c>
      <c r="K259" s="15" t="str">
        <f t="shared" ref="K259:K322" si="31">IF(J259="M","Male",IF(J259="F","Female"))</f>
        <v>Female</v>
      </c>
      <c r="L259" s="3" t="s">
        <v>648</v>
      </c>
      <c r="M259" s="16" t="str">
        <f t="shared" ref="M259:M322" si="32">LEFT(L259,FIND("@",L259)-1)</f>
        <v>kari25</v>
      </c>
      <c r="N259" s="4">
        <v>70000</v>
      </c>
      <c r="O259" s="17" t="str">
        <f t="shared" si="27"/>
        <v>Average</v>
      </c>
      <c r="P259" s="3">
        <v>0</v>
      </c>
      <c r="Q259" s="3" t="s">
        <v>65</v>
      </c>
      <c r="R259" s="3" t="s">
        <v>66</v>
      </c>
      <c r="S259" s="3" t="s">
        <v>49</v>
      </c>
    </row>
    <row r="260" spans="1:19">
      <c r="A260" s="3">
        <v>11109</v>
      </c>
      <c r="B260" s="3" t="s">
        <v>37</v>
      </c>
      <c r="C260" s="3" t="s">
        <v>446</v>
      </c>
      <c r="D260" s="3" t="s">
        <v>649</v>
      </c>
      <c r="E260" s="7" t="str">
        <f t="shared" si="28"/>
        <v>RUBEN KAPOOR</v>
      </c>
      <c r="F260" s="8">
        <v>23320</v>
      </c>
      <c r="G260" s="9">
        <f t="shared" si="29"/>
        <v>1963</v>
      </c>
      <c r="H260" s="3" t="s">
        <v>40</v>
      </c>
      <c r="I260" s="14" t="str">
        <f t="shared" si="30"/>
        <v>Single</v>
      </c>
      <c r="J260" s="3" t="s">
        <v>41</v>
      </c>
      <c r="K260" s="15" t="str">
        <f t="shared" si="31"/>
        <v>Male</v>
      </c>
      <c r="L260" s="3" t="s">
        <v>650</v>
      </c>
      <c r="M260" s="16" t="str">
        <f t="shared" si="32"/>
        <v>ruben1</v>
      </c>
      <c r="N260" s="4">
        <v>70000</v>
      </c>
      <c r="O260" s="17" t="str">
        <f t="shared" si="27"/>
        <v>Average</v>
      </c>
      <c r="P260" s="3">
        <v>0</v>
      </c>
      <c r="Q260" s="3" t="s">
        <v>65</v>
      </c>
      <c r="R260" s="3" t="s">
        <v>66</v>
      </c>
      <c r="S260" s="3" t="s">
        <v>49</v>
      </c>
    </row>
    <row r="261" spans="1:19">
      <c r="A261" s="3">
        <v>11110</v>
      </c>
      <c r="B261" s="3" t="s">
        <v>37</v>
      </c>
      <c r="C261" s="3" t="s">
        <v>338</v>
      </c>
      <c r="D261" s="3" t="s">
        <v>435</v>
      </c>
      <c r="E261" s="7" t="str">
        <f t="shared" si="28"/>
        <v>CURTIS YANG</v>
      </c>
      <c r="F261" s="8">
        <v>22803</v>
      </c>
      <c r="G261" s="9">
        <f t="shared" si="29"/>
        <v>1962</v>
      </c>
      <c r="H261" s="3" t="s">
        <v>41</v>
      </c>
      <c r="I261" s="14" t="str">
        <f t="shared" si="30"/>
        <v>Married</v>
      </c>
      <c r="J261" s="3" t="s">
        <v>41</v>
      </c>
      <c r="K261" s="15" t="str">
        <f t="shared" si="31"/>
        <v>Male</v>
      </c>
      <c r="L261" s="3" t="s">
        <v>651</v>
      </c>
      <c r="M261" s="16" t="str">
        <f t="shared" si="32"/>
        <v>curtis5</v>
      </c>
      <c r="N261" s="4">
        <v>60000</v>
      </c>
      <c r="O261" s="17" t="str">
        <f t="shared" si="27"/>
        <v>Average</v>
      </c>
      <c r="P261" s="3">
        <v>1</v>
      </c>
      <c r="Q261" s="3" t="s">
        <v>99</v>
      </c>
      <c r="R261" s="3" t="s">
        <v>100</v>
      </c>
      <c r="S261" s="3" t="s">
        <v>45</v>
      </c>
    </row>
    <row r="262" spans="1:19">
      <c r="A262" s="3">
        <v>11111</v>
      </c>
      <c r="B262" s="3" t="s">
        <v>50</v>
      </c>
      <c r="C262" s="3" t="s">
        <v>652</v>
      </c>
      <c r="D262" s="3" t="s">
        <v>653</v>
      </c>
      <c r="E262" s="7" t="str">
        <f t="shared" si="28"/>
        <v>MEREDITH GUTIERREZ</v>
      </c>
      <c r="F262" s="8">
        <v>22700</v>
      </c>
      <c r="G262" s="9">
        <f t="shared" si="29"/>
        <v>1962</v>
      </c>
      <c r="H262" s="3" t="s">
        <v>41</v>
      </c>
      <c r="I262" s="14" t="str">
        <f t="shared" si="30"/>
        <v>Married</v>
      </c>
      <c r="J262" s="3" t="s">
        <v>53</v>
      </c>
      <c r="K262" s="15" t="str">
        <f t="shared" si="31"/>
        <v>Female</v>
      </c>
      <c r="L262" s="3" t="s">
        <v>654</v>
      </c>
      <c r="M262" s="16" t="str">
        <f t="shared" si="32"/>
        <v>meredith34</v>
      </c>
      <c r="N262" s="4">
        <v>60000</v>
      </c>
      <c r="O262" s="17" t="str">
        <f t="shared" si="27"/>
        <v>Average</v>
      </c>
      <c r="P262" s="3">
        <v>1</v>
      </c>
      <c r="Q262" s="3" t="s">
        <v>99</v>
      </c>
      <c r="R262" s="3" t="s">
        <v>100</v>
      </c>
      <c r="S262" s="3" t="s">
        <v>45</v>
      </c>
    </row>
    <row r="263" spans="1:19">
      <c r="A263" s="3">
        <v>11112</v>
      </c>
      <c r="B263" s="3" t="s">
        <v>50</v>
      </c>
      <c r="C263" s="3" t="s">
        <v>655</v>
      </c>
      <c r="D263" s="3" t="s">
        <v>193</v>
      </c>
      <c r="E263" s="7" t="str">
        <f t="shared" si="28"/>
        <v>CRYSTAL WANG</v>
      </c>
      <c r="F263" s="8">
        <v>22898</v>
      </c>
      <c r="G263" s="9">
        <f t="shared" si="29"/>
        <v>1962</v>
      </c>
      <c r="H263" s="3" t="s">
        <v>41</v>
      </c>
      <c r="I263" s="14" t="str">
        <f t="shared" si="30"/>
        <v>Married</v>
      </c>
      <c r="J263" s="3" t="s">
        <v>53</v>
      </c>
      <c r="K263" s="15" t="str">
        <f t="shared" si="31"/>
        <v>Female</v>
      </c>
      <c r="L263" s="3" t="s">
        <v>656</v>
      </c>
      <c r="M263" s="16" t="str">
        <f t="shared" si="32"/>
        <v>crystal3</v>
      </c>
      <c r="N263" s="4">
        <v>60000</v>
      </c>
      <c r="O263" s="17" t="str">
        <f t="shared" si="27"/>
        <v>Average</v>
      </c>
      <c r="P263" s="3">
        <v>1</v>
      </c>
      <c r="Q263" s="3" t="s">
        <v>99</v>
      </c>
      <c r="R263" s="3" t="s">
        <v>100</v>
      </c>
      <c r="S263" s="3" t="s">
        <v>45</v>
      </c>
    </row>
    <row r="264" spans="1:19">
      <c r="A264" s="3">
        <v>11113</v>
      </c>
      <c r="B264" s="3" t="s">
        <v>37</v>
      </c>
      <c r="C264" s="3" t="s">
        <v>657</v>
      </c>
      <c r="D264" s="3" t="s">
        <v>658</v>
      </c>
      <c r="E264" s="7" t="str">
        <f t="shared" si="28"/>
        <v>MICHEAL BLANCO</v>
      </c>
      <c r="F264" s="8">
        <v>22698</v>
      </c>
      <c r="G264" s="9">
        <f t="shared" si="29"/>
        <v>1962</v>
      </c>
      <c r="H264" s="3" t="s">
        <v>41</v>
      </c>
      <c r="I264" s="14" t="str">
        <f t="shared" si="30"/>
        <v>Married</v>
      </c>
      <c r="J264" s="3" t="s">
        <v>41</v>
      </c>
      <c r="K264" s="15" t="str">
        <f t="shared" si="31"/>
        <v>Male</v>
      </c>
      <c r="L264" s="3" t="s">
        <v>659</v>
      </c>
      <c r="M264" s="16" t="str">
        <f t="shared" si="32"/>
        <v>micheal11</v>
      </c>
      <c r="N264" s="4">
        <v>70000</v>
      </c>
      <c r="O264" s="17" t="str">
        <f t="shared" si="27"/>
        <v>Average</v>
      </c>
      <c r="P264" s="3">
        <v>5</v>
      </c>
      <c r="Q264" s="3" t="s">
        <v>65</v>
      </c>
      <c r="R264" s="3" t="s">
        <v>66</v>
      </c>
      <c r="S264" s="3" t="s">
        <v>45</v>
      </c>
    </row>
    <row r="265" spans="1:19">
      <c r="A265" s="3">
        <v>11114</v>
      </c>
      <c r="B265" s="3" t="s">
        <v>50</v>
      </c>
      <c r="C265" s="3" t="s">
        <v>660</v>
      </c>
      <c r="D265" s="3" t="s">
        <v>123</v>
      </c>
      <c r="E265" s="7" t="str">
        <f t="shared" si="28"/>
        <v>LESLIE MORENO</v>
      </c>
      <c r="F265" s="8">
        <v>22794</v>
      </c>
      <c r="G265" s="9">
        <f t="shared" si="29"/>
        <v>1962</v>
      </c>
      <c r="H265" s="3" t="s">
        <v>40</v>
      </c>
      <c r="I265" s="14" t="str">
        <f t="shared" si="30"/>
        <v>Single</v>
      </c>
      <c r="J265" s="3" t="s">
        <v>53</v>
      </c>
      <c r="K265" s="15" t="str">
        <f t="shared" si="31"/>
        <v>Female</v>
      </c>
      <c r="L265" s="3" t="s">
        <v>661</v>
      </c>
      <c r="M265" s="16" t="str">
        <f t="shared" si="32"/>
        <v>leslie7</v>
      </c>
      <c r="N265" s="4">
        <v>70000</v>
      </c>
      <c r="O265" s="17" t="str">
        <f t="shared" si="27"/>
        <v>Average</v>
      </c>
      <c r="P265" s="3">
        <v>5</v>
      </c>
      <c r="Q265" s="3" t="s">
        <v>99</v>
      </c>
      <c r="R265" s="3" t="s">
        <v>100</v>
      </c>
      <c r="S265" s="3" t="s">
        <v>45</v>
      </c>
    </row>
    <row r="266" spans="1:19">
      <c r="A266" s="3">
        <v>11115</v>
      </c>
      <c r="B266" s="3" t="s">
        <v>37</v>
      </c>
      <c r="C266" s="3" t="s">
        <v>662</v>
      </c>
      <c r="D266" s="3" t="s">
        <v>47</v>
      </c>
      <c r="E266" s="7" t="str">
        <f t="shared" si="28"/>
        <v>ALVIN CAI</v>
      </c>
      <c r="F266" s="8">
        <v>22689</v>
      </c>
      <c r="G266" s="9">
        <f t="shared" si="29"/>
        <v>1962</v>
      </c>
      <c r="H266" s="3" t="s">
        <v>41</v>
      </c>
      <c r="I266" s="14" t="str">
        <f t="shared" si="30"/>
        <v>Married</v>
      </c>
      <c r="J266" s="3" t="s">
        <v>41</v>
      </c>
      <c r="K266" s="15" t="str">
        <f t="shared" si="31"/>
        <v>Male</v>
      </c>
      <c r="L266" s="3" t="s">
        <v>663</v>
      </c>
      <c r="M266" s="16" t="str">
        <f t="shared" si="32"/>
        <v>alvin20</v>
      </c>
      <c r="N266" s="4">
        <v>70000</v>
      </c>
      <c r="O266" s="17" t="str">
        <f t="shared" si="27"/>
        <v>Average</v>
      </c>
      <c r="P266" s="3">
        <v>5</v>
      </c>
      <c r="Q266" s="3" t="s">
        <v>99</v>
      </c>
      <c r="R266" s="3" t="s">
        <v>100</v>
      </c>
      <c r="S266" s="3" t="s">
        <v>45</v>
      </c>
    </row>
    <row r="267" spans="1:19">
      <c r="A267" s="3">
        <v>11116</v>
      </c>
      <c r="B267" s="3" t="s">
        <v>37</v>
      </c>
      <c r="C267" s="3" t="s">
        <v>664</v>
      </c>
      <c r="D267" s="3" t="s">
        <v>458</v>
      </c>
      <c r="E267" s="7" t="str">
        <f t="shared" si="28"/>
        <v>CLINTON CARLSON</v>
      </c>
      <c r="F267" s="8">
        <v>22926</v>
      </c>
      <c r="G267" s="9">
        <f t="shared" si="29"/>
        <v>1962</v>
      </c>
      <c r="H267" s="3" t="s">
        <v>41</v>
      </c>
      <c r="I267" s="14" t="str">
        <f t="shared" si="30"/>
        <v>Married</v>
      </c>
      <c r="J267" s="3" t="s">
        <v>41</v>
      </c>
      <c r="K267" s="15" t="str">
        <f t="shared" si="31"/>
        <v>Male</v>
      </c>
      <c r="L267" s="3" t="s">
        <v>665</v>
      </c>
      <c r="M267" s="16" t="str">
        <f t="shared" si="32"/>
        <v>clinton14</v>
      </c>
      <c r="N267" s="4">
        <v>70000</v>
      </c>
      <c r="O267" s="17" t="str">
        <f t="shared" si="27"/>
        <v>Average</v>
      </c>
      <c r="P267" s="3">
        <v>5</v>
      </c>
      <c r="Q267" s="3" t="s">
        <v>99</v>
      </c>
      <c r="R267" s="3" t="s">
        <v>100</v>
      </c>
      <c r="S267" s="3" t="s">
        <v>45</v>
      </c>
    </row>
    <row r="268" spans="1:19">
      <c r="A268" s="3">
        <v>11117</v>
      </c>
      <c r="B268" s="3" t="s">
        <v>50</v>
      </c>
      <c r="C268" s="3" t="s">
        <v>666</v>
      </c>
      <c r="D268" s="3" t="s">
        <v>220</v>
      </c>
      <c r="E268" s="7" t="str">
        <f t="shared" si="28"/>
        <v>APRIL DENG</v>
      </c>
      <c r="F268" s="8">
        <v>22333</v>
      </c>
      <c r="G268" s="9">
        <f t="shared" si="29"/>
        <v>1961</v>
      </c>
      <c r="H268" s="3" t="s">
        <v>41</v>
      </c>
      <c r="I268" s="14" t="str">
        <f t="shared" si="30"/>
        <v>Married</v>
      </c>
      <c r="J268" s="3" t="s">
        <v>53</v>
      </c>
      <c r="K268" s="15" t="str">
        <f t="shared" si="31"/>
        <v>Female</v>
      </c>
      <c r="L268" s="3" t="s">
        <v>667</v>
      </c>
      <c r="M268" s="16" t="str">
        <f t="shared" si="32"/>
        <v>april1</v>
      </c>
      <c r="N268" s="4">
        <v>70000</v>
      </c>
      <c r="O268" s="17" t="str">
        <f t="shared" si="27"/>
        <v>Average</v>
      </c>
      <c r="P268" s="3">
        <v>5</v>
      </c>
      <c r="Q268" s="3" t="s">
        <v>99</v>
      </c>
      <c r="R268" s="3" t="s">
        <v>100</v>
      </c>
      <c r="S268" s="3" t="s">
        <v>45</v>
      </c>
    </row>
    <row r="269" spans="1:19">
      <c r="A269" s="3">
        <v>11118</v>
      </c>
      <c r="B269" s="3" t="s">
        <v>37</v>
      </c>
      <c r="C269" s="3" t="s">
        <v>662</v>
      </c>
      <c r="D269" s="3" t="s">
        <v>196</v>
      </c>
      <c r="E269" s="7" t="str">
        <f t="shared" si="28"/>
        <v>ALVIN ZENG</v>
      </c>
      <c r="F269" s="8">
        <v>21004</v>
      </c>
      <c r="G269" s="9">
        <f t="shared" si="29"/>
        <v>1957</v>
      </c>
      <c r="H269" s="3" t="s">
        <v>40</v>
      </c>
      <c r="I269" s="14" t="str">
        <f t="shared" si="30"/>
        <v>Single</v>
      </c>
      <c r="J269" s="3" t="s">
        <v>41</v>
      </c>
      <c r="K269" s="15" t="str">
        <f t="shared" si="31"/>
        <v>Male</v>
      </c>
      <c r="L269" s="3" t="s">
        <v>668</v>
      </c>
      <c r="M269" s="16" t="str">
        <f t="shared" si="32"/>
        <v>alvin21</v>
      </c>
      <c r="N269" s="4">
        <v>80000</v>
      </c>
      <c r="O269" s="17" t="str">
        <f t="shared" si="27"/>
        <v>Average</v>
      </c>
      <c r="P269" s="3">
        <v>1</v>
      </c>
      <c r="Q269" s="3" t="s">
        <v>99</v>
      </c>
      <c r="R269" s="3" t="s">
        <v>100</v>
      </c>
      <c r="S269" s="3" t="s">
        <v>49</v>
      </c>
    </row>
    <row r="270" spans="1:19">
      <c r="A270" s="3">
        <v>11119</v>
      </c>
      <c r="B270" s="3" t="s">
        <v>37</v>
      </c>
      <c r="C270" s="3" t="s">
        <v>669</v>
      </c>
      <c r="D270" s="3" t="s">
        <v>87</v>
      </c>
      <c r="E270" s="7" t="str">
        <f t="shared" si="28"/>
        <v>EVAN JAMES</v>
      </c>
      <c r="F270" s="8">
        <v>12884</v>
      </c>
      <c r="G270" s="9">
        <f t="shared" si="29"/>
        <v>1935</v>
      </c>
      <c r="H270" s="3" t="s">
        <v>40</v>
      </c>
      <c r="I270" s="14" t="str">
        <f t="shared" si="30"/>
        <v>Single</v>
      </c>
      <c r="J270" s="3" t="s">
        <v>41</v>
      </c>
      <c r="K270" s="15" t="str">
        <f t="shared" si="31"/>
        <v>Male</v>
      </c>
      <c r="L270" s="3" t="s">
        <v>670</v>
      </c>
      <c r="M270" s="16" t="str">
        <f t="shared" si="32"/>
        <v>evan8</v>
      </c>
      <c r="N270" s="4">
        <v>30000</v>
      </c>
      <c r="O270" s="17" t="str">
        <f t="shared" si="27"/>
        <v>Poor</v>
      </c>
      <c r="P270" s="3">
        <v>2</v>
      </c>
      <c r="Q270" s="3" t="s">
        <v>99</v>
      </c>
      <c r="R270" s="3" t="s">
        <v>112</v>
      </c>
      <c r="S270" s="3" t="s">
        <v>49</v>
      </c>
    </row>
    <row r="271" spans="1:19">
      <c r="A271" s="3">
        <v>11121</v>
      </c>
      <c r="B271" s="3" t="s">
        <v>37</v>
      </c>
      <c r="C271" s="3" t="s">
        <v>671</v>
      </c>
      <c r="D271" s="3" t="s">
        <v>461</v>
      </c>
      <c r="E271" s="7" t="str">
        <f t="shared" si="28"/>
        <v>ORLANDO SUAREZ</v>
      </c>
      <c r="F271" s="8">
        <v>22238</v>
      </c>
      <c r="G271" s="9">
        <f t="shared" si="29"/>
        <v>1960</v>
      </c>
      <c r="H271" s="3" t="s">
        <v>41</v>
      </c>
      <c r="I271" s="14" t="str">
        <f t="shared" si="30"/>
        <v>Married</v>
      </c>
      <c r="J271" s="3" t="s">
        <v>41</v>
      </c>
      <c r="K271" s="15" t="str">
        <f t="shared" si="31"/>
        <v>Male</v>
      </c>
      <c r="L271" s="3" t="s">
        <v>672</v>
      </c>
      <c r="M271" s="16" t="str">
        <f t="shared" si="32"/>
        <v>orlando19</v>
      </c>
      <c r="N271" s="4">
        <v>70000</v>
      </c>
      <c r="O271" s="17" t="str">
        <f t="shared" si="27"/>
        <v>Average</v>
      </c>
      <c r="P271" s="3">
        <v>5</v>
      </c>
      <c r="Q271" s="3" t="s">
        <v>99</v>
      </c>
      <c r="R271" s="3" t="s">
        <v>100</v>
      </c>
      <c r="S271" s="3" t="s">
        <v>45</v>
      </c>
    </row>
    <row r="272" spans="1:19">
      <c r="A272" s="3">
        <v>11122</v>
      </c>
      <c r="B272" s="3" t="s">
        <v>37</v>
      </c>
      <c r="C272" s="3" t="s">
        <v>673</v>
      </c>
      <c r="D272" s="3" t="s">
        <v>187</v>
      </c>
      <c r="E272" s="7" t="str">
        <f t="shared" si="28"/>
        <v>BYRON VAZQUEZ</v>
      </c>
      <c r="F272" s="8">
        <v>22008</v>
      </c>
      <c r="G272" s="9">
        <f t="shared" si="29"/>
        <v>1960</v>
      </c>
      <c r="H272" s="3" t="s">
        <v>41</v>
      </c>
      <c r="I272" s="14" t="str">
        <f t="shared" si="30"/>
        <v>Married</v>
      </c>
      <c r="J272" s="3" t="s">
        <v>41</v>
      </c>
      <c r="K272" s="15" t="str">
        <f t="shared" si="31"/>
        <v>Male</v>
      </c>
      <c r="L272" s="3" t="s">
        <v>674</v>
      </c>
      <c r="M272" s="16" t="str">
        <f t="shared" si="32"/>
        <v>byron9</v>
      </c>
      <c r="N272" s="4">
        <v>70000</v>
      </c>
      <c r="O272" s="17" t="str">
        <f t="shared" si="27"/>
        <v>Average</v>
      </c>
      <c r="P272" s="3">
        <v>5</v>
      </c>
      <c r="Q272" s="3" t="s">
        <v>99</v>
      </c>
      <c r="R272" s="3" t="s">
        <v>100</v>
      </c>
      <c r="S272" s="3" t="s">
        <v>45</v>
      </c>
    </row>
    <row r="273" spans="1:19">
      <c r="A273" s="3">
        <v>11123</v>
      </c>
      <c r="B273" s="3" t="s">
        <v>37</v>
      </c>
      <c r="C273" s="3" t="s">
        <v>675</v>
      </c>
      <c r="D273" s="3" t="s">
        <v>59</v>
      </c>
      <c r="E273" s="7" t="str">
        <f t="shared" si="28"/>
        <v>PHILIP ALVAREZ</v>
      </c>
      <c r="F273" s="8">
        <v>22087</v>
      </c>
      <c r="G273" s="9">
        <f t="shared" si="29"/>
        <v>1960</v>
      </c>
      <c r="H273" s="3" t="s">
        <v>41</v>
      </c>
      <c r="I273" s="14" t="str">
        <f t="shared" si="30"/>
        <v>Married</v>
      </c>
      <c r="J273" s="3" t="s">
        <v>41</v>
      </c>
      <c r="K273" s="15" t="str">
        <f t="shared" si="31"/>
        <v>Male</v>
      </c>
      <c r="L273" s="3" t="s">
        <v>676</v>
      </c>
      <c r="M273" s="16" t="str">
        <f t="shared" si="32"/>
        <v>philip4</v>
      </c>
      <c r="N273" s="4">
        <v>70000</v>
      </c>
      <c r="O273" s="17" t="str">
        <f t="shared" si="27"/>
        <v>Average</v>
      </c>
      <c r="P273" s="3">
        <v>5</v>
      </c>
      <c r="Q273" s="3" t="s">
        <v>99</v>
      </c>
      <c r="R273" s="3" t="s">
        <v>100</v>
      </c>
      <c r="S273" s="3" t="s">
        <v>45</v>
      </c>
    </row>
    <row r="274" spans="1:19">
      <c r="A274" s="3">
        <v>11124</v>
      </c>
      <c r="B274" s="3" t="s">
        <v>37</v>
      </c>
      <c r="C274" s="3" t="s">
        <v>631</v>
      </c>
      <c r="D274" s="3" t="s">
        <v>310</v>
      </c>
      <c r="E274" s="7" t="str">
        <f t="shared" si="28"/>
        <v>ROSS JORDAN</v>
      </c>
      <c r="F274" s="8">
        <v>21028</v>
      </c>
      <c r="G274" s="9">
        <f t="shared" si="29"/>
        <v>1957</v>
      </c>
      <c r="H274" s="3" t="s">
        <v>40</v>
      </c>
      <c r="I274" s="14" t="str">
        <f t="shared" si="30"/>
        <v>Single</v>
      </c>
      <c r="J274" s="3" t="s">
        <v>41</v>
      </c>
      <c r="K274" s="15" t="str">
        <f t="shared" si="31"/>
        <v>Male</v>
      </c>
      <c r="L274" s="3" t="s">
        <v>677</v>
      </c>
      <c r="M274" s="16" t="str">
        <f t="shared" si="32"/>
        <v>ross1</v>
      </c>
      <c r="N274" s="4">
        <v>80000</v>
      </c>
      <c r="O274" s="17" t="str">
        <f t="shared" si="27"/>
        <v>Average</v>
      </c>
      <c r="P274" s="3">
        <v>1</v>
      </c>
      <c r="Q274" s="3" t="s">
        <v>99</v>
      </c>
      <c r="R274" s="3" t="s">
        <v>100</v>
      </c>
      <c r="S274" s="3" t="s">
        <v>45</v>
      </c>
    </row>
    <row r="275" spans="1:19">
      <c r="A275" s="3">
        <v>11125</v>
      </c>
      <c r="B275" s="3" t="s">
        <v>50</v>
      </c>
      <c r="C275" s="3" t="s">
        <v>678</v>
      </c>
      <c r="D275" s="3" t="s">
        <v>341</v>
      </c>
      <c r="E275" s="7" t="str">
        <f t="shared" si="28"/>
        <v>DANA NAVARRO</v>
      </c>
      <c r="F275" s="8">
        <v>20553</v>
      </c>
      <c r="G275" s="9">
        <f t="shared" si="29"/>
        <v>1956</v>
      </c>
      <c r="H275" s="3" t="s">
        <v>40</v>
      </c>
      <c r="I275" s="14" t="str">
        <f t="shared" si="30"/>
        <v>Single</v>
      </c>
      <c r="J275" s="3" t="s">
        <v>53</v>
      </c>
      <c r="K275" s="15" t="str">
        <f t="shared" si="31"/>
        <v>Female</v>
      </c>
      <c r="L275" s="3" t="s">
        <v>679</v>
      </c>
      <c r="M275" s="16" t="str">
        <f t="shared" si="32"/>
        <v>dana2</v>
      </c>
      <c r="N275" s="4">
        <v>70000</v>
      </c>
      <c r="O275" s="17" t="str">
        <f t="shared" si="27"/>
        <v>Average</v>
      </c>
      <c r="P275" s="3">
        <v>1</v>
      </c>
      <c r="Q275" s="3" t="s">
        <v>99</v>
      </c>
      <c r="R275" s="3" t="s">
        <v>100</v>
      </c>
      <c r="S275" s="3" t="s">
        <v>45</v>
      </c>
    </row>
    <row r="276" spans="1:19">
      <c r="A276" s="3">
        <v>11126</v>
      </c>
      <c r="B276" s="3" t="s">
        <v>37</v>
      </c>
      <c r="C276" s="3" t="s">
        <v>680</v>
      </c>
      <c r="D276" s="3" t="s">
        <v>235</v>
      </c>
      <c r="E276" s="7" t="str">
        <f t="shared" si="28"/>
        <v>SHAUN CARSON</v>
      </c>
      <c r="F276" s="8">
        <v>17995</v>
      </c>
      <c r="G276" s="9">
        <f t="shared" si="29"/>
        <v>1949</v>
      </c>
      <c r="H276" s="3" t="s">
        <v>41</v>
      </c>
      <c r="I276" s="14" t="str">
        <f t="shared" si="30"/>
        <v>Married</v>
      </c>
      <c r="J276" s="3" t="s">
        <v>41</v>
      </c>
      <c r="K276" s="15" t="str">
        <f t="shared" si="31"/>
        <v>Male</v>
      </c>
      <c r="L276" s="3" t="s">
        <v>681</v>
      </c>
      <c r="M276" s="16" t="str">
        <f t="shared" si="32"/>
        <v>shaun16</v>
      </c>
      <c r="N276" s="4">
        <v>10000</v>
      </c>
      <c r="O276" s="17" t="str">
        <f t="shared" si="27"/>
        <v>Poor</v>
      </c>
      <c r="P276" s="3">
        <v>2</v>
      </c>
      <c r="Q276" s="3" t="s">
        <v>104</v>
      </c>
      <c r="R276" s="3" t="s">
        <v>100</v>
      </c>
      <c r="S276" s="3" t="s">
        <v>49</v>
      </c>
    </row>
    <row r="277" spans="1:19">
      <c r="A277" s="3">
        <v>11127</v>
      </c>
      <c r="B277" s="3" t="s">
        <v>61</v>
      </c>
      <c r="C277" s="3" t="s">
        <v>682</v>
      </c>
      <c r="D277" s="3" t="s">
        <v>486</v>
      </c>
      <c r="E277" s="7" t="str">
        <f t="shared" si="28"/>
        <v>JAN EDWARDS</v>
      </c>
      <c r="F277" s="8">
        <v>27688</v>
      </c>
      <c r="G277" s="9">
        <f t="shared" si="29"/>
        <v>1975</v>
      </c>
      <c r="H277" s="3" t="s">
        <v>41</v>
      </c>
      <c r="I277" s="14" t="str">
        <f t="shared" si="30"/>
        <v>Married</v>
      </c>
      <c r="J277" s="3" t="s">
        <v>53</v>
      </c>
      <c r="K277" s="15" t="str">
        <f t="shared" si="31"/>
        <v>Female</v>
      </c>
      <c r="L277" s="3" t="s">
        <v>683</v>
      </c>
      <c r="M277" s="16" t="str">
        <f t="shared" si="32"/>
        <v>jan11</v>
      </c>
      <c r="N277" s="4">
        <v>40000</v>
      </c>
      <c r="O277" s="17" t="str">
        <f t="shared" si="27"/>
        <v>Poor</v>
      </c>
      <c r="P277" s="3">
        <v>0</v>
      </c>
      <c r="Q277" s="3" t="s">
        <v>104</v>
      </c>
      <c r="R277" s="3" t="s">
        <v>100</v>
      </c>
      <c r="S277" s="3" t="s">
        <v>45</v>
      </c>
    </row>
    <row r="278" spans="1:19">
      <c r="A278" s="3">
        <v>11128</v>
      </c>
      <c r="B278" s="3" t="s">
        <v>61</v>
      </c>
      <c r="C278" s="3" t="s">
        <v>684</v>
      </c>
      <c r="D278" s="3" t="s">
        <v>685</v>
      </c>
      <c r="E278" s="7" t="str">
        <f t="shared" si="28"/>
        <v>SAMANTHA LONG</v>
      </c>
      <c r="F278" s="8">
        <v>27733</v>
      </c>
      <c r="G278" s="9">
        <f t="shared" si="29"/>
        <v>1975</v>
      </c>
      <c r="H278" s="3" t="s">
        <v>41</v>
      </c>
      <c r="I278" s="14" t="str">
        <f t="shared" si="30"/>
        <v>Married</v>
      </c>
      <c r="J278" s="3" t="s">
        <v>53</v>
      </c>
      <c r="K278" s="15" t="str">
        <f t="shared" si="31"/>
        <v>Female</v>
      </c>
      <c r="L278" s="3" t="s">
        <v>686</v>
      </c>
      <c r="M278" s="16" t="str">
        <f t="shared" si="32"/>
        <v>samantha35</v>
      </c>
      <c r="N278" s="4">
        <v>40000</v>
      </c>
      <c r="O278" s="17" t="str">
        <f t="shared" si="27"/>
        <v>Poor</v>
      </c>
      <c r="P278" s="3">
        <v>0</v>
      </c>
      <c r="Q278" s="3" t="s">
        <v>104</v>
      </c>
      <c r="R278" s="3" t="s">
        <v>100</v>
      </c>
      <c r="S278" s="3" t="s">
        <v>45</v>
      </c>
    </row>
    <row r="279" spans="1:19">
      <c r="A279" s="3">
        <v>11129</v>
      </c>
      <c r="B279" s="3" t="s">
        <v>61</v>
      </c>
      <c r="C279" s="3" t="s">
        <v>636</v>
      </c>
      <c r="D279" s="3" t="s">
        <v>687</v>
      </c>
      <c r="E279" s="7" t="str">
        <f t="shared" si="28"/>
        <v>JULIA WRIGHT</v>
      </c>
      <c r="F279" s="8">
        <v>27611</v>
      </c>
      <c r="G279" s="9">
        <f t="shared" si="29"/>
        <v>1975</v>
      </c>
      <c r="H279" s="3" t="s">
        <v>40</v>
      </c>
      <c r="I279" s="14" t="str">
        <f t="shared" si="30"/>
        <v>Single</v>
      </c>
      <c r="J279" s="3" t="s">
        <v>53</v>
      </c>
      <c r="K279" s="15" t="str">
        <f t="shared" si="31"/>
        <v>Female</v>
      </c>
      <c r="L279" s="3" t="s">
        <v>688</v>
      </c>
      <c r="M279" s="16" t="str">
        <f t="shared" si="32"/>
        <v>julia17</v>
      </c>
      <c r="N279" s="4">
        <v>40000</v>
      </c>
      <c r="O279" s="17" t="str">
        <f t="shared" si="27"/>
        <v>Poor</v>
      </c>
      <c r="P279" s="3">
        <v>0</v>
      </c>
      <c r="Q279" s="3" t="s">
        <v>104</v>
      </c>
      <c r="R279" s="3" t="s">
        <v>100</v>
      </c>
      <c r="S279" s="3" t="s">
        <v>45</v>
      </c>
    </row>
    <row r="280" spans="1:19">
      <c r="A280" s="3">
        <v>11130</v>
      </c>
      <c r="B280" s="3" t="s">
        <v>61</v>
      </c>
      <c r="C280" s="3" t="s">
        <v>689</v>
      </c>
      <c r="D280" s="3" t="s">
        <v>316</v>
      </c>
      <c r="E280" s="7" t="str">
        <f t="shared" si="28"/>
        <v>CAROLINE RUSSELL</v>
      </c>
      <c r="F280" s="8">
        <v>29226</v>
      </c>
      <c r="G280" s="9">
        <f t="shared" si="29"/>
        <v>1980</v>
      </c>
      <c r="H280" s="3" t="s">
        <v>41</v>
      </c>
      <c r="I280" s="14" t="str">
        <f t="shared" si="30"/>
        <v>Married</v>
      </c>
      <c r="J280" s="3" t="s">
        <v>53</v>
      </c>
      <c r="K280" s="15" t="str">
        <f t="shared" si="31"/>
        <v>Female</v>
      </c>
      <c r="L280" s="3" t="s">
        <v>690</v>
      </c>
      <c r="M280" s="16" t="str">
        <f t="shared" si="32"/>
        <v>caroline21</v>
      </c>
      <c r="N280" s="4">
        <v>30000</v>
      </c>
      <c r="O280" s="17" t="str">
        <f t="shared" si="27"/>
        <v>Poor</v>
      </c>
      <c r="P280" s="3">
        <v>0</v>
      </c>
      <c r="Q280" s="3" t="s">
        <v>104</v>
      </c>
      <c r="R280" s="3" t="s">
        <v>100</v>
      </c>
      <c r="S280" s="3" t="s">
        <v>45</v>
      </c>
    </row>
    <row r="281" spans="1:19">
      <c r="A281" s="3">
        <v>11131</v>
      </c>
      <c r="B281" s="3" t="s">
        <v>61</v>
      </c>
      <c r="C281" s="3" t="s">
        <v>520</v>
      </c>
      <c r="D281" s="3" t="s">
        <v>691</v>
      </c>
      <c r="E281" s="7" t="str">
        <f t="shared" si="28"/>
        <v>AMANDA RIVERA</v>
      </c>
      <c r="F281" s="8">
        <v>29292</v>
      </c>
      <c r="G281" s="9">
        <f t="shared" si="29"/>
        <v>1980</v>
      </c>
      <c r="H281" s="3" t="s">
        <v>41</v>
      </c>
      <c r="I281" s="14" t="str">
        <f t="shared" si="30"/>
        <v>Married</v>
      </c>
      <c r="J281" s="3" t="s">
        <v>53</v>
      </c>
      <c r="K281" s="15" t="str">
        <f t="shared" si="31"/>
        <v>Female</v>
      </c>
      <c r="L281" s="3" t="s">
        <v>692</v>
      </c>
      <c r="M281" s="16" t="str">
        <f t="shared" si="32"/>
        <v>amanda7</v>
      </c>
      <c r="N281" s="4">
        <v>30000</v>
      </c>
      <c r="O281" s="17" t="str">
        <f t="shared" si="27"/>
        <v>Poor</v>
      </c>
      <c r="P281" s="3">
        <v>0</v>
      </c>
      <c r="Q281" s="3" t="s">
        <v>104</v>
      </c>
      <c r="R281" s="3" t="s">
        <v>100</v>
      </c>
      <c r="S281" s="3" t="s">
        <v>49</v>
      </c>
    </row>
    <row r="282" spans="1:19">
      <c r="A282" s="3">
        <v>11132</v>
      </c>
      <c r="B282" s="3" t="s">
        <v>61</v>
      </c>
      <c r="C282" s="3" t="s">
        <v>693</v>
      </c>
      <c r="D282" s="3" t="s">
        <v>694</v>
      </c>
      <c r="E282" s="7" t="str">
        <f t="shared" si="28"/>
        <v>MELISSA RICHARDSON</v>
      </c>
      <c r="F282" s="8">
        <v>29520</v>
      </c>
      <c r="G282" s="9">
        <f t="shared" si="29"/>
        <v>1980</v>
      </c>
      <c r="H282" s="3" t="s">
        <v>40</v>
      </c>
      <c r="I282" s="14" t="str">
        <f t="shared" si="30"/>
        <v>Single</v>
      </c>
      <c r="J282" s="3" t="s">
        <v>53</v>
      </c>
      <c r="K282" s="15" t="str">
        <f t="shared" si="31"/>
        <v>Female</v>
      </c>
      <c r="L282" s="3" t="s">
        <v>695</v>
      </c>
      <c r="M282" s="16" t="str">
        <f t="shared" si="32"/>
        <v>melissa31</v>
      </c>
      <c r="N282" s="4">
        <v>30000</v>
      </c>
      <c r="O282" s="17" t="str">
        <f t="shared" si="27"/>
        <v>Poor</v>
      </c>
      <c r="P282" s="3">
        <v>0</v>
      </c>
      <c r="Q282" s="3" t="s">
        <v>104</v>
      </c>
      <c r="R282" s="3" t="s">
        <v>100</v>
      </c>
      <c r="S282" s="3" t="s">
        <v>49</v>
      </c>
    </row>
    <row r="283" spans="1:19">
      <c r="A283" s="3">
        <v>11133</v>
      </c>
      <c r="B283" s="3" t="s">
        <v>61</v>
      </c>
      <c r="C283" s="3" t="s">
        <v>561</v>
      </c>
      <c r="D283" s="3" t="s">
        <v>311</v>
      </c>
      <c r="E283" s="7" t="str">
        <f t="shared" si="28"/>
        <v>ANGELA GRIFFIN</v>
      </c>
      <c r="F283" s="8">
        <v>29472</v>
      </c>
      <c r="G283" s="9">
        <f t="shared" si="29"/>
        <v>1980</v>
      </c>
      <c r="H283" s="3" t="s">
        <v>40</v>
      </c>
      <c r="I283" s="14" t="str">
        <f t="shared" si="30"/>
        <v>Single</v>
      </c>
      <c r="J283" s="3" t="s">
        <v>53</v>
      </c>
      <c r="K283" s="15" t="str">
        <f t="shared" si="31"/>
        <v>Female</v>
      </c>
      <c r="L283" s="3" t="s">
        <v>696</v>
      </c>
      <c r="M283" s="16" t="str">
        <f t="shared" si="32"/>
        <v>angela23</v>
      </c>
      <c r="N283" s="4">
        <v>30000</v>
      </c>
      <c r="O283" s="17" t="str">
        <f t="shared" si="27"/>
        <v>Poor</v>
      </c>
      <c r="P283" s="3">
        <v>0</v>
      </c>
      <c r="Q283" s="3" t="s">
        <v>111</v>
      </c>
      <c r="R283" s="3" t="s">
        <v>112</v>
      </c>
      <c r="S283" s="3" t="s">
        <v>49</v>
      </c>
    </row>
    <row r="284" spans="1:19">
      <c r="A284" s="3">
        <v>11134</v>
      </c>
      <c r="B284" s="3" t="s">
        <v>37</v>
      </c>
      <c r="C284" s="3" t="s">
        <v>697</v>
      </c>
      <c r="D284" s="3" t="s">
        <v>698</v>
      </c>
      <c r="E284" s="7" t="str">
        <f t="shared" si="28"/>
        <v>LARRY TOWNSEND</v>
      </c>
      <c r="F284" s="8">
        <v>16859</v>
      </c>
      <c r="G284" s="9">
        <f t="shared" si="29"/>
        <v>1946</v>
      </c>
      <c r="H284" s="3" t="s">
        <v>40</v>
      </c>
      <c r="I284" s="14" t="str">
        <f t="shared" si="30"/>
        <v>Single</v>
      </c>
      <c r="J284" s="3" t="s">
        <v>41</v>
      </c>
      <c r="K284" s="15" t="str">
        <f t="shared" si="31"/>
        <v>Male</v>
      </c>
      <c r="L284" s="3" t="s">
        <v>699</v>
      </c>
      <c r="M284" s="16" t="str">
        <f t="shared" si="32"/>
        <v>larry14</v>
      </c>
      <c r="N284" s="4">
        <v>10000</v>
      </c>
      <c r="O284" s="17" t="str">
        <f t="shared" si="27"/>
        <v>Poor</v>
      </c>
      <c r="P284" s="3">
        <v>5</v>
      </c>
      <c r="Q284" s="3" t="s">
        <v>104</v>
      </c>
      <c r="R284" s="3" t="s">
        <v>100</v>
      </c>
      <c r="S284" s="3" t="s">
        <v>45</v>
      </c>
    </row>
    <row r="285" spans="1:19">
      <c r="A285" s="3">
        <v>11135</v>
      </c>
      <c r="B285" s="3" t="s">
        <v>37</v>
      </c>
      <c r="C285" s="3" t="s">
        <v>700</v>
      </c>
      <c r="D285" s="3" t="s">
        <v>288</v>
      </c>
      <c r="E285" s="7" t="str">
        <f t="shared" si="28"/>
        <v>MARCUS HARRIS</v>
      </c>
      <c r="F285" s="8">
        <v>29162</v>
      </c>
      <c r="G285" s="9">
        <f t="shared" si="29"/>
        <v>1979</v>
      </c>
      <c r="H285" s="3" t="s">
        <v>40</v>
      </c>
      <c r="I285" s="14" t="str">
        <f t="shared" si="30"/>
        <v>Single</v>
      </c>
      <c r="J285" s="3" t="s">
        <v>41</v>
      </c>
      <c r="K285" s="15" t="str">
        <f t="shared" si="31"/>
        <v>Male</v>
      </c>
      <c r="L285" s="3" t="s">
        <v>701</v>
      </c>
      <c r="M285" s="16" t="str">
        <f t="shared" si="32"/>
        <v>marcus14</v>
      </c>
      <c r="N285" s="4">
        <v>30000</v>
      </c>
      <c r="O285" s="17" t="str">
        <f t="shared" si="27"/>
        <v>Poor</v>
      </c>
      <c r="P285" s="3">
        <v>0</v>
      </c>
      <c r="Q285" s="3" t="s">
        <v>111</v>
      </c>
      <c r="R285" s="3" t="s">
        <v>112</v>
      </c>
      <c r="S285" s="3" t="s">
        <v>49</v>
      </c>
    </row>
    <row r="286" spans="1:19">
      <c r="A286" s="3">
        <v>11136</v>
      </c>
      <c r="B286" s="3" t="s">
        <v>61</v>
      </c>
      <c r="C286" s="3" t="s">
        <v>702</v>
      </c>
      <c r="D286" s="3" t="s">
        <v>211</v>
      </c>
      <c r="E286" s="7" t="str">
        <f t="shared" si="28"/>
        <v>BRIANNA MORGAN</v>
      </c>
      <c r="F286" s="8">
        <v>28789</v>
      </c>
      <c r="G286" s="9">
        <f t="shared" si="29"/>
        <v>1978</v>
      </c>
      <c r="H286" s="3" t="s">
        <v>40</v>
      </c>
      <c r="I286" s="14" t="str">
        <f t="shared" si="30"/>
        <v>Single</v>
      </c>
      <c r="J286" s="3" t="s">
        <v>53</v>
      </c>
      <c r="K286" s="15" t="str">
        <f t="shared" si="31"/>
        <v>Female</v>
      </c>
      <c r="L286" s="3" t="s">
        <v>703</v>
      </c>
      <c r="M286" s="16" t="str">
        <f t="shared" si="32"/>
        <v>brianna30</v>
      </c>
      <c r="N286" s="4">
        <v>40000</v>
      </c>
      <c r="O286" s="17" t="str">
        <f t="shared" si="27"/>
        <v>Poor</v>
      </c>
      <c r="P286" s="3">
        <v>0</v>
      </c>
      <c r="Q286" s="3" t="s">
        <v>104</v>
      </c>
      <c r="R286" s="3" t="s">
        <v>100</v>
      </c>
      <c r="S286" s="3" t="s">
        <v>49</v>
      </c>
    </row>
    <row r="287" spans="1:19">
      <c r="A287" s="3">
        <v>11137</v>
      </c>
      <c r="B287" s="3" t="s">
        <v>61</v>
      </c>
      <c r="C287" s="3" t="s">
        <v>704</v>
      </c>
      <c r="D287" s="3" t="s">
        <v>705</v>
      </c>
      <c r="E287" s="7" t="str">
        <f t="shared" si="28"/>
        <v>JASMINE TAYLOR</v>
      </c>
      <c r="F287" s="8">
        <v>28691</v>
      </c>
      <c r="G287" s="9">
        <f t="shared" si="29"/>
        <v>1978</v>
      </c>
      <c r="H287" s="3" t="s">
        <v>41</v>
      </c>
      <c r="I287" s="14" t="str">
        <f t="shared" si="30"/>
        <v>Married</v>
      </c>
      <c r="J287" s="3" t="s">
        <v>53</v>
      </c>
      <c r="K287" s="15" t="str">
        <f t="shared" si="31"/>
        <v>Female</v>
      </c>
      <c r="L287" s="3" t="s">
        <v>706</v>
      </c>
      <c r="M287" s="16" t="str">
        <f t="shared" si="32"/>
        <v>jasmine7</v>
      </c>
      <c r="N287" s="4">
        <v>40000</v>
      </c>
      <c r="O287" s="17" t="str">
        <f t="shared" si="27"/>
        <v>Poor</v>
      </c>
      <c r="P287" s="3">
        <v>0</v>
      </c>
      <c r="Q287" s="3" t="s">
        <v>104</v>
      </c>
      <c r="R287" s="3" t="s">
        <v>100</v>
      </c>
      <c r="S287" s="3" t="s">
        <v>45</v>
      </c>
    </row>
    <row r="288" spans="1:19">
      <c r="A288" s="3">
        <v>11138</v>
      </c>
      <c r="B288" s="3" t="s">
        <v>61</v>
      </c>
      <c r="C288" s="3" t="s">
        <v>464</v>
      </c>
      <c r="D288" s="3" t="s">
        <v>707</v>
      </c>
      <c r="E288" s="7" t="str">
        <f t="shared" si="28"/>
        <v>LAUREN DAVIS</v>
      </c>
      <c r="F288" s="8">
        <v>28748</v>
      </c>
      <c r="G288" s="9">
        <f t="shared" si="29"/>
        <v>1978</v>
      </c>
      <c r="H288" s="3" t="s">
        <v>41</v>
      </c>
      <c r="I288" s="14" t="str">
        <f t="shared" si="30"/>
        <v>Married</v>
      </c>
      <c r="J288" s="3" t="s">
        <v>53</v>
      </c>
      <c r="K288" s="15" t="str">
        <f t="shared" si="31"/>
        <v>Female</v>
      </c>
      <c r="L288" s="3" t="s">
        <v>708</v>
      </c>
      <c r="M288" s="16" t="str">
        <f t="shared" si="32"/>
        <v>lauren23</v>
      </c>
      <c r="N288" s="4">
        <v>40000</v>
      </c>
      <c r="O288" s="17" t="str">
        <f t="shared" si="27"/>
        <v>Poor</v>
      </c>
      <c r="P288" s="3">
        <v>0</v>
      </c>
      <c r="Q288" s="3" t="s">
        <v>104</v>
      </c>
      <c r="R288" s="3" t="s">
        <v>100</v>
      </c>
      <c r="S288" s="3" t="s">
        <v>49</v>
      </c>
    </row>
    <row r="289" spans="1:19">
      <c r="A289" s="3">
        <v>11139</v>
      </c>
      <c r="B289" s="3" t="s">
        <v>50</v>
      </c>
      <c r="C289" s="3" t="s">
        <v>709</v>
      </c>
      <c r="D289" s="3" t="s">
        <v>123</v>
      </c>
      <c r="E289" s="7" t="str">
        <f t="shared" si="28"/>
        <v>TANYA MORENO</v>
      </c>
      <c r="F289" s="8">
        <v>14193</v>
      </c>
      <c r="G289" s="9">
        <f t="shared" si="29"/>
        <v>1938</v>
      </c>
      <c r="H289" s="3" t="s">
        <v>40</v>
      </c>
      <c r="I289" s="14" t="str">
        <f t="shared" si="30"/>
        <v>Single</v>
      </c>
      <c r="J289" s="3" t="s">
        <v>53</v>
      </c>
      <c r="K289" s="15" t="str">
        <f t="shared" si="31"/>
        <v>Female</v>
      </c>
      <c r="L289" s="3" t="s">
        <v>710</v>
      </c>
      <c r="M289" s="16" t="str">
        <f t="shared" si="32"/>
        <v>tanya2</v>
      </c>
      <c r="N289" s="4">
        <v>30000</v>
      </c>
      <c r="O289" s="17" t="str">
        <f t="shared" si="27"/>
        <v>Poor</v>
      </c>
      <c r="P289" s="3">
        <v>2</v>
      </c>
      <c r="Q289" s="3" t="s">
        <v>99</v>
      </c>
      <c r="R289" s="3" t="s">
        <v>112</v>
      </c>
      <c r="S289" s="3" t="s">
        <v>49</v>
      </c>
    </row>
    <row r="290" spans="1:19">
      <c r="A290" s="3">
        <v>11140</v>
      </c>
      <c r="B290" s="3" t="s">
        <v>37</v>
      </c>
      <c r="C290" s="3" t="s">
        <v>711</v>
      </c>
      <c r="D290" s="3" t="s">
        <v>59</v>
      </c>
      <c r="E290" s="7" t="str">
        <f t="shared" si="28"/>
        <v>JAVIER ALVAREZ</v>
      </c>
      <c r="F290" s="8">
        <v>28167</v>
      </c>
      <c r="G290" s="9">
        <f t="shared" si="29"/>
        <v>1977</v>
      </c>
      <c r="H290" s="3" t="s">
        <v>40</v>
      </c>
      <c r="I290" s="14" t="str">
        <f t="shared" si="30"/>
        <v>Single</v>
      </c>
      <c r="J290" s="3" t="s">
        <v>41</v>
      </c>
      <c r="K290" s="15" t="str">
        <f t="shared" si="31"/>
        <v>Male</v>
      </c>
      <c r="L290" s="3" t="s">
        <v>712</v>
      </c>
      <c r="M290" s="16" t="str">
        <f t="shared" si="32"/>
        <v>javier1</v>
      </c>
      <c r="N290" s="4">
        <v>30000</v>
      </c>
      <c r="O290" s="17" t="str">
        <f t="shared" si="27"/>
        <v>Poor</v>
      </c>
      <c r="P290" s="3">
        <v>0</v>
      </c>
      <c r="Q290" s="3" t="s">
        <v>111</v>
      </c>
      <c r="R290" s="3" t="s">
        <v>112</v>
      </c>
      <c r="S290" s="3" t="s">
        <v>49</v>
      </c>
    </row>
    <row r="291" spans="1:19">
      <c r="A291" s="3">
        <v>11141</v>
      </c>
      <c r="B291" s="3" t="s">
        <v>61</v>
      </c>
      <c r="C291" s="3" t="s">
        <v>713</v>
      </c>
      <c r="D291" s="3" t="s">
        <v>425</v>
      </c>
      <c r="E291" s="7" t="str">
        <f t="shared" si="28"/>
        <v>NICOLE RAMIREZ</v>
      </c>
      <c r="F291" s="8">
        <v>28297</v>
      </c>
      <c r="G291" s="9">
        <f t="shared" si="29"/>
        <v>1977</v>
      </c>
      <c r="H291" s="3" t="s">
        <v>41</v>
      </c>
      <c r="I291" s="14" t="str">
        <f t="shared" si="30"/>
        <v>Married</v>
      </c>
      <c r="J291" s="3" t="s">
        <v>53</v>
      </c>
      <c r="K291" s="15" t="str">
        <f t="shared" si="31"/>
        <v>Female</v>
      </c>
      <c r="L291" s="3" t="s">
        <v>714</v>
      </c>
      <c r="M291" s="16" t="str">
        <f t="shared" si="32"/>
        <v>nicole42</v>
      </c>
      <c r="N291" s="4">
        <v>40000</v>
      </c>
      <c r="O291" s="17" t="str">
        <f t="shared" si="27"/>
        <v>Poor</v>
      </c>
      <c r="P291" s="3">
        <v>0</v>
      </c>
      <c r="Q291" s="3" t="s">
        <v>104</v>
      </c>
      <c r="R291" s="3" t="s">
        <v>100</v>
      </c>
      <c r="S291" s="3" t="s">
        <v>49</v>
      </c>
    </row>
    <row r="292" spans="1:19">
      <c r="A292" s="3">
        <v>11142</v>
      </c>
      <c r="B292" s="3" t="s">
        <v>37</v>
      </c>
      <c r="C292" s="3" t="s">
        <v>227</v>
      </c>
      <c r="D292" s="3" t="s">
        <v>132</v>
      </c>
      <c r="E292" s="7" t="str">
        <f t="shared" si="28"/>
        <v>EDUARDO PATTERSON</v>
      </c>
      <c r="F292" s="8">
        <v>28351</v>
      </c>
      <c r="G292" s="9">
        <f t="shared" si="29"/>
        <v>1977</v>
      </c>
      <c r="H292" s="3" t="s">
        <v>40</v>
      </c>
      <c r="I292" s="14" t="str">
        <f t="shared" si="30"/>
        <v>Single</v>
      </c>
      <c r="J292" s="3" t="s">
        <v>41</v>
      </c>
      <c r="K292" s="15" t="str">
        <f t="shared" si="31"/>
        <v>Male</v>
      </c>
      <c r="L292" s="3" t="s">
        <v>715</v>
      </c>
      <c r="M292" s="16" t="str">
        <f t="shared" si="32"/>
        <v>eduardo55</v>
      </c>
      <c r="N292" s="4">
        <v>40000</v>
      </c>
      <c r="O292" s="17" t="str">
        <f t="shared" si="27"/>
        <v>Poor</v>
      </c>
      <c r="P292" s="3">
        <v>0</v>
      </c>
      <c r="Q292" s="3" t="s">
        <v>104</v>
      </c>
      <c r="R292" s="3" t="s">
        <v>100</v>
      </c>
      <c r="S292" s="3" t="s">
        <v>49</v>
      </c>
    </row>
    <row r="293" spans="1:19">
      <c r="A293" s="3">
        <v>11143</v>
      </c>
      <c r="B293" s="3" t="s">
        <v>37</v>
      </c>
      <c r="C293" s="3" t="s">
        <v>183</v>
      </c>
      <c r="D293" s="3" t="s">
        <v>566</v>
      </c>
      <c r="E293" s="7" t="str">
        <f t="shared" si="28"/>
        <v>JONATHAN HENDERSON</v>
      </c>
      <c r="F293" s="8">
        <v>28160</v>
      </c>
      <c r="G293" s="9">
        <f t="shared" si="29"/>
        <v>1977</v>
      </c>
      <c r="H293" s="3" t="s">
        <v>41</v>
      </c>
      <c r="I293" s="14" t="str">
        <f t="shared" si="30"/>
        <v>Married</v>
      </c>
      <c r="J293" s="3" t="s">
        <v>41</v>
      </c>
      <c r="K293" s="15" t="str">
        <f t="shared" si="31"/>
        <v>Male</v>
      </c>
      <c r="L293" s="3" t="s">
        <v>716</v>
      </c>
      <c r="M293" s="16" t="str">
        <f t="shared" si="32"/>
        <v>jonathan4</v>
      </c>
      <c r="N293" s="4">
        <v>40000</v>
      </c>
      <c r="O293" s="17" t="str">
        <f t="shared" ref="O293:O328" si="33">IF(N293&gt;=150000,"Wealthy",IF(N293&gt;=100000,"Rich",IF(N293&gt;=50000,"Average",IF(N293&lt;50000,"Poor"))))</f>
        <v>Poor</v>
      </c>
      <c r="P293" s="3">
        <v>0</v>
      </c>
      <c r="Q293" s="3" t="s">
        <v>104</v>
      </c>
      <c r="R293" s="3" t="s">
        <v>100</v>
      </c>
      <c r="S293" s="3" t="s">
        <v>45</v>
      </c>
    </row>
    <row r="294" spans="1:19">
      <c r="A294" s="3">
        <v>11144</v>
      </c>
      <c r="B294" s="3" t="s">
        <v>37</v>
      </c>
      <c r="C294" s="3" t="s">
        <v>717</v>
      </c>
      <c r="D294" s="3" t="s">
        <v>52</v>
      </c>
      <c r="E294" s="7" t="str">
        <f t="shared" si="28"/>
        <v>EDWARD HERNANDEZ</v>
      </c>
      <c r="F294" s="8">
        <v>29107</v>
      </c>
      <c r="G294" s="9">
        <f t="shared" si="29"/>
        <v>1979</v>
      </c>
      <c r="H294" s="3" t="s">
        <v>40</v>
      </c>
      <c r="I294" s="14" t="str">
        <f t="shared" si="30"/>
        <v>Single</v>
      </c>
      <c r="J294" s="3" t="s">
        <v>41</v>
      </c>
      <c r="K294" s="15" t="str">
        <f t="shared" si="31"/>
        <v>Male</v>
      </c>
      <c r="L294" s="3" t="s">
        <v>718</v>
      </c>
      <c r="M294" s="16" t="str">
        <f t="shared" si="32"/>
        <v>edward48</v>
      </c>
      <c r="N294" s="4">
        <v>40000</v>
      </c>
      <c r="O294" s="17" t="str">
        <f t="shared" si="33"/>
        <v>Poor</v>
      </c>
      <c r="P294" s="3">
        <v>0</v>
      </c>
      <c r="Q294" s="3" t="s">
        <v>104</v>
      </c>
      <c r="R294" s="3" t="s">
        <v>100</v>
      </c>
      <c r="S294" s="3" t="s">
        <v>49</v>
      </c>
    </row>
    <row r="295" spans="1:19">
      <c r="A295" s="3">
        <v>11145</v>
      </c>
      <c r="B295" s="3" t="s">
        <v>61</v>
      </c>
      <c r="C295" s="3" t="s">
        <v>704</v>
      </c>
      <c r="D295" s="3" t="s">
        <v>719</v>
      </c>
      <c r="E295" s="7" t="str">
        <f t="shared" si="28"/>
        <v>JASMINE COLEMAN</v>
      </c>
      <c r="F295" s="8">
        <v>29197</v>
      </c>
      <c r="G295" s="9">
        <f t="shared" si="29"/>
        <v>1979</v>
      </c>
      <c r="H295" s="3" t="s">
        <v>40</v>
      </c>
      <c r="I295" s="14" t="str">
        <f t="shared" si="30"/>
        <v>Single</v>
      </c>
      <c r="J295" s="3" t="s">
        <v>53</v>
      </c>
      <c r="K295" s="15" t="str">
        <f t="shared" si="31"/>
        <v>Female</v>
      </c>
      <c r="L295" s="3" t="s">
        <v>720</v>
      </c>
      <c r="M295" s="16" t="str">
        <f t="shared" si="32"/>
        <v>jasmine46</v>
      </c>
      <c r="N295" s="4">
        <v>40000</v>
      </c>
      <c r="O295" s="17" t="str">
        <f t="shared" si="33"/>
        <v>Poor</v>
      </c>
      <c r="P295" s="3">
        <v>0</v>
      </c>
      <c r="Q295" s="3" t="s">
        <v>104</v>
      </c>
      <c r="R295" s="3" t="s">
        <v>100</v>
      </c>
      <c r="S295" s="3" t="s">
        <v>49</v>
      </c>
    </row>
    <row r="296" spans="1:19">
      <c r="A296" s="3">
        <v>11146</v>
      </c>
      <c r="B296" s="3" t="s">
        <v>50</v>
      </c>
      <c r="C296" s="3" t="s">
        <v>721</v>
      </c>
      <c r="D296" s="3" t="s">
        <v>265</v>
      </c>
      <c r="E296" s="7" t="str">
        <f t="shared" si="28"/>
        <v>KARLA GOEL</v>
      </c>
      <c r="F296" s="8">
        <v>14483</v>
      </c>
      <c r="G296" s="9">
        <f t="shared" si="29"/>
        <v>1939</v>
      </c>
      <c r="H296" s="3" t="s">
        <v>40</v>
      </c>
      <c r="I296" s="14" t="str">
        <f t="shared" si="30"/>
        <v>Single</v>
      </c>
      <c r="J296" s="3" t="s">
        <v>53</v>
      </c>
      <c r="K296" s="15" t="str">
        <f t="shared" si="31"/>
        <v>Female</v>
      </c>
      <c r="L296" s="3" t="s">
        <v>722</v>
      </c>
      <c r="M296" s="16" t="str">
        <f t="shared" si="32"/>
        <v>karla20</v>
      </c>
      <c r="N296" s="4">
        <v>40000</v>
      </c>
      <c r="O296" s="17" t="str">
        <f t="shared" si="33"/>
        <v>Poor</v>
      </c>
      <c r="P296" s="3">
        <v>2</v>
      </c>
      <c r="Q296" s="3" t="s">
        <v>65</v>
      </c>
      <c r="R296" s="3" t="s">
        <v>44</v>
      </c>
      <c r="S296" s="3" t="s">
        <v>45</v>
      </c>
    </row>
    <row r="297" spans="1:19">
      <c r="A297" s="3">
        <v>11147</v>
      </c>
      <c r="B297" s="3" t="s">
        <v>37</v>
      </c>
      <c r="C297" s="3" t="s">
        <v>723</v>
      </c>
      <c r="D297" s="3" t="s">
        <v>351</v>
      </c>
      <c r="E297" s="7" t="str">
        <f t="shared" si="28"/>
        <v>ERNEST WU</v>
      </c>
      <c r="F297" s="8">
        <v>14281</v>
      </c>
      <c r="G297" s="9">
        <f t="shared" si="29"/>
        <v>1939</v>
      </c>
      <c r="H297" s="3" t="s">
        <v>41</v>
      </c>
      <c r="I297" s="14" t="str">
        <f t="shared" si="30"/>
        <v>Married</v>
      </c>
      <c r="J297" s="3" t="s">
        <v>41</v>
      </c>
      <c r="K297" s="15" t="str">
        <f t="shared" si="31"/>
        <v>Male</v>
      </c>
      <c r="L297" s="3" t="s">
        <v>724</v>
      </c>
      <c r="M297" s="16" t="str">
        <f t="shared" si="32"/>
        <v>ernest6</v>
      </c>
      <c r="N297" s="4">
        <v>60000</v>
      </c>
      <c r="O297" s="17" t="str">
        <f t="shared" si="33"/>
        <v>Average</v>
      </c>
      <c r="P297" s="3">
        <v>2</v>
      </c>
      <c r="Q297" s="3" t="s">
        <v>43</v>
      </c>
      <c r="R297" s="3" t="s">
        <v>44</v>
      </c>
      <c r="S297" s="3" t="s">
        <v>45</v>
      </c>
    </row>
    <row r="298" spans="1:19">
      <c r="A298" s="3">
        <v>11148</v>
      </c>
      <c r="B298" s="3" t="s">
        <v>37</v>
      </c>
      <c r="C298" s="3" t="s">
        <v>631</v>
      </c>
      <c r="D298" s="3" t="s">
        <v>187</v>
      </c>
      <c r="E298" s="7" t="str">
        <f t="shared" si="28"/>
        <v>ROSS VAZQUEZ</v>
      </c>
      <c r="F298" s="8">
        <v>15204</v>
      </c>
      <c r="G298" s="9">
        <f t="shared" si="29"/>
        <v>1941</v>
      </c>
      <c r="H298" s="3" t="s">
        <v>41</v>
      </c>
      <c r="I298" s="14" t="str">
        <f t="shared" si="30"/>
        <v>Married</v>
      </c>
      <c r="J298" s="3" t="s">
        <v>41</v>
      </c>
      <c r="K298" s="15" t="str">
        <f t="shared" si="31"/>
        <v>Male</v>
      </c>
      <c r="L298" s="3" t="s">
        <v>725</v>
      </c>
      <c r="M298" s="16" t="str">
        <f t="shared" si="32"/>
        <v>ross32</v>
      </c>
      <c r="N298" s="4">
        <v>40000</v>
      </c>
      <c r="O298" s="17" t="str">
        <f t="shared" si="33"/>
        <v>Poor</v>
      </c>
      <c r="P298" s="3">
        <v>2</v>
      </c>
      <c r="Q298" s="3" t="s">
        <v>65</v>
      </c>
      <c r="R298" s="3" t="s">
        <v>44</v>
      </c>
      <c r="S298" s="3" t="s">
        <v>45</v>
      </c>
    </row>
    <row r="299" spans="1:19">
      <c r="A299" s="3">
        <v>11149</v>
      </c>
      <c r="B299" s="3" t="s">
        <v>37</v>
      </c>
      <c r="C299" s="3" t="s">
        <v>726</v>
      </c>
      <c r="D299" s="3" t="s">
        <v>727</v>
      </c>
      <c r="E299" s="7" t="str">
        <f t="shared" si="28"/>
        <v>THEODORE GILL</v>
      </c>
      <c r="F299" s="8">
        <v>15086</v>
      </c>
      <c r="G299" s="9">
        <f t="shared" si="29"/>
        <v>1941</v>
      </c>
      <c r="H299" s="3" t="s">
        <v>41</v>
      </c>
      <c r="I299" s="14" t="str">
        <f t="shared" si="30"/>
        <v>Married</v>
      </c>
      <c r="J299" s="3" t="s">
        <v>41</v>
      </c>
      <c r="K299" s="15" t="str">
        <f t="shared" si="31"/>
        <v>Male</v>
      </c>
      <c r="L299" s="3" t="s">
        <v>728</v>
      </c>
      <c r="M299" s="16" t="str">
        <f t="shared" si="32"/>
        <v>theodore14</v>
      </c>
      <c r="N299" s="4">
        <v>40000</v>
      </c>
      <c r="O299" s="17" t="str">
        <f t="shared" si="33"/>
        <v>Poor</v>
      </c>
      <c r="P299" s="3">
        <v>2</v>
      </c>
      <c r="Q299" s="3" t="s">
        <v>65</v>
      </c>
      <c r="R299" s="3" t="s">
        <v>44</v>
      </c>
      <c r="S299" s="3" t="s">
        <v>45</v>
      </c>
    </row>
    <row r="300" spans="1:19">
      <c r="A300" s="3">
        <v>11150</v>
      </c>
      <c r="B300" s="3" t="s">
        <v>37</v>
      </c>
      <c r="C300" s="3" t="s">
        <v>316</v>
      </c>
      <c r="D300" s="3" t="s">
        <v>729</v>
      </c>
      <c r="E300" s="7" t="str">
        <f t="shared" si="28"/>
        <v>RUSSELL SHEN</v>
      </c>
      <c r="F300" s="8">
        <v>15050</v>
      </c>
      <c r="G300" s="9">
        <f t="shared" si="29"/>
        <v>1941</v>
      </c>
      <c r="H300" s="3" t="s">
        <v>40</v>
      </c>
      <c r="I300" s="14" t="str">
        <f t="shared" si="30"/>
        <v>Single</v>
      </c>
      <c r="J300" s="3" t="s">
        <v>41</v>
      </c>
      <c r="K300" s="15" t="str">
        <f t="shared" si="31"/>
        <v>Male</v>
      </c>
      <c r="L300" s="3" t="s">
        <v>730</v>
      </c>
      <c r="M300" s="16" t="str">
        <f t="shared" si="32"/>
        <v>russell6</v>
      </c>
      <c r="N300" s="4">
        <v>40000</v>
      </c>
      <c r="O300" s="17" t="str">
        <f t="shared" si="33"/>
        <v>Poor</v>
      </c>
      <c r="P300" s="3">
        <v>2</v>
      </c>
      <c r="Q300" s="3" t="s">
        <v>65</v>
      </c>
      <c r="R300" s="3" t="s">
        <v>44</v>
      </c>
      <c r="S300" s="3" t="s">
        <v>45</v>
      </c>
    </row>
    <row r="301" spans="1:19">
      <c r="A301" s="3">
        <v>11151</v>
      </c>
      <c r="B301" s="3" t="s">
        <v>50</v>
      </c>
      <c r="C301" s="3" t="s">
        <v>731</v>
      </c>
      <c r="D301" s="3" t="s">
        <v>727</v>
      </c>
      <c r="E301" s="7" t="str">
        <f t="shared" si="28"/>
        <v>MELINDA GILL</v>
      </c>
      <c r="F301" s="8">
        <v>15397</v>
      </c>
      <c r="G301" s="9">
        <f t="shared" si="29"/>
        <v>1942</v>
      </c>
      <c r="H301" s="3" t="s">
        <v>40</v>
      </c>
      <c r="I301" s="14" t="str">
        <f t="shared" si="30"/>
        <v>Single</v>
      </c>
      <c r="J301" s="3" t="s">
        <v>53</v>
      </c>
      <c r="K301" s="15" t="str">
        <f t="shared" si="31"/>
        <v>Female</v>
      </c>
      <c r="L301" s="3" t="s">
        <v>732</v>
      </c>
      <c r="M301" s="16" t="str">
        <f t="shared" si="32"/>
        <v>melinda9</v>
      </c>
      <c r="N301" s="4">
        <v>60000</v>
      </c>
      <c r="O301" s="17" t="str">
        <f t="shared" si="33"/>
        <v>Average</v>
      </c>
      <c r="P301" s="3">
        <v>2</v>
      </c>
      <c r="Q301" s="3" t="s">
        <v>43</v>
      </c>
      <c r="R301" s="3" t="s">
        <v>44</v>
      </c>
      <c r="S301" s="3" t="s">
        <v>49</v>
      </c>
    </row>
    <row r="302" spans="1:19">
      <c r="A302" s="3">
        <v>11152</v>
      </c>
      <c r="B302" s="3" t="s">
        <v>37</v>
      </c>
      <c r="C302" s="3" t="s">
        <v>87</v>
      </c>
      <c r="D302" s="3" t="s">
        <v>228</v>
      </c>
      <c r="E302" s="7" t="str">
        <f t="shared" si="28"/>
        <v>JAMES WILLIAMS</v>
      </c>
      <c r="F302" s="8">
        <v>27769</v>
      </c>
      <c r="G302" s="9">
        <f t="shared" si="29"/>
        <v>1976</v>
      </c>
      <c r="H302" s="3" t="s">
        <v>40</v>
      </c>
      <c r="I302" s="14" t="str">
        <f t="shared" si="30"/>
        <v>Single</v>
      </c>
      <c r="J302" s="3" t="s">
        <v>41</v>
      </c>
      <c r="K302" s="15" t="str">
        <f t="shared" si="31"/>
        <v>Male</v>
      </c>
      <c r="L302" s="3" t="s">
        <v>733</v>
      </c>
      <c r="M302" s="16" t="str">
        <f t="shared" si="32"/>
        <v>james77</v>
      </c>
      <c r="N302" s="4">
        <v>40000</v>
      </c>
      <c r="O302" s="17" t="str">
        <f t="shared" si="33"/>
        <v>Poor</v>
      </c>
      <c r="P302" s="3">
        <v>0</v>
      </c>
      <c r="Q302" s="3" t="s">
        <v>104</v>
      </c>
      <c r="R302" s="3" t="s">
        <v>100</v>
      </c>
      <c r="S302" s="3" t="s">
        <v>45</v>
      </c>
    </row>
    <row r="303" spans="1:19">
      <c r="A303" s="3">
        <v>11153</v>
      </c>
      <c r="B303" s="3" t="s">
        <v>61</v>
      </c>
      <c r="C303" s="3" t="s">
        <v>561</v>
      </c>
      <c r="D303" s="3" t="s">
        <v>87</v>
      </c>
      <c r="E303" s="7" t="str">
        <f t="shared" si="28"/>
        <v>ANGELA JAMES</v>
      </c>
      <c r="F303" s="8">
        <v>27934</v>
      </c>
      <c r="G303" s="9">
        <f t="shared" si="29"/>
        <v>1976</v>
      </c>
      <c r="H303" s="3" t="s">
        <v>41</v>
      </c>
      <c r="I303" s="14" t="str">
        <f t="shared" si="30"/>
        <v>Married</v>
      </c>
      <c r="J303" s="3" t="s">
        <v>53</v>
      </c>
      <c r="K303" s="15" t="str">
        <f t="shared" si="31"/>
        <v>Female</v>
      </c>
      <c r="L303" s="3" t="s">
        <v>734</v>
      </c>
      <c r="M303" s="16" t="str">
        <f t="shared" si="32"/>
        <v>angela34</v>
      </c>
      <c r="N303" s="4">
        <v>40000</v>
      </c>
      <c r="O303" s="17" t="str">
        <f t="shared" si="33"/>
        <v>Poor</v>
      </c>
      <c r="P303" s="3">
        <v>0</v>
      </c>
      <c r="Q303" s="3" t="s">
        <v>104</v>
      </c>
      <c r="R303" s="3" t="s">
        <v>100</v>
      </c>
      <c r="S303" s="3" t="s">
        <v>45</v>
      </c>
    </row>
    <row r="304" spans="1:19">
      <c r="A304" s="3">
        <v>11154</v>
      </c>
      <c r="B304" s="3" t="s">
        <v>61</v>
      </c>
      <c r="C304" s="3" t="s">
        <v>295</v>
      </c>
      <c r="D304" s="3" t="s">
        <v>249</v>
      </c>
      <c r="E304" s="7" t="str">
        <f t="shared" si="28"/>
        <v>MEGAN WALKER</v>
      </c>
      <c r="F304" s="8">
        <v>27993</v>
      </c>
      <c r="G304" s="9">
        <f t="shared" si="29"/>
        <v>1976</v>
      </c>
      <c r="H304" s="3" t="s">
        <v>40</v>
      </c>
      <c r="I304" s="14" t="str">
        <f t="shared" si="30"/>
        <v>Single</v>
      </c>
      <c r="J304" s="3" t="s">
        <v>53</v>
      </c>
      <c r="K304" s="15" t="str">
        <f t="shared" si="31"/>
        <v>Female</v>
      </c>
      <c r="L304" s="3" t="s">
        <v>735</v>
      </c>
      <c r="M304" s="16" t="str">
        <f t="shared" si="32"/>
        <v>megan25</v>
      </c>
      <c r="N304" s="4">
        <v>40000</v>
      </c>
      <c r="O304" s="17" t="str">
        <f t="shared" si="33"/>
        <v>Poor</v>
      </c>
      <c r="P304" s="3">
        <v>0</v>
      </c>
      <c r="Q304" s="3" t="s">
        <v>99</v>
      </c>
      <c r="R304" s="3" t="s">
        <v>100</v>
      </c>
      <c r="S304" s="3" t="s">
        <v>45</v>
      </c>
    </row>
    <row r="305" spans="1:19">
      <c r="A305" s="3">
        <v>11155</v>
      </c>
      <c r="B305" s="3" t="s">
        <v>37</v>
      </c>
      <c r="C305" s="3" t="s">
        <v>143</v>
      </c>
      <c r="D305" s="3" t="s">
        <v>736</v>
      </c>
      <c r="E305" s="7" t="str">
        <f t="shared" si="28"/>
        <v>HUNTER ROBINSON</v>
      </c>
      <c r="F305" s="8">
        <v>27785</v>
      </c>
      <c r="G305" s="9">
        <f t="shared" si="29"/>
        <v>1976</v>
      </c>
      <c r="H305" s="3" t="s">
        <v>40</v>
      </c>
      <c r="I305" s="14" t="str">
        <f t="shared" si="30"/>
        <v>Single</v>
      </c>
      <c r="J305" s="3" t="s">
        <v>41</v>
      </c>
      <c r="K305" s="15" t="str">
        <f t="shared" si="31"/>
        <v>Male</v>
      </c>
      <c r="L305" s="3" t="s">
        <v>737</v>
      </c>
      <c r="M305" s="16" t="str">
        <f t="shared" si="32"/>
        <v>hunter50</v>
      </c>
      <c r="N305" s="4">
        <v>40000</v>
      </c>
      <c r="O305" s="17" t="str">
        <f t="shared" si="33"/>
        <v>Poor</v>
      </c>
      <c r="P305" s="3">
        <v>0</v>
      </c>
      <c r="Q305" s="3" t="s">
        <v>99</v>
      </c>
      <c r="R305" s="3" t="s">
        <v>100</v>
      </c>
      <c r="S305" s="3" t="s">
        <v>49</v>
      </c>
    </row>
    <row r="306" spans="1:19">
      <c r="A306" s="3">
        <v>11156</v>
      </c>
      <c r="B306" s="3" t="s">
        <v>61</v>
      </c>
      <c r="C306" s="3" t="s">
        <v>738</v>
      </c>
      <c r="D306" s="3" t="s">
        <v>739</v>
      </c>
      <c r="E306" s="7" t="str">
        <f t="shared" si="28"/>
        <v>MARIA ROBERTS</v>
      </c>
      <c r="F306" s="8">
        <v>27797</v>
      </c>
      <c r="G306" s="9">
        <f t="shared" si="29"/>
        <v>1976</v>
      </c>
      <c r="H306" s="3" t="s">
        <v>40</v>
      </c>
      <c r="I306" s="14" t="str">
        <f t="shared" si="30"/>
        <v>Single</v>
      </c>
      <c r="J306" s="3" t="s">
        <v>53</v>
      </c>
      <c r="K306" s="15" t="str">
        <f t="shared" si="31"/>
        <v>Female</v>
      </c>
      <c r="L306" s="3" t="s">
        <v>740</v>
      </c>
      <c r="M306" s="16" t="str">
        <f t="shared" si="32"/>
        <v>maria47</v>
      </c>
      <c r="N306" s="4">
        <v>40000</v>
      </c>
      <c r="O306" s="17" t="str">
        <f t="shared" si="33"/>
        <v>Poor</v>
      </c>
      <c r="P306" s="3">
        <v>0</v>
      </c>
      <c r="Q306" s="3" t="s">
        <v>99</v>
      </c>
      <c r="R306" s="3" t="s">
        <v>100</v>
      </c>
      <c r="S306" s="3" t="s">
        <v>49</v>
      </c>
    </row>
    <row r="307" spans="1:19">
      <c r="A307" s="3">
        <v>11157</v>
      </c>
      <c r="B307" s="3" t="s">
        <v>61</v>
      </c>
      <c r="C307" s="3" t="s">
        <v>343</v>
      </c>
      <c r="D307" s="3" t="s">
        <v>685</v>
      </c>
      <c r="E307" s="7" t="str">
        <f t="shared" si="28"/>
        <v>HANNAH LONG</v>
      </c>
      <c r="F307" s="8">
        <v>27556</v>
      </c>
      <c r="G307" s="9">
        <f t="shared" si="29"/>
        <v>1975</v>
      </c>
      <c r="H307" s="3" t="s">
        <v>41</v>
      </c>
      <c r="I307" s="14" t="str">
        <f t="shared" si="30"/>
        <v>Married</v>
      </c>
      <c r="J307" s="3" t="s">
        <v>53</v>
      </c>
      <c r="K307" s="15" t="str">
        <f t="shared" si="31"/>
        <v>Female</v>
      </c>
      <c r="L307" s="3" t="s">
        <v>741</v>
      </c>
      <c r="M307" s="16" t="str">
        <f t="shared" si="32"/>
        <v>hannah32</v>
      </c>
      <c r="N307" s="4">
        <v>40000</v>
      </c>
      <c r="O307" s="17" t="str">
        <f t="shared" si="33"/>
        <v>Poor</v>
      </c>
      <c r="P307" s="3">
        <v>0</v>
      </c>
      <c r="Q307" s="3" t="s">
        <v>104</v>
      </c>
      <c r="R307" s="3" t="s">
        <v>100</v>
      </c>
      <c r="S307" s="3" t="s">
        <v>45</v>
      </c>
    </row>
    <row r="308" spans="1:19">
      <c r="A308" s="3">
        <v>11158</v>
      </c>
      <c r="B308" s="3" t="s">
        <v>37</v>
      </c>
      <c r="C308" s="3" t="s">
        <v>742</v>
      </c>
      <c r="D308" s="3" t="s">
        <v>687</v>
      </c>
      <c r="E308" s="7" t="str">
        <f t="shared" si="28"/>
        <v>JASON WRIGHT</v>
      </c>
      <c r="F308" s="8">
        <v>27675</v>
      </c>
      <c r="G308" s="9">
        <f t="shared" si="29"/>
        <v>1975</v>
      </c>
      <c r="H308" s="3" t="s">
        <v>40</v>
      </c>
      <c r="I308" s="14" t="str">
        <f t="shared" si="30"/>
        <v>Single</v>
      </c>
      <c r="J308" s="3" t="s">
        <v>41</v>
      </c>
      <c r="K308" s="15" t="str">
        <f t="shared" si="31"/>
        <v>Male</v>
      </c>
      <c r="L308" s="3" t="s">
        <v>743</v>
      </c>
      <c r="M308" s="16" t="str">
        <f t="shared" si="32"/>
        <v>jason46</v>
      </c>
      <c r="N308" s="4">
        <v>40000</v>
      </c>
      <c r="O308" s="17" t="str">
        <f t="shared" si="33"/>
        <v>Poor</v>
      </c>
      <c r="P308" s="3">
        <v>0</v>
      </c>
      <c r="Q308" s="3" t="s">
        <v>104</v>
      </c>
      <c r="R308" s="3" t="s">
        <v>100</v>
      </c>
      <c r="S308" s="3" t="s">
        <v>45</v>
      </c>
    </row>
    <row r="309" spans="1:19">
      <c r="A309" s="3">
        <v>11159</v>
      </c>
      <c r="B309" s="3" t="s">
        <v>61</v>
      </c>
      <c r="C309" s="3" t="s">
        <v>702</v>
      </c>
      <c r="D309" s="3" t="s">
        <v>256</v>
      </c>
      <c r="E309" s="7" t="str">
        <f t="shared" si="28"/>
        <v>BRIANNA HUGHES</v>
      </c>
      <c r="F309" s="8">
        <v>27654</v>
      </c>
      <c r="G309" s="9">
        <f t="shared" si="29"/>
        <v>1975</v>
      </c>
      <c r="H309" s="3" t="s">
        <v>40</v>
      </c>
      <c r="I309" s="14" t="str">
        <f t="shared" si="30"/>
        <v>Single</v>
      </c>
      <c r="J309" s="3" t="s">
        <v>53</v>
      </c>
      <c r="K309" s="15" t="str">
        <f t="shared" si="31"/>
        <v>Female</v>
      </c>
      <c r="L309" s="3" t="s">
        <v>744</v>
      </c>
      <c r="M309" s="16" t="str">
        <f t="shared" si="32"/>
        <v>brianna57</v>
      </c>
      <c r="N309" s="4">
        <v>40000</v>
      </c>
      <c r="O309" s="17" t="str">
        <f t="shared" si="33"/>
        <v>Poor</v>
      </c>
      <c r="P309" s="3">
        <v>0</v>
      </c>
      <c r="Q309" s="3" t="s">
        <v>104</v>
      </c>
      <c r="R309" s="3" t="s">
        <v>100</v>
      </c>
      <c r="S309" s="3" t="s">
        <v>49</v>
      </c>
    </row>
    <row r="310" spans="1:19">
      <c r="A310" s="3">
        <v>11160</v>
      </c>
      <c r="B310" s="3" t="s">
        <v>37</v>
      </c>
      <c r="C310" s="3" t="s">
        <v>745</v>
      </c>
      <c r="D310" s="3" t="s">
        <v>300</v>
      </c>
      <c r="E310" s="7" t="str">
        <f t="shared" si="28"/>
        <v>MAURICE TANG</v>
      </c>
      <c r="F310" s="8">
        <v>27037</v>
      </c>
      <c r="G310" s="9">
        <f t="shared" si="29"/>
        <v>1974</v>
      </c>
      <c r="H310" s="3" t="s">
        <v>40</v>
      </c>
      <c r="I310" s="14" t="str">
        <f t="shared" si="30"/>
        <v>Single</v>
      </c>
      <c r="J310" s="3" t="s">
        <v>41</v>
      </c>
      <c r="K310" s="15" t="str">
        <f t="shared" si="31"/>
        <v>Male</v>
      </c>
      <c r="L310" s="3" t="s">
        <v>746</v>
      </c>
      <c r="M310" s="16" t="str">
        <f t="shared" si="32"/>
        <v>maurice4</v>
      </c>
      <c r="N310" s="4">
        <v>40000</v>
      </c>
      <c r="O310" s="17" t="str">
        <f t="shared" si="33"/>
        <v>Poor</v>
      </c>
      <c r="P310" s="3">
        <v>0</v>
      </c>
      <c r="Q310" s="3" t="s">
        <v>99</v>
      </c>
      <c r="R310" s="3" t="s">
        <v>100</v>
      </c>
      <c r="S310" s="3" t="s">
        <v>49</v>
      </c>
    </row>
    <row r="311" spans="1:19">
      <c r="A311" s="3">
        <v>11161</v>
      </c>
      <c r="B311" s="3" t="s">
        <v>61</v>
      </c>
      <c r="C311" s="3" t="s">
        <v>605</v>
      </c>
      <c r="D311" s="3" t="s">
        <v>747</v>
      </c>
      <c r="E311" s="7" t="str">
        <f t="shared" si="28"/>
        <v>EMILY WOOD</v>
      </c>
      <c r="F311" s="8">
        <v>27141</v>
      </c>
      <c r="G311" s="9">
        <f t="shared" si="29"/>
        <v>1974</v>
      </c>
      <c r="H311" s="3" t="s">
        <v>40</v>
      </c>
      <c r="I311" s="14" t="str">
        <f t="shared" si="30"/>
        <v>Single</v>
      </c>
      <c r="J311" s="3" t="s">
        <v>53</v>
      </c>
      <c r="K311" s="15" t="str">
        <f t="shared" si="31"/>
        <v>Female</v>
      </c>
      <c r="L311" s="3" t="s">
        <v>748</v>
      </c>
      <c r="M311" s="16" t="str">
        <f t="shared" si="32"/>
        <v>emily27</v>
      </c>
      <c r="N311" s="4">
        <v>40000</v>
      </c>
      <c r="O311" s="17" t="str">
        <f t="shared" si="33"/>
        <v>Poor</v>
      </c>
      <c r="P311" s="3">
        <v>0</v>
      </c>
      <c r="Q311" s="3" t="s">
        <v>99</v>
      </c>
      <c r="R311" s="3" t="s">
        <v>100</v>
      </c>
      <c r="S311" s="3" t="s">
        <v>49</v>
      </c>
    </row>
    <row r="312" spans="1:19">
      <c r="A312" s="3">
        <v>11162</v>
      </c>
      <c r="B312" s="3" t="s">
        <v>37</v>
      </c>
      <c r="C312" s="3" t="s">
        <v>563</v>
      </c>
      <c r="D312" s="3" t="s">
        <v>369</v>
      </c>
      <c r="E312" s="7" t="str">
        <f t="shared" ref="E312:E328" si="34">_xlfn.CONCAT(C312," ",D312)</f>
        <v>CHASE COX</v>
      </c>
      <c r="F312" s="8">
        <v>27093</v>
      </c>
      <c r="G312" s="9">
        <f t="shared" si="29"/>
        <v>1974</v>
      </c>
      <c r="H312" s="3" t="s">
        <v>40</v>
      </c>
      <c r="I312" s="14" t="str">
        <f t="shared" si="30"/>
        <v>Single</v>
      </c>
      <c r="J312" s="3" t="s">
        <v>41</v>
      </c>
      <c r="K312" s="15" t="str">
        <f t="shared" si="31"/>
        <v>Male</v>
      </c>
      <c r="L312" s="3" t="s">
        <v>749</v>
      </c>
      <c r="M312" s="16" t="str">
        <f t="shared" si="32"/>
        <v>chase10</v>
      </c>
      <c r="N312" s="4">
        <v>40000</v>
      </c>
      <c r="O312" s="17" t="str">
        <f t="shared" si="33"/>
        <v>Poor</v>
      </c>
      <c r="P312" s="3">
        <v>0</v>
      </c>
      <c r="Q312" s="3" t="s">
        <v>99</v>
      </c>
      <c r="R312" s="3" t="s">
        <v>100</v>
      </c>
      <c r="S312" s="3" t="s">
        <v>45</v>
      </c>
    </row>
    <row r="313" spans="1:19">
      <c r="A313" s="3">
        <v>11163</v>
      </c>
      <c r="B313" s="3" t="s">
        <v>37</v>
      </c>
      <c r="C313" s="3" t="s">
        <v>750</v>
      </c>
      <c r="D313" s="3" t="s">
        <v>193</v>
      </c>
      <c r="E313" s="7" t="str">
        <f t="shared" si="34"/>
        <v>GABRIEL WANG</v>
      </c>
      <c r="F313" s="8">
        <v>27383</v>
      </c>
      <c r="G313" s="9">
        <f t="shared" si="29"/>
        <v>1974</v>
      </c>
      <c r="H313" s="3" t="s">
        <v>41</v>
      </c>
      <c r="I313" s="14" t="str">
        <f t="shared" si="30"/>
        <v>Married</v>
      </c>
      <c r="J313" s="3" t="s">
        <v>41</v>
      </c>
      <c r="K313" s="15" t="str">
        <f t="shared" si="31"/>
        <v>Male</v>
      </c>
      <c r="L313" s="3" t="s">
        <v>751</v>
      </c>
      <c r="M313" s="16" t="str">
        <f t="shared" si="32"/>
        <v>gabriel21</v>
      </c>
      <c r="N313" s="4">
        <v>40000</v>
      </c>
      <c r="O313" s="17" t="str">
        <f t="shared" si="33"/>
        <v>Poor</v>
      </c>
      <c r="P313" s="3">
        <v>0</v>
      </c>
      <c r="Q313" s="3" t="s">
        <v>99</v>
      </c>
      <c r="R313" s="3" t="s">
        <v>100</v>
      </c>
      <c r="S313" s="3" t="s">
        <v>45</v>
      </c>
    </row>
    <row r="314" spans="1:19">
      <c r="A314" s="3">
        <v>11164</v>
      </c>
      <c r="B314" s="3" t="s">
        <v>37</v>
      </c>
      <c r="C314" s="3" t="s">
        <v>752</v>
      </c>
      <c r="D314" s="3" t="s">
        <v>753</v>
      </c>
      <c r="E314" s="7" t="str">
        <f t="shared" si="34"/>
        <v>DEVIN BROOKS</v>
      </c>
      <c r="F314" s="8">
        <v>27154</v>
      </c>
      <c r="G314" s="9">
        <f t="shared" si="29"/>
        <v>1974</v>
      </c>
      <c r="H314" s="3" t="s">
        <v>40</v>
      </c>
      <c r="I314" s="14" t="str">
        <f t="shared" si="30"/>
        <v>Single</v>
      </c>
      <c r="J314" s="3" t="s">
        <v>41</v>
      </c>
      <c r="K314" s="15" t="str">
        <f t="shared" si="31"/>
        <v>Male</v>
      </c>
      <c r="L314" s="3" t="s">
        <v>754</v>
      </c>
      <c r="M314" s="16" t="str">
        <f t="shared" si="32"/>
        <v>devin63</v>
      </c>
      <c r="N314" s="4">
        <v>40000</v>
      </c>
      <c r="O314" s="17" t="str">
        <f t="shared" si="33"/>
        <v>Poor</v>
      </c>
      <c r="P314" s="3">
        <v>0</v>
      </c>
      <c r="Q314" s="3" t="s">
        <v>99</v>
      </c>
      <c r="R314" s="3" t="s">
        <v>100</v>
      </c>
      <c r="S314" s="3" t="s">
        <v>49</v>
      </c>
    </row>
    <row r="315" spans="1:19">
      <c r="A315" s="3">
        <v>11165</v>
      </c>
      <c r="B315" s="3" t="s">
        <v>61</v>
      </c>
      <c r="C315" s="3" t="s">
        <v>755</v>
      </c>
      <c r="D315" s="3" t="s">
        <v>97</v>
      </c>
      <c r="E315" s="7" t="str">
        <f t="shared" si="34"/>
        <v>JOCELYN ALEXANDER</v>
      </c>
      <c r="F315" s="8">
        <v>26863</v>
      </c>
      <c r="G315" s="9">
        <f t="shared" si="29"/>
        <v>1973</v>
      </c>
      <c r="H315" s="3" t="s">
        <v>41</v>
      </c>
      <c r="I315" s="14" t="str">
        <f t="shared" si="30"/>
        <v>Married</v>
      </c>
      <c r="J315" s="3" t="s">
        <v>53</v>
      </c>
      <c r="K315" s="15" t="str">
        <f t="shared" si="31"/>
        <v>Female</v>
      </c>
      <c r="L315" s="3" t="s">
        <v>756</v>
      </c>
      <c r="M315" s="16" t="str">
        <f t="shared" si="32"/>
        <v>jocelyn18</v>
      </c>
      <c r="N315" s="4">
        <v>60000</v>
      </c>
      <c r="O315" s="17" t="str">
        <f t="shared" si="33"/>
        <v>Average</v>
      </c>
      <c r="P315" s="3">
        <v>0</v>
      </c>
      <c r="Q315" s="3" t="s">
        <v>99</v>
      </c>
      <c r="R315" s="3" t="s">
        <v>100</v>
      </c>
      <c r="S315" s="3" t="s">
        <v>49</v>
      </c>
    </row>
    <row r="316" spans="1:19">
      <c r="A316" s="3">
        <v>11166</v>
      </c>
      <c r="B316" s="3" t="s">
        <v>61</v>
      </c>
      <c r="C316" s="3" t="s">
        <v>757</v>
      </c>
      <c r="D316" s="3" t="s">
        <v>402</v>
      </c>
      <c r="E316" s="7" t="str">
        <f t="shared" si="34"/>
        <v>ASHLEY MARTINEZ</v>
      </c>
      <c r="F316" s="8">
        <v>26413</v>
      </c>
      <c r="G316" s="9">
        <f t="shared" si="29"/>
        <v>1972</v>
      </c>
      <c r="H316" s="3" t="s">
        <v>40</v>
      </c>
      <c r="I316" s="14" t="str">
        <f t="shared" si="30"/>
        <v>Single</v>
      </c>
      <c r="J316" s="3" t="s">
        <v>53</v>
      </c>
      <c r="K316" s="15" t="str">
        <f t="shared" si="31"/>
        <v>Female</v>
      </c>
      <c r="L316" s="3" t="s">
        <v>758</v>
      </c>
      <c r="M316" s="16" t="str">
        <f t="shared" si="32"/>
        <v>ashley18</v>
      </c>
      <c r="N316" s="4">
        <v>70000</v>
      </c>
      <c r="O316" s="17" t="str">
        <f t="shared" si="33"/>
        <v>Average</v>
      </c>
      <c r="P316" s="3">
        <v>0</v>
      </c>
      <c r="Q316" s="3" t="s">
        <v>99</v>
      </c>
      <c r="R316" s="3" t="s">
        <v>100</v>
      </c>
      <c r="S316" s="3" t="s">
        <v>49</v>
      </c>
    </row>
    <row r="317" spans="1:19">
      <c r="A317" s="3">
        <v>11167</v>
      </c>
      <c r="B317" s="3" t="s">
        <v>61</v>
      </c>
      <c r="C317" s="3" t="s">
        <v>704</v>
      </c>
      <c r="D317" s="3" t="s">
        <v>759</v>
      </c>
      <c r="E317" s="7" t="str">
        <f t="shared" si="34"/>
        <v>JASMINE BARNES</v>
      </c>
      <c r="F317" s="8">
        <v>26512</v>
      </c>
      <c r="G317" s="9">
        <f t="shared" si="29"/>
        <v>1972</v>
      </c>
      <c r="H317" s="3" t="s">
        <v>40</v>
      </c>
      <c r="I317" s="14" t="str">
        <f t="shared" si="30"/>
        <v>Single</v>
      </c>
      <c r="J317" s="3" t="s">
        <v>53</v>
      </c>
      <c r="K317" s="15" t="str">
        <f t="shared" si="31"/>
        <v>Female</v>
      </c>
      <c r="L317" s="3" t="s">
        <v>760</v>
      </c>
      <c r="M317" s="16" t="str">
        <f t="shared" si="32"/>
        <v>jasmine43</v>
      </c>
      <c r="N317" s="4">
        <v>80000</v>
      </c>
      <c r="O317" s="17" t="str">
        <f t="shared" si="33"/>
        <v>Average</v>
      </c>
      <c r="P317" s="3">
        <v>0</v>
      </c>
      <c r="Q317" s="3" t="s">
        <v>65</v>
      </c>
      <c r="R317" s="3" t="s">
        <v>44</v>
      </c>
      <c r="S317" s="3" t="s">
        <v>49</v>
      </c>
    </row>
    <row r="318" spans="1:19">
      <c r="A318" s="3">
        <v>11168</v>
      </c>
      <c r="B318" s="3" t="s">
        <v>37</v>
      </c>
      <c r="C318" s="3" t="s">
        <v>761</v>
      </c>
      <c r="D318" s="3" t="s">
        <v>184</v>
      </c>
      <c r="E318" s="7" t="str">
        <f t="shared" si="34"/>
        <v>DAVID RODRIGUEZ</v>
      </c>
      <c r="F318" s="8">
        <v>24973</v>
      </c>
      <c r="G318" s="9">
        <f t="shared" si="29"/>
        <v>1968</v>
      </c>
      <c r="H318" s="3" t="s">
        <v>40</v>
      </c>
      <c r="I318" s="14" t="str">
        <f t="shared" si="30"/>
        <v>Single</v>
      </c>
      <c r="J318" s="3" t="s">
        <v>41</v>
      </c>
      <c r="K318" s="15" t="str">
        <f t="shared" si="31"/>
        <v>Male</v>
      </c>
      <c r="L318" s="3" t="s">
        <v>762</v>
      </c>
      <c r="M318" s="16" t="str">
        <f t="shared" si="32"/>
        <v>david83</v>
      </c>
      <c r="N318" s="4">
        <v>80000</v>
      </c>
      <c r="O318" s="17" t="str">
        <f t="shared" si="33"/>
        <v>Average</v>
      </c>
      <c r="P318" s="3">
        <v>0</v>
      </c>
      <c r="Q318" s="3" t="s">
        <v>65</v>
      </c>
      <c r="R318" s="3" t="s">
        <v>44</v>
      </c>
      <c r="S318" s="3" t="s">
        <v>49</v>
      </c>
    </row>
    <row r="319" spans="1:19">
      <c r="A319" s="3">
        <v>11169</v>
      </c>
      <c r="B319" s="3" t="s">
        <v>37</v>
      </c>
      <c r="C319" s="3" t="s">
        <v>206</v>
      </c>
      <c r="D319" s="3" t="s">
        <v>694</v>
      </c>
      <c r="E319" s="7" t="str">
        <f t="shared" si="34"/>
        <v>BRYCE RICHARDSON</v>
      </c>
      <c r="F319" s="8">
        <v>25011</v>
      </c>
      <c r="G319" s="9">
        <f t="shared" si="29"/>
        <v>1968</v>
      </c>
      <c r="H319" s="3" t="s">
        <v>41</v>
      </c>
      <c r="I319" s="14" t="str">
        <f t="shared" si="30"/>
        <v>Married</v>
      </c>
      <c r="J319" s="3" t="s">
        <v>41</v>
      </c>
      <c r="K319" s="15" t="str">
        <f t="shared" si="31"/>
        <v>Male</v>
      </c>
      <c r="L319" s="3" t="s">
        <v>763</v>
      </c>
      <c r="M319" s="16" t="str">
        <f t="shared" si="32"/>
        <v>bryce8</v>
      </c>
      <c r="N319" s="4">
        <v>90000</v>
      </c>
      <c r="O319" s="17" t="str">
        <f t="shared" si="33"/>
        <v>Average</v>
      </c>
      <c r="P319" s="3">
        <v>4</v>
      </c>
      <c r="Q319" s="3" t="s">
        <v>65</v>
      </c>
      <c r="R319" s="3" t="s">
        <v>44</v>
      </c>
      <c r="S319" s="3" t="s">
        <v>45</v>
      </c>
    </row>
    <row r="320" spans="1:19">
      <c r="A320" s="3">
        <v>11170</v>
      </c>
      <c r="B320" s="3" t="s">
        <v>50</v>
      </c>
      <c r="C320" s="3" t="s">
        <v>535</v>
      </c>
      <c r="D320" s="3" t="s">
        <v>764</v>
      </c>
      <c r="E320" s="7" t="str">
        <f t="shared" si="34"/>
        <v>CAROL HOWARD</v>
      </c>
      <c r="F320" s="8">
        <v>24873</v>
      </c>
      <c r="G320" s="9">
        <f t="shared" si="29"/>
        <v>1968</v>
      </c>
      <c r="H320" s="3" t="s">
        <v>41</v>
      </c>
      <c r="I320" s="14" t="str">
        <f t="shared" si="30"/>
        <v>Married</v>
      </c>
      <c r="J320" s="3" t="s">
        <v>53</v>
      </c>
      <c r="K320" s="15" t="str">
        <f t="shared" si="31"/>
        <v>Female</v>
      </c>
      <c r="L320" s="3" t="s">
        <v>765</v>
      </c>
      <c r="M320" s="16" t="str">
        <f t="shared" si="32"/>
        <v>carol5</v>
      </c>
      <c r="N320" s="4">
        <v>90000</v>
      </c>
      <c r="O320" s="17" t="str">
        <f t="shared" si="33"/>
        <v>Average</v>
      </c>
      <c r="P320" s="3">
        <v>4</v>
      </c>
      <c r="Q320" s="3" t="s">
        <v>65</v>
      </c>
      <c r="R320" s="3" t="s">
        <v>44</v>
      </c>
      <c r="S320" s="3" t="s">
        <v>45</v>
      </c>
    </row>
    <row r="321" spans="1:19">
      <c r="A321" s="3">
        <v>11171</v>
      </c>
      <c r="B321" s="3" t="s">
        <v>37</v>
      </c>
      <c r="C321" s="3" t="s">
        <v>183</v>
      </c>
      <c r="D321" s="3" t="s">
        <v>441</v>
      </c>
      <c r="E321" s="7" t="str">
        <f t="shared" si="34"/>
        <v>JONATHAN HILL</v>
      </c>
      <c r="F321" s="8">
        <v>24754</v>
      </c>
      <c r="G321" s="9">
        <f t="shared" si="29"/>
        <v>1967</v>
      </c>
      <c r="H321" s="3" t="s">
        <v>40</v>
      </c>
      <c r="I321" s="14" t="str">
        <f t="shared" si="30"/>
        <v>Single</v>
      </c>
      <c r="J321" s="3" t="s">
        <v>41</v>
      </c>
      <c r="K321" s="15" t="str">
        <f t="shared" si="31"/>
        <v>Male</v>
      </c>
      <c r="L321" s="3" t="s">
        <v>766</v>
      </c>
      <c r="M321" s="16" t="str">
        <f t="shared" si="32"/>
        <v>jonathan43</v>
      </c>
      <c r="N321" s="4">
        <v>100000</v>
      </c>
      <c r="O321" s="17" t="str">
        <f t="shared" si="33"/>
        <v>Rich</v>
      </c>
      <c r="P321" s="3">
        <v>1</v>
      </c>
      <c r="Q321" s="3" t="s">
        <v>65</v>
      </c>
      <c r="R321" s="3" t="s">
        <v>44</v>
      </c>
      <c r="S321" s="3" t="s">
        <v>45</v>
      </c>
    </row>
    <row r="322" spans="1:19">
      <c r="A322" s="3">
        <v>11172</v>
      </c>
      <c r="B322" s="3" t="s">
        <v>50</v>
      </c>
      <c r="C322" s="3" t="s">
        <v>438</v>
      </c>
      <c r="D322" s="3" t="s">
        <v>767</v>
      </c>
      <c r="E322" s="7" t="str">
        <f t="shared" si="34"/>
        <v>GABRIELLE ADAMS</v>
      </c>
      <c r="F322" s="8">
        <v>24797</v>
      </c>
      <c r="G322" s="9">
        <f t="shared" si="29"/>
        <v>1967</v>
      </c>
      <c r="H322" s="3" t="s">
        <v>41</v>
      </c>
      <c r="I322" s="14" t="str">
        <f t="shared" si="30"/>
        <v>Married</v>
      </c>
      <c r="J322" s="3" t="s">
        <v>53</v>
      </c>
      <c r="K322" s="15" t="str">
        <f t="shared" si="31"/>
        <v>Female</v>
      </c>
      <c r="L322" s="3" t="s">
        <v>768</v>
      </c>
      <c r="M322" s="16" t="str">
        <f t="shared" si="32"/>
        <v>gabrielle58</v>
      </c>
      <c r="N322" s="4">
        <v>100000</v>
      </c>
      <c r="O322" s="17" t="str">
        <f t="shared" si="33"/>
        <v>Rich</v>
      </c>
      <c r="P322" s="3">
        <v>1</v>
      </c>
      <c r="Q322" s="3" t="s">
        <v>65</v>
      </c>
      <c r="R322" s="3" t="s">
        <v>44</v>
      </c>
      <c r="S322" s="3" t="s">
        <v>45</v>
      </c>
    </row>
    <row r="323" spans="1:19">
      <c r="A323" s="3">
        <v>11173</v>
      </c>
      <c r="B323" s="3" t="s">
        <v>61</v>
      </c>
      <c r="C323" s="3" t="s">
        <v>769</v>
      </c>
      <c r="D323" s="3" t="s">
        <v>248</v>
      </c>
      <c r="E323" s="7" t="str">
        <f t="shared" si="34"/>
        <v>SARAH THOMAS</v>
      </c>
      <c r="F323" s="8">
        <v>24716</v>
      </c>
      <c r="G323" s="9">
        <f t="shared" ref="G323:G328" si="35">YEAR(F323)</f>
        <v>1967</v>
      </c>
      <c r="H323" s="3" t="s">
        <v>40</v>
      </c>
      <c r="I323" s="14" t="str">
        <f t="shared" ref="I323:I328" si="36">IF(H323="S","Single",IF(H323="M","Married"))</f>
        <v>Single</v>
      </c>
      <c r="J323" s="3" t="s">
        <v>53</v>
      </c>
      <c r="K323" s="15" t="str">
        <f t="shared" ref="K323:K328" si="37">IF(J323="M","Male",IF(J323="F","Female"))</f>
        <v>Female</v>
      </c>
      <c r="L323" s="3" t="s">
        <v>770</v>
      </c>
      <c r="M323" s="16" t="str">
        <f t="shared" ref="M323:M328" si="38">LEFT(L323,FIND("@",L323)-1)</f>
        <v>sarah13</v>
      </c>
      <c r="N323" s="4">
        <v>110000</v>
      </c>
      <c r="O323" s="17" t="str">
        <f t="shared" si="33"/>
        <v>Rich</v>
      </c>
      <c r="P323" s="3">
        <v>0</v>
      </c>
      <c r="Q323" s="3" t="s">
        <v>43</v>
      </c>
      <c r="R323" s="3" t="s">
        <v>44</v>
      </c>
      <c r="S323" s="3" t="s">
        <v>49</v>
      </c>
    </row>
    <row r="324" spans="1:19">
      <c r="A324" s="3">
        <v>11174</v>
      </c>
      <c r="B324" s="3" t="s">
        <v>37</v>
      </c>
      <c r="C324" s="3" t="s">
        <v>771</v>
      </c>
      <c r="D324" s="3" t="s">
        <v>736</v>
      </c>
      <c r="E324" s="7" t="str">
        <f t="shared" si="34"/>
        <v>NICHOLAS ROBINSON</v>
      </c>
      <c r="F324" s="8">
        <v>24666</v>
      </c>
      <c r="G324" s="9">
        <f t="shared" si="35"/>
        <v>1967</v>
      </c>
      <c r="H324" s="3" t="s">
        <v>41</v>
      </c>
      <c r="I324" s="14" t="str">
        <f t="shared" si="36"/>
        <v>Married</v>
      </c>
      <c r="J324" s="3" t="s">
        <v>41</v>
      </c>
      <c r="K324" s="15" t="str">
        <f t="shared" si="37"/>
        <v>Male</v>
      </c>
      <c r="L324" s="3" t="s">
        <v>772</v>
      </c>
      <c r="M324" s="16" t="str">
        <f t="shared" si="38"/>
        <v>nicholas19</v>
      </c>
      <c r="N324" s="4">
        <v>110000</v>
      </c>
      <c r="O324" s="17" t="str">
        <f t="shared" si="33"/>
        <v>Rich</v>
      </c>
      <c r="P324" s="3">
        <v>0</v>
      </c>
      <c r="Q324" s="3" t="s">
        <v>43</v>
      </c>
      <c r="R324" s="3" t="s">
        <v>44</v>
      </c>
      <c r="S324" s="3" t="s">
        <v>45</v>
      </c>
    </row>
    <row r="325" spans="1:19">
      <c r="A325" s="3">
        <v>11175</v>
      </c>
      <c r="B325" s="3" t="s">
        <v>37</v>
      </c>
      <c r="C325" s="3" t="s">
        <v>285</v>
      </c>
      <c r="D325" s="3" t="s">
        <v>193</v>
      </c>
      <c r="E325" s="7" t="str">
        <f t="shared" si="34"/>
        <v>LUIS WANG</v>
      </c>
      <c r="F325" s="8">
        <v>23075</v>
      </c>
      <c r="G325" s="9">
        <f t="shared" si="35"/>
        <v>1963</v>
      </c>
      <c r="H325" s="3" t="s">
        <v>40</v>
      </c>
      <c r="I325" s="14" t="str">
        <f t="shared" si="36"/>
        <v>Single</v>
      </c>
      <c r="J325" s="3" t="s">
        <v>41</v>
      </c>
      <c r="K325" s="15" t="str">
        <f t="shared" si="37"/>
        <v>Male</v>
      </c>
      <c r="L325" s="3" t="s">
        <v>773</v>
      </c>
      <c r="M325" s="16" t="str">
        <f t="shared" si="38"/>
        <v>luis24</v>
      </c>
      <c r="N325" s="4">
        <v>70000</v>
      </c>
      <c r="O325" s="17" t="str">
        <f t="shared" si="33"/>
        <v>Average</v>
      </c>
      <c r="P325" s="3">
        <v>0</v>
      </c>
      <c r="Q325" s="3" t="s">
        <v>99</v>
      </c>
      <c r="R325" s="3" t="s">
        <v>100</v>
      </c>
      <c r="S325" s="3" t="s">
        <v>45</v>
      </c>
    </row>
    <row r="326" spans="1:19">
      <c r="A326" s="3">
        <v>11176</v>
      </c>
      <c r="B326" s="3" t="s">
        <v>37</v>
      </c>
      <c r="C326" s="3" t="s">
        <v>774</v>
      </c>
      <c r="D326" s="3" t="s">
        <v>739</v>
      </c>
      <c r="E326" s="7" t="str">
        <f t="shared" si="34"/>
        <v>MASON ROBERTS</v>
      </c>
      <c r="F326" s="8">
        <v>24862</v>
      </c>
      <c r="G326" s="9">
        <f t="shared" si="35"/>
        <v>1968</v>
      </c>
      <c r="H326" s="3" t="s">
        <v>41</v>
      </c>
      <c r="I326" s="14" t="str">
        <f t="shared" si="36"/>
        <v>Married</v>
      </c>
      <c r="J326" s="3" t="s">
        <v>41</v>
      </c>
      <c r="K326" s="15" t="str">
        <f t="shared" si="37"/>
        <v>Male</v>
      </c>
      <c r="L326" s="3" t="s">
        <v>775</v>
      </c>
      <c r="M326" s="16" t="str">
        <f t="shared" si="38"/>
        <v>mason25</v>
      </c>
      <c r="N326" s="4">
        <v>90000</v>
      </c>
      <c r="O326" s="17" t="str">
        <f t="shared" si="33"/>
        <v>Average</v>
      </c>
      <c r="P326" s="3">
        <v>4</v>
      </c>
      <c r="Q326" s="3" t="s">
        <v>65</v>
      </c>
      <c r="R326" s="3" t="s">
        <v>44</v>
      </c>
      <c r="S326" s="3" t="s">
        <v>45</v>
      </c>
    </row>
    <row r="327" spans="1:19">
      <c r="A327" s="3">
        <v>11177</v>
      </c>
      <c r="B327" s="3" t="s">
        <v>37</v>
      </c>
      <c r="C327" s="3" t="s">
        <v>776</v>
      </c>
      <c r="D327" s="3" t="s">
        <v>526</v>
      </c>
      <c r="E327" s="7" t="str">
        <f t="shared" si="34"/>
        <v>JOSE FLORES</v>
      </c>
      <c r="F327" s="8">
        <v>15526</v>
      </c>
      <c r="G327" s="9">
        <f t="shared" si="35"/>
        <v>1942</v>
      </c>
      <c r="H327" s="3" t="s">
        <v>41</v>
      </c>
      <c r="I327" s="14" t="str">
        <f t="shared" si="36"/>
        <v>Married</v>
      </c>
      <c r="J327" s="3" t="s">
        <v>41</v>
      </c>
      <c r="K327" s="15" t="str">
        <f t="shared" si="37"/>
        <v>Male</v>
      </c>
      <c r="L327" s="3" t="s">
        <v>777</v>
      </c>
      <c r="M327" s="16" t="str">
        <f t="shared" si="38"/>
        <v>jose6</v>
      </c>
      <c r="N327" s="4">
        <v>110000</v>
      </c>
      <c r="O327" s="17" t="str">
        <f t="shared" si="33"/>
        <v>Rich</v>
      </c>
      <c r="P327" s="3">
        <v>2</v>
      </c>
      <c r="Q327" s="3" t="s">
        <v>43</v>
      </c>
      <c r="R327" s="3" t="s">
        <v>44</v>
      </c>
      <c r="S327" s="3" t="s">
        <v>45</v>
      </c>
    </row>
    <row r="328" spans="1:19">
      <c r="A328" s="3">
        <v>11178</v>
      </c>
      <c r="B328" s="3" t="s">
        <v>37</v>
      </c>
      <c r="C328" s="3" t="s">
        <v>524</v>
      </c>
      <c r="D328" s="3" t="s">
        <v>231</v>
      </c>
      <c r="E328" s="7" t="str">
        <f t="shared" si="34"/>
        <v>NATHAN JOHNSON</v>
      </c>
      <c r="F328" s="8">
        <v>15942</v>
      </c>
      <c r="G328" s="9">
        <f t="shared" si="35"/>
        <v>1943</v>
      </c>
      <c r="H328" s="3" t="s">
        <v>41</v>
      </c>
      <c r="I328" s="14" t="str">
        <f t="shared" si="36"/>
        <v>Married</v>
      </c>
      <c r="J328" s="3" t="s">
        <v>41</v>
      </c>
      <c r="K328" s="15" t="str">
        <f t="shared" si="37"/>
        <v>Male</v>
      </c>
      <c r="L328" s="3" t="s">
        <v>778</v>
      </c>
      <c r="M328" s="16" t="str">
        <f t="shared" si="38"/>
        <v>nathan55</v>
      </c>
      <c r="N328" s="4">
        <v>100000</v>
      </c>
      <c r="O328" s="17" t="str">
        <f t="shared" si="33"/>
        <v>Rich</v>
      </c>
      <c r="P328" s="3">
        <v>2</v>
      </c>
      <c r="Q328" s="3" t="s">
        <v>43</v>
      </c>
      <c r="R328" s="3" t="s">
        <v>44</v>
      </c>
      <c r="S328" s="3" t="s">
        <v>45</v>
      </c>
    </row>
    <row r="329" spans="5:5">
      <c r="E329" s="8"/>
    </row>
    <row r="330" spans="5:5">
      <c r="E330" s="8"/>
    </row>
    <row r="331" spans="5:5">
      <c r="E331" s="8"/>
    </row>
    <row r="332" spans="5:5">
      <c r="E332" s="8"/>
    </row>
    <row r="333" spans="5:5">
      <c r="E333" s="8"/>
    </row>
    <row r="334" spans="5:5">
      <c r="E334" s="8"/>
    </row>
    <row r="335" spans="5:5">
      <c r="E335" s="8"/>
    </row>
    <row r="336" spans="5:5">
      <c r="E336" s="8"/>
    </row>
    <row r="337" spans="5:5">
      <c r="E337" s="8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tabSelected="1" workbookViewId="0">
      <selection activeCell="B8" sqref="B8"/>
    </sheetView>
  </sheetViews>
  <sheetFormatPr defaultColWidth="8.72727272727273" defaultRowHeight="14.5" outlineLevelCol="1"/>
  <cols>
    <col min="1" max="1" width="20.7272727272727" style="1" customWidth="1"/>
    <col min="2" max="2" width="14.9090909090909" customWidth="1"/>
  </cols>
  <sheetData>
    <row r="1" spans="1:2">
      <c r="A1" s="2" t="s">
        <v>779</v>
      </c>
      <c r="B1" s="2"/>
    </row>
    <row r="2" spans="1:2">
      <c r="A2" s="1" t="s">
        <v>780</v>
      </c>
      <c r="B2" s="3">
        <f>COUNT(Customers!A2:A328)</f>
        <v>327</v>
      </c>
    </row>
    <row r="3" spans="1:2">
      <c r="A3" s="1">
        <v>1956</v>
      </c>
      <c r="B3" s="3">
        <f>COUNTIF(Customers!G2:G328,A3)</f>
        <v>6</v>
      </c>
    </row>
    <row r="4" spans="1:2">
      <c r="A4" s="1" t="s">
        <v>40</v>
      </c>
      <c r="B4" s="3">
        <f>COUNTIF(Customers!H2:H382,A4)</f>
        <v>166</v>
      </c>
    </row>
    <row r="5" spans="1:2">
      <c r="A5" s="1" t="s">
        <v>781</v>
      </c>
      <c r="B5" s="3">
        <f>COUNTIF(Customers!K2:K382,A5)</f>
        <v>156</v>
      </c>
    </row>
    <row r="6" spans="1:2">
      <c r="A6" s="1" t="s">
        <v>782</v>
      </c>
      <c r="B6" s="4">
        <f>SUM(Customers!N2:N382)</f>
        <v>18913000</v>
      </c>
    </row>
    <row r="7" spans="1:2">
      <c r="A7" s="1" t="s">
        <v>783</v>
      </c>
      <c r="B7" s="4">
        <f>AVERAGE(Customers!N2:N382)</f>
        <v>57837.9204892966</v>
      </c>
    </row>
    <row r="8" spans="1:2">
      <c r="A8" s="1" t="s">
        <v>784</v>
      </c>
      <c r="B8" s="3">
        <f>COUNTIF(Customers!O2:O382,A8)</f>
        <v>27</v>
      </c>
    </row>
    <row r="9" spans="1:2">
      <c r="A9" s="1" t="s">
        <v>104</v>
      </c>
      <c r="B9" s="3">
        <f>COUNTIF(Customers!Q2:Q382,A9)</f>
        <v>98</v>
      </c>
    </row>
    <row r="10" spans="1:2">
      <c r="A10" s="1" t="s">
        <v>785</v>
      </c>
      <c r="B10" s="3">
        <f>COUNTIFS(Customers!J2:J382,"M",Customers!Q2:Q382,"Bachelors")</f>
        <v>38</v>
      </c>
    </row>
    <row r="11" spans="1:2">
      <c r="A11" s="1" t="s">
        <v>43</v>
      </c>
      <c r="B11" s="3">
        <f>COUNTIF(Customers!Q2:Q382,A11)</f>
        <v>26</v>
      </c>
    </row>
    <row r="12" spans="1:2">
      <c r="A12" s="1" t="s">
        <v>786</v>
      </c>
      <c r="B12" s="3">
        <f>COUNTIFS(Customers!R2:R328,"Professional",Customers!N2:N328,"&gt;90000")</f>
        <v>3</v>
      </c>
    </row>
    <row r="13" spans="1:2">
      <c r="A13" s="1" t="s">
        <v>44</v>
      </c>
      <c r="B13" s="3">
        <f>COUNTIF(Customers!R2:R382,A13)</f>
        <v>48</v>
      </c>
    </row>
  </sheetData>
  <mergeCells count="1">
    <mergeCell ref="A1:B1"/>
  </mergeCells>
  <dataValidations count="1">
    <dataValidation type="list" allowBlank="1" showInputMessage="1" showErrorMessage="1" sqref="A13">
      <formula1>"Management,Professional,Skilled Manual,Clerical"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Customers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 Buzz</dc:creator>
  <cp:lastModifiedBy>donke</cp:lastModifiedBy>
  <dcterms:created xsi:type="dcterms:W3CDTF">2023-07-14T14:06:00Z</dcterms:created>
  <dcterms:modified xsi:type="dcterms:W3CDTF">2023-12-26T11:11:35Z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2EDDD747594A404A8C25F6027B10E9D2_12</vt:lpwstr>
  </property>
  <property fmtid="{D5CDD505-2E9C-101B-9397-08002B2CF9AE}" pid="3" name="KSOProductBuildVer">
    <vt:lpwstr>1033-12.2.0.13359</vt:lpwstr>
  </property>
</Properties>
</file>