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filterPrivacy="1"/>
  <xr:revisionPtr revIDLastSave="0" documentId="13_ncr:1_{512C0229-F681-479C-977B-ABB36D95925B}" xr6:coauthVersionLast="47" xr6:coauthVersionMax="47" xr10:uidLastSave="{00000000-0000-0000-0000-000000000000}"/>
  <bookViews>
    <workbookView xWindow="-120" yWindow="-120" windowWidth="29040" windowHeight="15840" tabRatio="951" activeTab="3" xr2:uid="{00000000-000D-0000-FFFF-FFFF00000000}"/>
  </bookViews>
  <sheets>
    <sheet name="Revision history" sheetId="24" r:id="rId1"/>
    <sheet name="Criteriaチェック" sheetId="29" r:id="rId2"/>
    <sheet name="レイアウトフロー" sheetId="28" r:id="rId3"/>
    <sheet name="Design_Strategy" sheetId="30" r:id="rId4"/>
    <sheet name="V02-00" sheetId="1" r:id="rId5"/>
    <sheet name="1. Tool" sheetId="4" r:id="rId6"/>
    <sheet name="2. Tech_library" sheetId="25" r:id="rId7"/>
    <sheet name="3. Settings" sheetId="6" r:id="rId8"/>
    <sheet name="4. Cell Usage" sheetId="7" r:id="rId9"/>
    <sheet name="5. Floorplan" sheetId="8" r:id="rId10"/>
    <sheet name="7. Clock" sheetId="10" r:id="rId11"/>
    <sheet name="6. Constraint" sheetId="9" r:id="rId12"/>
    <sheet name="8. Routing &amp; Xtalk" sheetId="11" r:id="rId13"/>
    <sheet name="9. Rule (AMCU)" sheetId="12" r:id="rId14"/>
    <sheet name="10. Extraction(StarRC)" sheetId="27" r:id="rId15"/>
    <sheet name="11. Qor(PnR)" sheetId="14" r:id="rId16"/>
    <sheet name="12. Signoff(PT)" sheetId="16" r:id="rId17"/>
    <sheet name="13. Power" sheetId="17" r:id="rId18"/>
    <sheet name="14. Safety" sheetId="18" r:id="rId19"/>
    <sheet name="15. Filler" sheetId="19" r:id="rId20"/>
    <sheet name="16. Export data" sheetId="20" r:id="rId21"/>
    <sheet name="17. Logical check" sheetId="21" r:id="rId22"/>
    <sheet name="18. PV(Calibre)" sheetId="22" r:id="rId23"/>
  </sheets>
  <externalReferences>
    <externalReference r:id="rId24"/>
  </externalReferences>
  <definedNames>
    <definedName name="ActualBeyond" localSheetId="1">PeriodInActual*('[1]Detail plan_U2B10'!$E1&gt;0)</definedName>
    <definedName name="ActualBeyond">PeriodInActual*('[1]Detail plan_U2B10'!$E1&gt;0)</definedName>
    <definedName name="PercentCompleteBeyond">('[1]Detail plan_U2B10'!A$6=MEDIAN('[1]Detail plan_U2B10'!A$6,'[1]Detail plan_U2B10'!$E1,'[1]Detail plan_U2B10'!$E1+'[1]Detail plan_U2B10'!$F1)*('[1]Detail plan_U2B10'!$E1&gt;0))*(('[1]Detail plan_U2B10'!A$6&lt;(INT('[1]Detail plan_U2B10'!$E1+'[1]Detail plan_U2B10'!$F1*'[1]Detail plan_U2B10'!$G1)))+('[1]Detail plan_U2B10'!A$6='[1]Detail plan_U2B10'!$E1))*('[1]Detail plan_U2B10'!$G1&gt;0)</definedName>
    <definedName name="period_selected">'[1]Detail plan_U2B10'!$H$2</definedName>
    <definedName name="PeriodInActual">'[1]Detail plan_U2B10'!A$6=MEDIAN('[1]Detail plan_U2B10'!A$6,'[1]Detail plan_U2B10'!$E1,'[1]Detail plan_U2B10'!$E1+'[1]Detail plan_U2B10'!$F1-1)</definedName>
    <definedName name="PeriodInPlan">'[1]Detail plan_U2B10'!A$6=MEDIAN('[1]Detail plan_U2B10'!A$6,'[1]Detail plan_U2B10'!$C1,'[1]Detail plan_U2B10'!$C1+'[1]Detail plan_U2B10'!$D1-1)</definedName>
    <definedName name="完了率" localSheetId="1">PercentCompleteBeyond*PeriodInPlan</definedName>
    <definedName name="完了率">PercentCompleteBeyond*PeriodInPlan</definedName>
    <definedName name="計画" localSheetId="1">PeriodInPlan*('[1]Detail plan_U2B10'!$C1&gt;0)</definedName>
    <definedName name="計画">PeriodInPlan*('[1]Detail plan_U2B10'!$C1&gt;0)</definedName>
    <definedName name="実績" localSheetId="1">(PeriodInActual*('[1]Detail plan_U2B10'!$E1&gt;0))*PeriodInPlan</definedName>
    <definedName name="実績">(PeriodInActual*('[1]Detail plan_U2B10'!$E1&gt;0))*PeriodInPlan</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7" i="25" l="1" a="1"/>
  <c r="G87" i="25" s="1"/>
  <c r="AD13" i="7"/>
  <c r="AA14" i="6"/>
  <c r="AA17" i="6"/>
  <c r="AA45" i="6"/>
  <c r="F51" i="1"/>
  <c r="AD11" i="12"/>
  <c r="AD13" i="10" l="1"/>
  <c r="AD231" i="9"/>
  <c r="AA39" i="6"/>
  <c r="AA36" i="6"/>
  <c r="H92" i="25"/>
  <c r="H85" i="25"/>
  <c r="F52" i="1" l="1"/>
  <c r="F28" i="1"/>
  <c r="F33" i="1"/>
  <c r="F36" i="1"/>
  <c r="F39" i="1"/>
  <c r="F41" i="1"/>
  <c r="F43" i="1"/>
  <c r="F49" i="1"/>
  <c r="F61" i="1"/>
  <c r="H33" i="25"/>
  <c r="H30" i="25"/>
  <c r="H10" i="25"/>
  <c r="F54" i="1"/>
  <c r="F59" i="1"/>
  <c r="F21" i="1" l="1"/>
  <c r="F11" i="1"/>
  <c r="F8" i="1"/>
  <c r="F7" i="1"/>
  <c r="F6" i="1"/>
  <c r="F16"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<sst xmlns="http://schemas.openxmlformats.org/spreadsheetml/2006/main" count="2860" uniqueCount="1426">
  <si>
    <t>Cell Usage</t>
    <phoneticPr fontId="3"/>
  </si>
  <si>
    <t>Power</t>
    <phoneticPr fontId="3"/>
  </si>
  <si>
    <t>Clock</t>
    <phoneticPr fontId="3"/>
  </si>
  <si>
    <t>Apply halo rule</t>
    <phoneticPr fontId="3"/>
  </si>
  <si>
    <t>No halo violation</t>
    <phoneticPr fontId="3"/>
  </si>
  <si>
    <t>Safety</t>
    <phoneticPr fontId="3"/>
  </si>
  <si>
    <t>formal verification</t>
    <phoneticPr fontId="3"/>
  </si>
  <si>
    <t>HLDRC</t>
    <phoneticPr fontId="3"/>
  </si>
  <si>
    <t>fill cells</t>
    <phoneticPr fontId="3"/>
  </si>
  <si>
    <t>fill metal</t>
    <phoneticPr fontId="3"/>
  </si>
  <si>
    <t>buffer insertion around ports</t>
    <phoneticPr fontId="3"/>
  </si>
  <si>
    <t>comparator logic</t>
    <phoneticPr fontId="3"/>
  </si>
  <si>
    <t>Floorplan</t>
    <phoneticPr fontId="3"/>
  </si>
  <si>
    <t>Settings</t>
    <phoneticPr fontId="3"/>
  </si>
  <si>
    <t>P/G routing</t>
    <phoneticPr fontId="3"/>
  </si>
  <si>
    <t>routing track</t>
    <phoneticPr fontId="3"/>
  </si>
  <si>
    <t>direction/track offset</t>
    <phoneticPr fontId="3"/>
  </si>
  <si>
    <t>SDC</t>
    <phoneticPr fontId="3"/>
  </si>
  <si>
    <t>Clock uncertainty</t>
    <phoneticPr fontId="3"/>
  </si>
  <si>
    <t>timing derate</t>
    <phoneticPr fontId="3"/>
  </si>
  <si>
    <t>clock drivers</t>
    <phoneticPr fontId="3"/>
  </si>
  <si>
    <t>clock gates</t>
    <phoneticPr fontId="3"/>
  </si>
  <si>
    <t>Routing &amp; Xtalk</t>
    <phoneticPr fontId="3"/>
  </si>
  <si>
    <t>Tool</t>
    <phoneticPr fontId="3"/>
  </si>
  <si>
    <t>Version</t>
    <phoneticPr fontId="3"/>
  </si>
  <si>
    <t>Certification version</t>
    <phoneticPr fontId="3"/>
  </si>
  <si>
    <t>log</t>
    <phoneticPr fontId="3"/>
  </si>
  <si>
    <t>report</t>
  </si>
  <si>
    <t>report</t>
    <phoneticPr fontId="3"/>
  </si>
  <si>
    <t>avoid 1 grid gap</t>
    <phoneticPr fontId="3"/>
  </si>
  <si>
    <t>No dont_use/prohibit cell</t>
    <phoneticPr fontId="3"/>
  </si>
  <si>
    <t>maintain *XOR* cells</t>
    <phoneticPr fontId="3"/>
  </si>
  <si>
    <t>Spare cells in netlist</t>
    <phoneticPr fontId="3"/>
  </si>
  <si>
    <t>maintain spare cells, distribution evenly</t>
    <phoneticPr fontId="3"/>
  </si>
  <si>
    <t>No floating shapes. P/G definition is only used net names in block</t>
    <phoneticPr fontId="3"/>
  </si>
  <si>
    <t>check result</t>
    <phoneticPr fontId="3"/>
  </si>
  <si>
    <t>Applying timing derate for each corners</t>
    <phoneticPr fontId="3"/>
  </si>
  <si>
    <t>Applying clock uncertainty</t>
    <phoneticPr fontId="3"/>
  </si>
  <si>
    <t>Applying annotated_delay for metas</t>
  </si>
  <si>
    <t>annotated_delay</t>
    <phoneticPr fontId="3"/>
  </si>
  <si>
    <t>No violation for clock/data</t>
    <phoneticPr fontId="3"/>
  </si>
  <si>
    <t>No tran/cap violation for each frequency</t>
    <phoneticPr fontId="3"/>
  </si>
  <si>
    <t>No tran violation for low drivers</t>
    <phoneticPr fontId="3"/>
  </si>
  <si>
    <t>setting</t>
    <phoneticPr fontId="3"/>
  </si>
  <si>
    <t>setting,  log(routing report)</t>
    <phoneticPr fontId="3"/>
  </si>
  <si>
    <t>setting, report</t>
    <phoneticPr fontId="3"/>
  </si>
  <si>
    <t>enabling prevention setting</t>
    <phoneticPr fontId="3"/>
  </si>
  <si>
    <t>log(routing report)</t>
    <phoneticPr fontId="3"/>
  </si>
  <si>
    <t>buffer insertion for all ports</t>
    <phoneticPr fontId="3"/>
  </si>
  <si>
    <t>snapshot</t>
    <phoneticPr fontId="3"/>
  </si>
  <si>
    <t>met</t>
    <phoneticPr fontId="3"/>
  </si>
  <si>
    <t>report</t>
    <phoneticPr fontId="3"/>
  </si>
  <si>
    <t>SignOff(PT)</t>
    <phoneticPr fontId="3"/>
  </si>
  <si>
    <t>Routing violation</t>
    <phoneticPr fontId="3"/>
  </si>
  <si>
    <t>-</t>
    <phoneticPr fontId="3"/>
  </si>
  <si>
    <t>Dynamic power</t>
    <phoneticPr fontId="3"/>
  </si>
  <si>
    <t>Static power</t>
    <phoneticPr fontId="3"/>
  </si>
  <si>
    <t>report (total capacitance report for filler cells)</t>
    <phoneticPr fontId="3"/>
  </si>
  <si>
    <t>report (number of geometry), snapshot</t>
    <phoneticPr fontId="3"/>
  </si>
  <si>
    <t>frame/abs</t>
    <phoneticPr fontId="3"/>
  </si>
  <si>
    <t>report</t>
    <phoneticPr fontId="3"/>
  </si>
  <si>
    <t>Extraction(StarRC)</t>
    <phoneticPr fontId="3"/>
  </si>
  <si>
    <t>no error</t>
    <phoneticPr fontId="3"/>
  </si>
  <si>
    <t>boundary net shapes, boundary timing can refer from chip-top</t>
    <phoneticPr fontId="3"/>
  </si>
  <si>
    <t>report, snapshot</t>
    <phoneticPr fontId="3"/>
  </si>
  <si>
    <t>LVS</t>
    <phoneticPr fontId="3"/>
  </si>
  <si>
    <t>ANTENNA</t>
    <phoneticPr fontId="3"/>
  </si>
  <si>
    <t>PV(Calibre)</t>
    <phoneticPr fontId="3"/>
  </si>
  <si>
    <t>log</t>
    <phoneticPr fontId="3"/>
  </si>
  <si>
    <t>inclding fill metal, using GDSII</t>
    <phoneticPr fontId="3"/>
  </si>
  <si>
    <t>DRV(max_tran/cap)</t>
    <phoneticPr fontId="3"/>
  </si>
  <si>
    <t>MULTIVIA</t>
    <phoneticPr fontId="3"/>
  </si>
  <si>
    <t>setup timing</t>
    <phoneticPr fontId="3"/>
  </si>
  <si>
    <t>hold timing with Xtalk</t>
    <phoneticPr fontId="3"/>
  </si>
  <si>
    <t>met</t>
    <phoneticPr fontId="3"/>
  </si>
  <si>
    <t>tie net is not detour</t>
    <phoneticPr fontId="3"/>
  </si>
  <si>
    <t>Spare cells (adding by BackEnd team)</t>
    <phoneticPr fontId="3"/>
  </si>
  <si>
    <t>cell placement gap during legalization</t>
    <phoneticPr fontId="3"/>
  </si>
  <si>
    <t>not use dont_use cells in data line</t>
    <phoneticPr fontId="3"/>
  </si>
  <si>
    <t>clock cells in clock line</t>
    <phoneticPr fontId="3"/>
  </si>
  <si>
    <t>Rule (AMCU)</t>
    <phoneticPr fontId="3"/>
  </si>
  <si>
    <t>DRC (including density)</t>
    <phoneticPr fontId="3"/>
  </si>
  <si>
    <t>Category</t>
    <phoneticPr fontId="3"/>
  </si>
  <si>
    <t>Item</t>
    <phoneticPr fontId="3"/>
  </si>
  <si>
    <t>Criteria</t>
    <phoneticPr fontId="3"/>
  </si>
  <si>
    <t>Evidence</t>
    <phoneticPr fontId="3"/>
  </si>
  <si>
    <t>check number of fill metal geometry</t>
    <phoneticPr fontId="3"/>
  </si>
  <si>
    <t>file names</t>
    <phoneticPr fontId="3"/>
  </si>
  <si>
    <t>netlist (post layout)</t>
    <phoneticPr fontId="3"/>
  </si>
  <si>
    <t>SPEF</t>
    <phoneticPr fontId="3"/>
  </si>
  <si>
    <t>LEF/DEF</t>
    <phoneticPr fontId="3"/>
  </si>
  <si>
    <t>temparature</t>
    <phoneticPr fontId="3"/>
  </si>
  <si>
    <t>Logical Check</t>
    <phoneticPr fontId="3"/>
  </si>
  <si>
    <t>Export data</t>
    <phoneticPr fontId="3"/>
  </si>
  <si>
    <t>-</t>
    <phoneticPr fontId="3"/>
  </si>
  <si>
    <t>including antenna information, post layout data</t>
    <phoneticPr fontId="3"/>
  </si>
  <si>
    <t>Filler</t>
    <phoneticPr fontId="3"/>
  </si>
  <si>
    <t>Die area</t>
    <phoneticPr fontId="3"/>
  </si>
  <si>
    <t>0 violation/open, no NDR spacing violation</t>
  </si>
  <si>
    <t>NDR rule (2X spacing)</t>
  </si>
  <si>
    <t>Applying apply NDR rule (2x spacing)</t>
  </si>
  <si>
    <t>Same NDR rule with chip-top</t>
  </si>
  <si>
    <t>Applying same NDR rule with chip-top</t>
  </si>
  <si>
    <t>Version</t>
  </si>
  <si>
    <t>Tech/Library</t>
  </si>
  <si>
    <t>routing clearance around boundary</t>
  </si>
  <si>
    <t>log (routing length summary)</t>
  </si>
  <si>
    <t>Constraint</t>
  </si>
  <si>
    <t>Routing layer</t>
  </si>
  <si>
    <t>Die area</t>
  </si>
  <si>
    <t>Tapcell</t>
  </si>
  <si>
    <t>P/G routing</t>
  </si>
  <si>
    <t>Timing derate</t>
  </si>
  <si>
    <t>Routing violation</t>
  </si>
  <si>
    <t>Redundant via convertion ratio</t>
  </si>
  <si>
    <t>Xtalk prevention/fixing</t>
  </si>
  <si>
    <t>Buffer inserted around port</t>
  </si>
  <si>
    <t>tie connection</t>
  </si>
  <si>
    <t>Tie connection</t>
  </si>
  <si>
    <t>Routing clearance around boundary</t>
  </si>
  <si>
    <t>Constraints</t>
  </si>
  <si>
    <t>}</t>
  </si>
  <si>
    <t>Criteria</t>
  </si>
  <si>
    <t>Judgement</t>
  </si>
  <si>
    <t>Pick up from log file</t>
  </si>
  <si>
    <t>Check way</t>
  </si>
  <si>
    <t>pick up in log file and script to check</t>
  </si>
  <si>
    <t>Pick up from log file and script to check</t>
  </si>
  <si>
    <t>Check on LAYOUT view</t>
  </si>
  <si>
    <t>Check Error/Warning in log file</t>
  </si>
  <si>
    <t>Pick up from report and log file</t>
  </si>
  <si>
    <t>nets around the boundary need 2X space</t>
  </si>
  <si>
    <t>settings</t>
  </si>
  <si>
    <t>setup timing (internal)</t>
  </si>
  <si>
    <t>Hold timing (internal)</t>
  </si>
  <si>
    <t>hold timing</t>
  </si>
  <si>
    <t>min_pulse_width</t>
  </si>
  <si>
    <t>setup timing with Xtalk</t>
  </si>
  <si>
    <t>Check on log and layout</t>
  </si>
  <si>
    <t>All items MET</t>
  </si>
  <si>
    <t>Report STA</t>
  </si>
  <si>
    <t>Checker core need to isolate from master core</t>
  </si>
  <si>
    <t>Fill cells</t>
  </si>
  <si>
    <t>Check file output</t>
  </si>
  <si>
    <t>PASS all items</t>
  </si>
  <si>
    <t>Report</t>
  </si>
  <si>
    <t>HLDRC</t>
  </si>
  <si>
    <t>LVS</t>
  </si>
  <si>
    <t>ANTENNA</t>
  </si>
  <si>
    <t>MULTIVIA</t>
  </si>
  <si>
    <t>Data_base</t>
  </si>
  <si>
    <t>back</t>
    <phoneticPr fontId="3"/>
  </si>
  <si>
    <t>report</t>
    <phoneticPr fontId="3"/>
  </si>
  <si>
    <t>Check criteria for Hierarchical block (AMCU)</t>
    <phoneticPr fontId="3"/>
  </si>
  <si>
    <t>Review result document. (shared safety team)</t>
    <phoneticPr fontId="3"/>
  </si>
  <si>
    <t>No</t>
    <phoneticPr fontId="3"/>
  </si>
  <si>
    <t>Contents of revision</t>
    <phoneticPr fontId="3"/>
  </si>
  <si>
    <t>Author</t>
    <phoneticPr fontId="3"/>
  </si>
  <si>
    <t>Date</t>
    <phoneticPr fontId="3"/>
  </si>
  <si>
    <t>Newly creation.</t>
    <phoneticPr fontId="3"/>
  </si>
  <si>
    <t>Self check</t>
    <phoneticPr fontId="3"/>
  </si>
  <si>
    <t>Double check</t>
    <phoneticPr fontId="3"/>
  </si>
  <si>
    <t>ABBB4 S.Suzuki</t>
    <phoneticPr fontId="3"/>
  </si>
  <si>
    <t>ABBB4 M.Tokuoka</t>
    <phoneticPr fontId="3"/>
  </si>
  <si>
    <t>Innovus</t>
    <phoneticPr fontId="3"/>
  </si>
  <si>
    <t>Please contact a latest author.</t>
    <phoneticPr fontId="3"/>
  </si>
  <si>
    <t>Pick up tool verion from log file</t>
    <phoneticPr fontId="3"/>
  </si>
  <si>
    <t>Judgement(OK/NG)</t>
    <phoneticPr fontId="3"/>
  </si>
  <si>
    <t>Depend on each products</t>
    <phoneticPr fontId="3"/>
  </si>
  <si>
    <t>Follow the safety requirements</t>
    <phoneticPr fontId="3"/>
  </si>
  <si>
    <t>Safety requirements</t>
    <phoneticPr fontId="3"/>
  </si>
  <si>
    <t>ICC2</t>
    <phoneticPr fontId="3"/>
  </si>
  <si>
    <t>Tool</t>
    <phoneticPr fontId="3"/>
  </si>
  <si>
    <t>Certification version</t>
    <phoneticPr fontId="3"/>
  </si>
  <si>
    <t>Path</t>
    <phoneticPr fontId="3"/>
  </si>
  <si>
    <t>Expected</t>
    <phoneticPr fontId="3"/>
  </si>
  <si>
    <t>Results</t>
    <phoneticPr fontId="3"/>
  </si>
  <si>
    <t>item</t>
    <phoneticPr fontId="3"/>
  </si>
  <si>
    <t>Routing Layers</t>
    <phoneticPr fontId="3"/>
  </si>
  <si>
    <t>cell placement gap</t>
    <phoneticPr fontId="3"/>
  </si>
  <si>
    <t>don’t_user/touch/freeze ports</t>
    <phoneticPr fontId="3"/>
  </si>
  <si>
    <t>min/max layers</t>
    <phoneticPr fontId="3"/>
  </si>
  <si>
    <t>maintain instances/nets/ports optimization</t>
    <phoneticPr fontId="3"/>
  </si>
  <si>
    <t>Input</t>
    <phoneticPr fontId="3"/>
  </si>
  <si>
    <t>#${release}</t>
    <phoneticPr fontId="3"/>
  </si>
  <si>
    <t>dont_use/touch/freeze_ports</t>
  </si>
  <si>
    <t>maintain instances/nets/ports after optimization</t>
  </si>
  <si>
    <t>Routing layers</t>
  </si>
  <si>
    <t>min/max layers</t>
  </si>
  <si>
    <t>Version/Files</t>
    <phoneticPr fontId="3"/>
  </si>
  <si>
    <t>Latest version,file names</t>
    <phoneticPr fontId="3"/>
  </si>
  <si>
    <t>category</t>
    <phoneticPr fontId="3"/>
  </si>
  <si>
    <t>not use dont_use cells in data line</t>
    <phoneticPr fontId="3"/>
  </si>
  <si>
    <t>comparator logic</t>
    <phoneticPr fontId="3"/>
  </si>
  <si>
    <t>clock cells in clock line</t>
    <phoneticPr fontId="3"/>
  </si>
  <si>
    <t>prohibit cell</t>
  </si>
  <si>
    <t>maintain *XOR* cells</t>
  </si>
  <si>
    <t>maintain spare cells</t>
  </si>
  <si>
    <t>maintain spare cells, distribution evenly</t>
  </si>
  <si>
    <t>Add items and change format.</t>
    <phoneticPr fontId="3"/>
  </si>
  <si>
    <t>Floorplan figure / DEF</t>
    <phoneticPr fontId="3"/>
  </si>
  <si>
    <t>Distance between tapcells</t>
    <phoneticPr fontId="3"/>
  </si>
  <si>
    <t>Endcap</t>
    <phoneticPr fontId="3"/>
  </si>
  <si>
    <t>place boundary</t>
  </si>
  <si>
    <t>Floorplan figure</t>
    <phoneticPr fontId="3"/>
  </si>
  <si>
    <t>direction/track offset</t>
  </si>
  <si>
    <t>No floating shapes. P/G definition is only used net names in block</t>
  </si>
  <si>
    <t>Innovus</t>
    <phoneticPr fontId="3"/>
  </si>
  <si>
    <t>No clock un-reachable FF, un-constrainted ports</t>
  </si>
  <si>
    <t>Constraints / No clock un-reachable FF, un-constrainted ports</t>
    <phoneticPr fontId="3"/>
  </si>
  <si>
    <t>Applying timing derate for each corners</t>
    <phoneticPr fontId="3"/>
  </si>
  <si>
    <t>Constraints</t>
    <phoneticPr fontId="3"/>
  </si>
  <si>
    <t xml:space="preserve">        -non_default_rule       $clock_ndr \</t>
  </si>
  <si>
    <t xml:space="preserve">        -top_preferred_layer    $trunk_top_layer \</t>
  </si>
  <si>
    <t xml:space="preserve">        -top_preferred_layer    $leaf_top_layer \</t>
  </si>
  <si>
    <t xml:space="preserve">        -bottom_preferred_layer $leaf_bottom_layer</t>
  </si>
  <si>
    <t>Apply halo rule</t>
  </si>
  <si>
    <t>No halo violation</t>
  </si>
  <si>
    <t>clock drivers</t>
  </si>
  <si>
    <t>Applying clock drivers (*BUFCL*,*INVCL*)</t>
  </si>
  <si>
    <t>clock gates</t>
  </si>
  <si>
    <t>Applying clock gates (*CL*)</t>
  </si>
  <si>
    <t>Same as 4. Cell usage sheet</t>
    <phoneticPr fontId="3"/>
  </si>
  <si>
    <t>-</t>
    <phoneticPr fontId="42"/>
  </si>
  <si>
    <t>enabling prevention setting</t>
  </si>
  <si>
    <t>DRC check</t>
    <phoneticPr fontId="42"/>
  </si>
  <si>
    <t>buffer insertion around ports</t>
  </si>
  <si>
    <t>buffer insertion for all ports</t>
  </si>
  <si>
    <t>tie net is not detour</t>
  </si>
  <si>
    <t>log check</t>
    <phoneticPr fontId="42"/>
  </si>
  <si>
    <t>data check</t>
    <phoneticPr fontId="42"/>
  </si>
  <si>
    <t xml:space="preserve">   }</t>
  </si>
  <si>
    <t>${Innovus}/log/postroute_design_190303_054555.log</t>
    <phoneticPr fontId="3"/>
  </si>
  <si>
    <t>EOL</t>
    <phoneticPr fontId="3"/>
  </si>
  <si>
    <t>EOL</t>
    <phoneticPr fontId="3"/>
  </si>
  <si>
    <t>EOL</t>
    <phoneticPr fontId="3"/>
  </si>
  <si>
    <t>EOL</t>
    <phoneticPr fontId="3"/>
  </si>
  <si>
    <t>EOL</t>
    <phoneticPr fontId="3"/>
  </si>
  <si>
    <t>log/postroute_design_190303_054555.log</t>
    <phoneticPr fontId="3"/>
  </si>
  <si>
    <t>open ports are remaining, There are no tie long wire.</t>
    <phoneticPr fontId="3"/>
  </si>
  <si>
    <t>QoR(PnR)</t>
    <phoneticPr fontId="3"/>
  </si>
  <si>
    <t>Update for U2B series</t>
    <phoneticPr fontId="3"/>
  </si>
  <si>
    <t>ABB23 S.Suzuki</t>
    <phoneticPr fontId="3"/>
  </si>
  <si>
    <t>Latest log</t>
    <phoneticPr fontId="3"/>
  </si>
  <si>
    <t>Genus</t>
    <phoneticPr fontId="3"/>
  </si>
  <si>
    <t>Tempus</t>
    <phoneticPr fontId="3"/>
  </si>
  <si>
    <t>PVS</t>
    <phoneticPr fontId="3"/>
  </si>
  <si>
    <t>Conformal</t>
    <phoneticPr fontId="3"/>
  </si>
  <si>
    <t>StarRC</t>
    <phoneticPr fontId="3"/>
  </si>
  <si>
    <t>Primetime</t>
    <phoneticPr fontId="3"/>
  </si>
  <si>
    <t>Check results</t>
    <phoneticPr fontId="3"/>
  </si>
  <si>
    <t>LEF</t>
    <phoneticPr fontId="3"/>
  </si>
  <si>
    <t>Liberty</t>
    <phoneticPr fontId="3"/>
  </si>
  <si>
    <t>QRC</t>
    <phoneticPr fontId="3"/>
  </si>
  <si>
    <t>lsort -unique [get_attribute [get_parasitic_techs] layer_map_file_name]</t>
    <phoneticPr fontId="3"/>
  </si>
  <si>
    <t>lsort -unique [get_attribute [get_parasitic_techs] source_file_name]</t>
    <phoneticPr fontId="3"/>
  </si>
  <si>
    <r>
      <t xml:space="preserve">Only use </t>
    </r>
    <r>
      <rPr>
        <sz val="11"/>
        <color rgb="FFFF0000"/>
        <rFont val="Calibri"/>
        <family val="2"/>
      </rPr>
      <t>^CK*</t>
    </r>
    <r>
      <rPr>
        <sz val="11"/>
        <color theme="1"/>
        <rFont val="Calibri"/>
        <family val="2"/>
      </rPr>
      <t xml:space="preserve"> cells</t>
    </r>
    <phoneticPr fontId="3"/>
  </si>
  <si>
    <t>tapcell/endcap</t>
    <phoneticPr fontId="3"/>
  </si>
  <si>
    <t>shield ring</t>
    <phoneticPr fontId="3"/>
  </si>
  <si>
    <t>place stuggered. Distance between tapcells(within 131.04um)/place boundary</t>
  </si>
  <si>
    <t>place stuggered. Distance between tapcells(within 131.04um)/place boundary</t>
    <phoneticPr fontId="3"/>
  </si>
  <si>
    <t>fully shielding the blocks</t>
  </si>
  <si>
    <t>fully shielding the blocks</t>
    <phoneticPr fontId="3"/>
  </si>
  <si>
    <t>Applying clock drivers (^CK*)</t>
  </si>
  <si>
    <t>Applying clock drivers (^CK*)</t>
    <phoneticPr fontId="3"/>
  </si>
  <si>
    <t>Applying clock gates (^CK*)</t>
  </si>
  <si>
    <t>Applying clock gates (^CK*)</t>
    <phoneticPr fontId="3"/>
  </si>
  <si>
    <t>report, snapshort</t>
    <phoneticPr fontId="3"/>
  </si>
  <si>
    <t>report(INVS:act=0.03,gating_ratio=0.4)</t>
    <phoneticPr fontId="3"/>
  </si>
  <si>
    <t>fill FILL*BWP7T40P140,DCAP*BWP7T40P140,GZFILL1BWP7T40P140ULVT</t>
  </si>
  <si>
    <t>fill FILL*BWP7T40P140,DCAP*BWP7T40P140,GZFILL1BWP7T40P140ULVT</t>
    <phoneticPr fontId="3"/>
  </si>
  <si>
    <t>Verilog (for PT, LVS)</t>
  </si>
  <si>
    <t>Verilog (for PT, LVS)</t>
    <phoneticPr fontId="3"/>
  </si>
  <si>
    <t>SPEF with -40/150/170 deg</t>
  </si>
  <si>
    <t>SPEF with -40/150/170 deg</t>
    <phoneticPr fontId="3"/>
  </si>
  <si>
    <t>no lacking corner (MAX_LT,MAX_HT,MIN_LT,MIN_HT)</t>
  </si>
  <si>
    <t>no lacking corner (MAX_LT,MAX_HT,MIN_LT,MIN_HT)</t>
    <phoneticPr fontId="3"/>
  </si>
  <si>
    <t>spread each hierarchy / maintain spare cells / using *ECO* cells</t>
  </si>
  <si>
    <t>spread each hierarchy / maintain spare cells / using *ECO* cells</t>
    <phoneticPr fontId="3"/>
  </si>
  <si>
    <t>Only use ^CK* cells</t>
  </si>
  <si>
    <t>No dont_use/prohibit cell</t>
  </si>
  <si>
    <t>Floorplan figure / DEF</t>
  </si>
  <si>
    <t>Constraints / No clock un-reachable FF, un-constrainted ports</t>
  </si>
  <si>
    <t>Applying timing derate for each corners</t>
  </si>
  <si>
    <t>Applying clock uncertainty</t>
  </si>
  <si>
    <t>No violation for clock/data</t>
  </si>
  <si>
    <t>No tran/cap violation for each frequency</t>
  </si>
  <si>
    <t>No tran violation for low drivers</t>
  </si>
  <si>
    <t>extract with -40/150/170 deg</t>
    <phoneticPr fontId="3"/>
  </si>
  <si>
    <t>Timing met</t>
    <phoneticPr fontId="3"/>
  </si>
  <si>
    <t>check number of fill metal geometry</t>
  </si>
  <si>
    <t>including antenna information, post layout data</t>
  </si>
  <si>
    <t>boundary net shapes, boundary timing can refer from chip-top</t>
  </si>
  <si>
    <t>data:</t>
    <phoneticPr fontId="3"/>
  </si>
  <si>
    <t>mode, corner, scenario</t>
    <phoneticPr fontId="3"/>
  </si>
  <si>
    <t xml:space="preserve">                       CKBD20BWP7T40P140 \</t>
  </si>
  <si>
    <t xml:space="preserve">                       CKBD16BWP7T40P140 \</t>
  </si>
  <si>
    <t xml:space="preserve">                       CKBD12BWP7T40P140 \</t>
  </si>
  <si>
    <t xml:space="preserve">                       CKBD11BWP7T40P140 \</t>
  </si>
  <si>
    <t xml:space="preserve">                       CKBD10BWP7T40P140 \</t>
  </si>
  <si>
    <t xml:space="preserve">                       CKBD9BWP7T40P140  \</t>
  </si>
  <si>
    <t xml:space="preserve">                       CKBD8BWP7T40P140  \</t>
  </si>
  <si>
    <t xml:space="preserve">                       CKBD7BWP7T40P140  \</t>
  </si>
  <si>
    <t xml:space="preserve">                       CKBD6BWP7T40P140  \</t>
  </si>
  <si>
    <t xml:space="preserve">                       CKBD5BWP7T40P140  \</t>
  </si>
  <si>
    <t xml:space="preserve">                       CKBD4BWP7T40P140  \</t>
  </si>
  <si>
    <t xml:space="preserve">                       CKBD3BWP7T40P140  \</t>
  </si>
  <si>
    <t xml:space="preserve">                       CKBD2BWP7T40P140  \</t>
  </si>
  <si>
    <t xml:space="preserve">                       CKND20BWP7T40P140 \ </t>
  </si>
  <si>
    <t xml:space="preserve">                       CKND16BWP7T40P140 \ </t>
  </si>
  <si>
    <t xml:space="preserve">                       CKND15BWP7T40P140 \ </t>
  </si>
  <si>
    <t xml:space="preserve">                       CKND14BWP7T40P140 \ </t>
  </si>
  <si>
    <t xml:space="preserve">                       CKND13BWP7T40P140 \ </t>
  </si>
  <si>
    <t xml:space="preserve">                       CKND12BWP7T40P140 \ </t>
  </si>
  <si>
    <t xml:space="preserve">                       CKND11BWP7T40P140 \ </t>
  </si>
  <si>
    <t xml:space="preserve">                       CKND10BWP7T40P140 \ </t>
  </si>
  <si>
    <t xml:space="preserve">                       CKND9BWP7T40P140  \ </t>
  </si>
  <si>
    <t xml:space="preserve">                       CKND8BWP7T40P140  \ </t>
  </si>
  <si>
    <t xml:space="preserve">                       CKND7BWP7T40P140  \ </t>
  </si>
  <si>
    <t xml:space="preserve">                       CKND6BWP7T40P140  \ </t>
  </si>
  <si>
    <t xml:space="preserve">                       CKND5BWP7T40P140  \ </t>
  </si>
  <si>
    <t xml:space="preserve">                       CKND4BWP7T40P140  \ </t>
  </si>
  <si>
    <t xml:space="preserve">                       CKND3BWP7T40P140  \ </t>
  </si>
  <si>
    <t xml:space="preserve">                       CKLNQD12BWP7T40P140 \</t>
  </si>
  <si>
    <t xml:space="preserve">                       CKLNQD8BWP7T40P140  \</t>
  </si>
  <si>
    <t xml:space="preserve">                       CKLNQD6BWP7T40P140  \</t>
  </si>
  <si>
    <t xml:space="preserve">                       CKLNQD4BWP7T40P140  \</t>
  </si>
  <si>
    <t xml:space="preserve">                       CKLNQD3BWP7T40P140  \</t>
  </si>
  <si>
    <t xml:space="preserve">                       CKLNQD2BWP7T40P140  \</t>
  </si>
  <si>
    <t xml:space="preserve">                       CKAN2D8BWP7T40P140  \</t>
  </si>
  <si>
    <t xml:space="preserve">                       CKAN2D4BWP7T40P140  \</t>
  </si>
  <si>
    <t xml:space="preserve">                       CKAN2D2BWP7T40P140  \</t>
  </si>
  <si>
    <t xml:space="preserve">                       CKMUX2D4BWP7T40P140 \</t>
  </si>
  <si>
    <t xml:space="preserve">                       CKMUX2D2BWP7T40P140 \</t>
  </si>
  <si>
    <t xml:space="preserve">                       CKND2D8BWP7T40P140  \</t>
  </si>
  <si>
    <t xml:space="preserve">                       CKND2D4BWP7T40P140  \</t>
  </si>
  <si>
    <t xml:space="preserve">                       CKND2D3BWP7T40P140  \</t>
  </si>
  <si>
    <t xml:space="preserve">                       CKND2D2BWP7T40P140  \</t>
  </si>
  <si>
    <t xml:space="preserve">                       CKOR2D8BWP7T40P140  \</t>
  </si>
  <si>
    <t xml:space="preserve">                       CKOR2D4BWP7T40P140  \</t>
  </si>
  <si>
    <t xml:space="preserve">                       CKOR2D2BWP7T40P140  \</t>
  </si>
  <si>
    <t xml:space="preserve">                       CKXOR2D4BWP7T40P140 \</t>
  </si>
  <si>
    <t xml:space="preserve">                       CKXOR2D2BWP7T40P140 \</t>
  </si>
  <si>
    <t xml:space="preserve"> set spare_info       [list \</t>
  </si>
  <si>
    <t>]</t>
  </si>
  <si>
    <t>M4 (shield)</t>
  </si>
  <si>
    <t>M3 (shield)</t>
  </si>
  <si>
    <t>M2 (shield)</t>
  </si>
  <si>
    <t>M5 (Stripe + shield)</t>
  </si>
  <si>
    <t>M6 (shield)</t>
  </si>
  <si>
    <t>M7 (shield)</t>
  </si>
  <si>
    <t>M8 (stripe)</t>
  </si>
  <si>
    <t>M1 (follow pin)</t>
  </si>
  <si>
    <t>OK</t>
  </si>
  <si>
    <t xml:space="preserve">      set_timing_derate -cell_delay -delay_corner $DelayCorner -late  1.056</t>
  </si>
  <si>
    <t xml:space="preserve">      set_timing_derate -cell_delay -delay_corner $DelayCorner -late  1.09</t>
  </si>
  <si>
    <t xml:space="preserve">      set_timing_derate -net_delay  -delay_corner $DelayCorner -early 0.93</t>
  </si>
  <si>
    <t xml:space="preserve">      set_timing_derate -net_delay  -delay_corner $DelayCorner -late  1.07</t>
  </si>
  <si>
    <t># set target_cap_trunk            "0.060"</t>
  </si>
  <si>
    <t># set target_delay_corner_user_setup "dc_MAX_LT_setup"</t>
  </si>
  <si>
    <t># set target_delay_corner_user_hold  "dc_MAX_LT_hold"</t>
  </si>
  <si>
    <t># if {[get_db route_rules .name] == "clock_SP"} {</t>
  </si>
  <si>
    <t xml:space="preserve">   Puts "Warning: clock_SP already exists.Skipped"</t>
  </si>
  <si>
    <t>} else {</t>
  </si>
  <si>
    <t xml:space="preserve">   add_ndr \</t>
  </si>
  <si>
    <t xml:space="preserve">      -name    $clock_ndr \</t>
  </si>
  <si>
    <t xml:space="preserve">      -width   { M1 0.05 M2 0.05 M3 0.05 M4 0.05 M5 0.05 M6 0.10 M7 0.10 } \</t>
  </si>
  <si>
    <t xml:space="preserve">      -spacing { M1 0.05 M2 0.05 M3 0.15 M4 0.15 M5 0.15 M6 0.30 M7 0.30 }</t>
  </si>
  <si>
    <t xml:space="preserve">   Puts "Warning: route_type already exists.Skipped"</t>
  </si>
  <si>
    <t xml:space="preserve">   create_route_type -name top_rule \</t>
  </si>
  <si>
    <t xml:space="preserve">   create_route_type -name trunk_rule \</t>
  </si>
  <si>
    <t xml:space="preserve">   create_route_type -name leaf_rule \</t>
  </si>
  <si>
    <t>DCAP cell</t>
  </si>
  <si>
    <t># set clock_delay_cell    "CKBD2BWP7T40P140"</t>
  </si>
  <si>
    <t xml:space="preserve"> DFCNQCK1ZECOD2BWP7T40P140  200 \</t>
  </si>
  <si>
    <t xml:space="preserve"> INVZECOD4BWP7T40P140        25 \</t>
  </si>
  <si>
    <t xml:space="preserve"> BUFFZECOD4BWP7T40P140       25 \</t>
  </si>
  <si>
    <t xml:space="preserve"> DEL100MZECOD1BWP7T40P140   100 \</t>
  </si>
  <si>
    <t xml:space="preserve"> BUFFZECOD8BWP7T40P140HVT   100 \</t>
  </si>
  <si>
    <t xml:space="preserve"> ND2ZECOD2BWP7T40P140        25 \</t>
  </si>
  <si>
    <t xml:space="preserve"> NR2ZECOD2BWP7T40P140        25 \</t>
  </si>
  <si>
    <t xml:space="preserve"> ND3ZECOD2BWP7T40P140        50 \</t>
  </si>
  <si>
    <t xml:space="preserve"> NR3ZECOD2BWP7T40P140        50 \</t>
  </si>
  <si>
    <t xml:space="preserve"> MUX2ZECOD2BWP7T40P140      100 \</t>
  </si>
  <si>
    <t>------------------------------------------------------------------------</t>
  </si>
  <si>
    <t>Clock Cell Halo Rule Check in Summary</t>
  </si>
  <si>
    <t>&lt;- the difference between number of buffer and ports is, there are PG ports which have no input buffer.</t>
  </si>
  <si>
    <t>FV</t>
  </si>
  <si>
    <t>Calibre:</t>
  </si>
  <si>
    <t>ITEMS</t>
  </si>
  <si>
    <t>Tool</t>
  </si>
  <si>
    <t>Judge</t>
  </si>
  <si>
    <t>Reference</t>
  </si>
  <si>
    <t>DummyCDL</t>
  </si>
  <si>
    <t>dummy_CDL_gen</t>
  </si>
  <si>
    <t>V01.02.00</t>
  </si>
  <si>
    <t>V2LVS</t>
  </si>
  <si>
    <t>v2lvs</t>
  </si>
  <si>
    <t>v2019.2_14.13</t>
  </si>
  <si>
    <t>CDLCAT</t>
  </si>
  <si>
    <t>V02.01.00 (2014. 8.29)</t>
  </si>
  <si>
    <t>01_gdsmerge_01</t>
  </si>
  <si>
    <t>GDSMERGE</t>
  </si>
  <si>
    <t>V01.07.01 (2011. 6.20)</t>
  </si>
  <si>
    <t>04_gdsmerge_02</t>
  </si>
  <si>
    <t>01_LVS (CAL) (EXTRACTION)</t>
  </si>
  <si>
    <t>Calibre</t>
  </si>
  <si>
    <t>01_LVS (CAL) (COMPARISON)</t>
  </si>
  <si>
    <t>02_1_DRC_FEOL (CAL)</t>
  </si>
  <si>
    <t>v2016.4_15.11</t>
  </si>
  <si>
    <t>02_2_DRC_BEOL (CAL)</t>
  </si>
  <si>
    <t>02_dmyODPO (CAL)</t>
  </si>
  <si>
    <t>Tempus 20.12</t>
  </si>
  <si>
    <t>PVS 19.11</t>
    <phoneticPr fontId="3"/>
  </si>
  <si>
    <t>Only use *CK* cells</t>
  </si>
  <si>
    <t>inclding fill metal, using GDSII</t>
  </si>
  <si>
    <t>Log file</t>
  </si>
  <si>
    <t>star/tech_file.asc</t>
  </si>
  <si>
    <t>star/summary/mf_statistics.sum</t>
  </si>
  <si>
    <t>*.star_sum</t>
  </si>
  <si>
    <t>METAL_FILL_POLYGON_HANDLING: FLOATING</t>
  </si>
  <si>
    <t>SELECTED_CORNERS: LT HT_150 HT TT HT_160</t>
  </si>
  <si>
    <t>DENSITY_OUTSIDE_BLOCK: 0.25</t>
  </si>
  <si>
    <t>Release directory:</t>
  </si>
  <si>
    <t># set trunk_bottom_layer "6"</t>
  </si>
  <si>
    <t># set leaf_top_layer     "5"</t>
  </si>
  <si>
    <t># set leaf_bottom_layer  "2"</t>
  </si>
  <si>
    <t># set clock_buf          "\</t>
  </si>
  <si>
    <t xml:space="preserve">                       "</t>
  </si>
  <si>
    <t># set clock_inv          "\</t>
  </si>
  <si>
    <t xml:space="preserve">                       CKND2BWP7T40P140  \ </t>
  </si>
  <si>
    <t># set clock_gating       "\</t>
  </si>
  <si>
    <t># set clock_logic        "\</t>
  </si>
  <si>
    <t># dbSet [dbGet -p2 top.insts.cell.name *XOR*].dontTouch sizeOk</t>
    <phoneticPr fontId="3"/>
  </si>
  <si>
    <t xml:space="preserve"> </t>
    <phoneticPr fontId="3"/>
  </si>
  <si>
    <r>
      <t xml:space="preserve"> </t>
    </r>
    <r>
      <rPr>
        <u/>
        <sz val="11"/>
        <color theme="10"/>
        <rFont val="Yu Gothic"/>
        <family val="3"/>
        <charset val="128"/>
        <scheme val="minor"/>
      </rPr>
      <t> RH850_U2B10_tool_rev01.xlsx i</t>
    </r>
  </si>
  <si>
    <t>report_ccopt_cell_halo_violations</t>
  </si>
  <si>
    <t>=====================================</t>
  </si>
  <si>
    <t>----------------------------------------------------------------------------------------------------------------------</t>
  </si>
  <si>
    <t>Clock                                                                     Instances with cell_halo    Failed instances</t>
  </si>
  <si>
    <t>TCK_dfp_emu/jtag_tck                                                                  76                     0</t>
  </si>
  <si>
    <t>TCK_dfp_emu/jtag_tck_ac                                                               23                     0</t>
  </si>
  <si>
    <t>TT_TR_bsd                                                                            492                     0</t>
  </si>
  <si>
    <t>clk_dfp_dfpclk800/clk                                                              31396                     0</t>
  </si>
  <si>
    <t>clk_dfp_dfpclk800/clk_sf                                                           12735                     0</t>
  </si>
  <si>
    <t>clk_dfp_div2_2                                                                       373                     0</t>
  </si>
  <si>
    <t>LB_AC1_mtgn2_t1_0_clk_dfp/MB_DFP_ClockGrp0_clk_dfp_ram_mbist                        1760                     0</t>
  </si>
  <si>
    <t>LB_AC1_mtgn2_t2_0_clk_dfp_div2/MB_DFP_ClockGrp1_clk_dfp_div2_ram_mbist               650                     0</t>
  </si>
  <si>
    <t>LB_DC_TT_TR/MB_DFP_ShiftClock1_TT_TR_mbt                                              61                     0</t>
  </si>
  <si>
    <t>Total number of violating instances: 0</t>
  </si>
  <si>
    <t>Clock Cell Halo Rule Violations</t>
  </si>
  <si>
    <t>===============================</t>
  </si>
  <si>
    <t>-------------------------------------------------------------------------------------------------------------------------------</t>
  </si>
  <si>
    <t>No.    Cell    Instance    In clock    Power domain    Cell Halo (x, y)    Violating instance    From clock    Intrusion (x, y)</t>
  </si>
  <si>
    <t xml:space="preserve">  (empty table)</t>
  </si>
  <si>
    <t>settings OCV margin</t>
    <phoneticPr fontId="3"/>
  </si>
  <si>
    <t>14.20-s016_1
18.1-ISR1</t>
    <phoneticPr fontId="3"/>
  </si>
  <si>
    <t>NA</t>
    <phoneticPr fontId="3"/>
  </si>
  <si>
    <t>echo $i</t>
    <phoneticPr fontId="3"/>
  </si>
  <si>
    <t>end</t>
    <phoneticPr fontId="3"/>
  </si>
  <si>
    <t>MS5_place</t>
    <phoneticPr fontId="3"/>
  </si>
  <si>
    <t>Innovus</t>
    <phoneticPr fontId="3"/>
  </si>
  <si>
    <t>&lt;CMD&gt; setPlaceMode -place_detail_legalization_inst_gap 2</t>
  </si>
  <si>
    <t>postroute</t>
    <phoneticPr fontId="3"/>
  </si>
  <si>
    <t xml:space="preserve"># set clock_ndr          </t>
  </si>
  <si>
    <t>clock_SP</t>
  </si>
  <si>
    <t>sparead  each hierarchy</t>
    <phoneticPr fontId="3"/>
  </si>
  <si>
    <t>distance: 131.040</t>
    <phoneticPr fontId="3"/>
  </si>
  <si>
    <t>HLDRC check.</t>
    <phoneticPr fontId="3"/>
  </si>
  <si>
    <t>Splitted from TOP</t>
    <phoneticPr fontId="3"/>
  </si>
  <si>
    <t>analysis_view:bccx/mbist_min_hold@MIN_HT_typht : dc_MIN_HT_typht_hold</t>
  </si>
  <si>
    <t>[02/13 23:25:04   2489s] analysis_view:bccx/user_min_hold@MIN_LT_typlt : dc_MIN_LT_typlt_hold</t>
  </si>
  <si>
    <t>[02/13 23:25:04   2489s] analysis_view:bccx/user_min_hold@MIN_HT_typht : dc_MIN_HT_typht_hold</t>
  </si>
  <si>
    <t>[02/13 23:25:04   2489s] analysis_view:bccx/mbist_min_hold@MIN_LT_typlt : dc_MIN_LT_typlt_hold</t>
  </si>
  <si>
    <t>[02/13 23:25:04   2489s] analysis_view:bccx/scan_max_hold@MAX_LT_typlt : dc_MAX_LT_typlt_hold</t>
  </si>
  <si>
    <t>[02/13 23:25:04   2489s] analysis_view:bccx/fbist_min_hold@MIN_LT_typlt : dc_MIN_LT_typlt_hold</t>
  </si>
  <si>
    <t>[02/13 23:25:04   2489s] analysis_view:bccx/scan_max_hold@MAX_HT_typht : dc_MAX_HT_typht_hold</t>
  </si>
  <si>
    <t>[02/13 23:25:04   2489s] analysis_view:bccx/mbist_max_setup@MAX_HT_typht : dc_MAX_HT_typht_setup</t>
  </si>
  <si>
    <t>[02/13 23:25:04   2489s] analysis_view:bccx/fbist_max_setup@MAX_HT_typht : dc_MAX_HT_typht_setup</t>
  </si>
  <si>
    <t>[02/13 23:25:04   2489s] analysis_view:bccx/mbist_max_setup@MAX_LT_typlt : dc_MAX_LT_typlt_setup</t>
  </si>
  <si>
    <t>[02/13 23:25:04   2489s] analysis_view:bccx/fbist_max_setup@MAX_LT_typlt : dc_MAX_LT_typlt_setup</t>
  </si>
  <si>
    <t>[02/13 23:25:04   2489s] analysis_view:bccx/fbist_min_hold@MIN_HT_typht : dc_MIN_HT_typht_hold</t>
  </si>
  <si>
    <t>[02/13 23:25:04   2489s] analysis_view:bccx/mbist_max_hold@MAX_HT_typht : dc_MAX_HT_typht_hold</t>
  </si>
  <si>
    <t>[02/13 23:25:04   2489s] analysis_view:bccx/mbist_max_hold@MAX_LT_typlt : dc_MAX_LT_typlt_hold</t>
  </si>
  <si>
    <t>[02/13 23:25:04   2489s] analysis_view:bccx/fbist_max_hold@MAX_HT_typht : dc_MAX_HT_typht_hold</t>
  </si>
  <si>
    <t>[02/13 23:25:04   2489s] analysis_view:bccx/fbist_max_hold@MAX_LT_typlt : dc_MAX_LT_typlt_hold</t>
  </si>
  <si>
    <t>[02/13 23:25:04   2489s] analysis_view:bccx/scan_min_hold@MIN_HT_typht : dc_MIN_HT_typht_hold</t>
  </si>
  <si>
    <t>[02/13 23:25:04   2489s] analysis_view:bccx/scan_min_hold@MIN_LT_typlt : dc_MIN_LT_typlt_hold</t>
  </si>
  <si>
    <t>[02/13 23:25:04   2489s] analysis_view:bccx/user_max_setup@MAX_LT_typlt : dc_MAX_LT_typlt_setup</t>
  </si>
  <si>
    <t>[02/13 23:25:04   2489s] analysis_view:bccx/user_max_setup@MAX_HT_typht : dc_MAX_HT_typht_setup</t>
  </si>
  <si>
    <t>[02/13 23:25:04   2489s] analysis_view:bccx/user_max_hold@MAX_LT_typlt : dc_MAX_LT_typlt_hold</t>
  </si>
  <si>
    <t>[02/13 23:25:04   2489s] analysis_view:bccx/user_max_hold@MAX_HT_typht : dc_MAX_HT_typht_hold</t>
  </si>
  <si>
    <t>[02/13 23:25:04   2489s] analysis_view:bccx/scan_max_setup@MAX_HT_typht : dc_MAX_HT_typht_setup</t>
  </si>
  <si>
    <t>[02/13 23:25:04   2489s] analysis_view:bccx/scan_max_setup@MAX_LT_typlt : dc_MAX_LT_typlt_setup</t>
  </si>
  <si>
    <t>[02/13 23:25:04   2489s] # if {[info exists max_setup_delay_corner_list]} {</t>
  </si>
  <si>
    <t xml:space="preserve">   foreach DelayCorner $max_setup_delay_corner_list {</t>
  </si>
  <si>
    <t xml:space="preserve">      set_timing_derate -cell_delay -delay_corner $DelayCorner -early 1.0</t>
  </si>
  <si>
    <t xml:space="preserve">      set_timing_derate -net_delay  -delay_corner $DelayCorner -early 1.0</t>
  </si>
  <si>
    <t xml:space="preserve">      set_timing_derate -net_delay  -delay_corner $DelayCorner -late  1.04</t>
  </si>
  <si>
    <t>&lt;CMD&gt; set_timing_derate -cell_delay -delay_corner $DelayCorner -early 1.0</t>
  </si>
  <si>
    <t>[02/13 23:25:04   2489s] **ERROR: (TCLCMD-1410):        The delay corner 'dc_MAX_HT_typht_setup' is not associated with any active view. The timing derate can be applied to corners associated with active views only.</t>
  </si>
  <si>
    <t>&lt;CMD&gt; set_timing_derate -cell_delay -delay_corner $DelayCorner -late  1.056</t>
  </si>
  <si>
    <t>&lt;CMD&gt; set_timing_derate -net_delay  -delay_corner $DelayCorner -early 1.0</t>
  </si>
  <si>
    <t>&lt;CMD&gt; set_timing_derate -net_delay  -delay_corner $DelayCorner -late  1.04</t>
  </si>
  <si>
    <t>[02/13 23:25:05   2489s] &lt;CMD&gt; set_timing_derate -cell_delay -delay_corner $DelayCorner -late  1.056</t>
  </si>
  <si>
    <t>[02/13 23:25:05   2489s] &lt;CMD&gt; set_timing_derate -net_delay  -delay_corner $DelayCorner -early 1.0</t>
  </si>
  <si>
    <t>[02/13 23:25:05   2489s] &lt;CMD&gt; set_timing_derate -net_delay  -delay_corner $DelayCorner -late  1.04</t>
  </si>
  <si>
    <t>[02/13 23:25:05   2489s] &lt;CMD&gt; set_timing_derate -cell_delay -delay_corner $DelayCorner -early 1.0</t>
  </si>
  <si>
    <t>[02/13 23:25:05   2489s] **ERROR: (TCLCMD-1410):        The delay corner 'dc_MAX_HT_typht_setup' is not associated with any active view. The timing derate can be applied to corners associated with active views only.</t>
  </si>
  <si>
    <t>[02/13 23:25:05   2489s] # if {[info exists min_hold_delay_corner_list]} {</t>
  </si>
  <si>
    <t xml:space="preserve">   foreach DelayCorner $min_hold_delay_corner_list {</t>
  </si>
  <si>
    <t xml:space="preserve">      set_timing_derate -cell_delay -delay_corner $DelayCorner -early 0.97</t>
  </si>
  <si>
    <t>&lt;CMD&gt; set_timing_derate -cell_delay -delay_corner $DelayCorner -early 0.97</t>
  </si>
  <si>
    <t>[02/13 23:25:05   2489s] &lt;CMD&gt; set_timing_derate -cell_delay -delay_corner $DelayCorner -late  1.09</t>
  </si>
  <si>
    <t>[02/13 23:25:05   2489s] &lt;CMD&gt; set_timing_derate -net_delay  -delay_corner $DelayCorner -early 0.93</t>
  </si>
  <si>
    <t>[02/13 23:25:05   2489s] &lt;CMD&gt; set_timing_derate -net_delay  -delay_corner $DelayCorner -late  1.07</t>
  </si>
  <si>
    <t>[02/13 23:25:05   2489s] &lt;CMD&gt; set_timing_derate -cell_delay -delay_corner $DelayCorner -early 0.97</t>
  </si>
  <si>
    <t>[02/13 23:25:05   2489s] **ERROR: (TCLCMD-1410):        The delay corner 'dc_MIN_LT_typlt_hold' is not associated with any active view. The timing derate can be applied to corners associated with active views only.</t>
  </si>
  <si>
    <t>&lt;CMD&gt; set_timing_derate -cell_delay -delay_corner $DelayCorner -late  1.09</t>
  </si>
  <si>
    <t>&lt;CMD&gt; set_timing_derate -net_delay  -delay_corner $DelayCorner -early 0.93</t>
  </si>
  <si>
    <t>&lt;CMD&gt; set_timing_derate -net_delay  -delay_corner $DelayCorner -late  1.07</t>
  </si>
  <si>
    <t>[02/13 23:25:05   2489s] Message &lt;TCLCMD-1410&gt; has exceeded the message display limit of '20'. Use 'set_message -no_limit -id list_of_msgIDs' to reset the message limit.</t>
  </si>
  <si>
    <t>[02/13 23:25:05   2489s] # if {[info exists max_hold_delay_corner_list]} {</t>
  </si>
  <si>
    <t xml:space="preserve">   foreach DelayCorner $max_hold_delay_corner_list {</t>
  </si>
  <si>
    <t xml:space="preserve">      set_timing_derate -cell_delay -delay_corner $DelayCorner -early 0.91</t>
  </si>
  <si>
    <t xml:space="preserve">      set_timing_derate -cell_delay -delay_corner $DelayCorner -late  1.03</t>
  </si>
  <si>
    <t>&lt;CMD&gt; set_timing_derate -cell_delay -delay_corner $DelayCorner -early 0.91</t>
  </si>
  <si>
    <t>[02/13 23:25:05   2489s] &lt;CMD&gt; set_timing_derate -cell_delay -delay_corner $DelayCorner -late  1.03</t>
  </si>
  <si>
    <t>[02/13 23:25:05   2489s] &lt;CMD&gt; set_timing_derate -cell_delay -delay_corner $DelayCorner -early 0.91</t>
  </si>
  <si>
    <t>[02/13 23:25:05   2489s] # report_timing_derate &gt; derate_value.rpt</t>
  </si>
  <si>
    <t>&lt;CMD&gt; report_timing_derate &gt; derate_value.rpt</t>
  </si>
  <si>
    <t>/design04/M28PT_F_layout01_vf/u2b10/data/r7f702540/5_layout/50_PnR/501_INNOVUS/v000/blocks/bccx/f6931_0003b_220126_dp04a_RAMtrial2/log/ccopt_design_220207_155421.logv</t>
    <phoneticPr fontId="3"/>
  </si>
  <si>
    <t xml:space="preserve"># set extra_space        </t>
  </si>
  <si>
    <t xml:space="preserve"># set clock_max_fo       </t>
  </si>
  <si>
    <t xml:space="preserve"># set target_tran_top  </t>
  </si>
  <si>
    <t xml:space="preserve"># set target_tran_trunk     </t>
  </si>
  <si>
    <t xml:space="preserve"># set target_tran_leaf      </t>
  </si>
  <si>
    <t xml:space="preserve"># set target_cap_top   </t>
  </si>
  <si>
    <t xml:space="preserve"># set target_cap_leaf            </t>
  </si>
  <si>
    <t xml:space="preserve">innovus 17&gt;  report_ccopt_cell_halo_violations </t>
    <phoneticPr fontId="3"/>
  </si>
  <si>
    <t xml:space="preserve">report_ccopt_cell_halo_violations </t>
  </si>
  <si>
    <t>verify_drc</t>
    <phoneticPr fontId="3"/>
  </si>
  <si>
    <t xml:space="preserve"> sizeof [get_ports ]</t>
  </si>
  <si>
    <t>llength  [dbGet -p top.insts.name *I_bbuf*]</t>
  </si>
  <si>
    <t>selectInst [dbGet -p top.insts.name *I_bbuf*]</t>
  </si>
  <si>
    <t>innovus 25&gt;  sizeof [get_ports ]</t>
  </si>
  <si>
    <t>innovus 26&gt; llength  [dbGet -p top.insts.name *I_bbuf*]</t>
  </si>
  <si>
    <t>innovus 27&gt; selectInst [dbGet -p top.insts.name *I_bbuf*]</t>
  </si>
  <si>
    <t>0 Non-equivalent point(s) reported</t>
  </si>
  <si>
    <t>0 compared point(s) reported</t>
  </si>
  <si>
    <t>================================================================================</t>
  </si>
  <si>
    <t>--------------------------------------------------------------------------------</t>
  </si>
  <si>
    <t>Dynamic power</t>
  </si>
  <si>
    <t>Depend on each products</t>
  </si>
  <si>
    <t>Static power</t>
  </si>
  <si>
    <t>19.10-p100
20.10-s200</t>
    <phoneticPr fontId="3"/>
  </si>
  <si>
    <t>Product:U2B10 (bccx)</t>
    <phoneticPr fontId="3"/>
  </si>
  <si>
    <t>verify_conetivity</t>
    <phoneticPr fontId="3"/>
  </si>
  <si>
    <t>MESSAGE_LEVEL MESSAGE_TYPE                             #ERRORS #WARNINGS</t>
  </si>
  <si>
    <t xml:space="preserve"> set invs        = /common/appl/dotfiles/innovus.CSHRC_21.1-ISR2</t>
  </si>
  <si>
    <t xml:space="preserve"> set pvs         = /common/appl/dotfiles/pvs.CSHRC_19.11</t>
  </si>
  <si>
    <t xml:space="preserve">No Error/No wrning </t>
    <phoneticPr fontId="3"/>
  </si>
  <si>
    <t>all appling</t>
    <phoneticPr fontId="3"/>
  </si>
  <si>
    <t>BLOCK: bccx</t>
  </si>
  <si>
    <t>SKIP_CELLS: *</t>
  </si>
  <si>
    <t>bccx.spef.HT_150.gz</t>
  </si>
  <si>
    <t>bccx.spef.LT.gz</t>
  </si>
  <si>
    <t>bccx.spef.HT.gz</t>
  </si>
  <si>
    <t xml:space="preserve"> ../../../../snps_utilities/starrc_check_matching.pl star/summary/standard_cells_ ../OUTPUT/bccx.def.gz</t>
  </si>
  <si>
    <t>set margins [list \</t>
  </si>
  <si>
    <t>pod</t>
    <phoneticPr fontId="3"/>
  </si>
  <si>
    <t>prod</t>
    <phoneticPr fontId="3"/>
  </si>
  <si>
    <t>cod</t>
    <phoneticPr fontId="3"/>
  </si>
  <si>
    <t>I was confirming to My-san</t>
    <phoneticPr fontId="3"/>
  </si>
  <si>
    <t>editSelect -shape RING</t>
  </si>
  <si>
    <t>deselectAll ; dehighlight ; editSelect -shape RING -layer M2 ; highlight -index 1</t>
    <phoneticPr fontId="3"/>
  </si>
  <si>
    <t>deselectAll ; dehighlight ; editSelect -shape RING -layer M1 ; highlight -index 2</t>
    <phoneticPr fontId="3"/>
  </si>
  <si>
    <t>deselectAll ; dehighlight ; editSelect -shape RING -layer M3 ; highlight -index 3</t>
  </si>
  <si>
    <t>deselectAll ; dehighlight ; editSelect -shape RING -layer M4 ; highlight -index 4</t>
  </si>
  <si>
    <t>deselectAll ; dehighlight ; editSelect -shape RING -layer M6 ; highlight -index 7</t>
  </si>
  <si>
    <t>Hello Aita-san,</t>
  </si>
  <si>
    <t>Thank you for contacting me.</t>
  </si>
  <si>
    <t>Please refer it at link below:</t>
  </si>
  <si>
    <t>/design04/M28PT_F_layout01_vf/u2b10/data/r7f702540/5_layout/50_PnR/500_ICC2/v000/Top/MASTER_ENV/CTS_env_u2b10/settings.common.cts.tcl</t>
  </si>
  <si>
    <t>for clock_SP2/clock_SP3, it's incremental NDR to prevent x-talk. Please ignore it.</t>
  </si>
  <si>
    <t>Yes, in TOP side, we use clock_SP NDR rules.</t>
  </si>
  <si>
    <t>K-2015.12-SP3-1
or M-2016.12-SP3-1
or N-2017.12-SP3-5-VAL-20191205
or R-2020.09-SP5-2</t>
    <phoneticPr fontId="3"/>
  </si>
  <si>
    <t>2019.12-SP5-2</t>
    <phoneticPr fontId="67"/>
  </si>
  <si>
    <t>/design04/M28PT_F_layout01_vf/u2b10/data/r7f702540/5_layout/50_PnR/501_INNOVUS/v000/blocks/bccx/ms6_2nd.f6931_0003d_220216_dp01b.mp/log/init_design_220225_220833.logv</t>
  </si>
  <si>
    <t>/svhome/rhflash/data/r7f702540/4_implement/48_constraints/v000</t>
  </si>
  <si>
    <t>[03/16 20:15:13 1454972s] #Total wire length = 111589010 um.</t>
  </si>
  <si>
    <t>[03/16 20:15:13 1454972s] #Total half perimeter of net bounding box = 103249986 um.</t>
  </si>
  <si>
    <t>[03/16 20:15:13 1454972s] #Total wire length on LAYER M1 = 0 um.</t>
  </si>
  <si>
    <t>[03/16 20:15:13 1454972s] #Total wire length on LAYER M2 = 9165718 um.</t>
  </si>
  <si>
    <t>[03/16 20:15:13 1454972s] #Total wire length on LAYER M3 = 19881898 um.</t>
  </si>
  <si>
    <t>[03/16 20:15:13 1454972s] #Total wire length on LAYER M4 = 26987869 um.</t>
  </si>
  <si>
    <t>[03/16 20:15:13 1454972s] #Total wire length on LAYER M5 = 25513244 um.</t>
  </si>
  <si>
    <t>[03/16 20:15:13 1454972s] #Total wire length on LAYER M6 = 14991489 um.</t>
  </si>
  <si>
    <t>[03/16 20:15:13 1454972s] #Total wire length on LAYER M7 = 15048791 um.</t>
  </si>
  <si>
    <t>[03/16 20:15:13 1454972s] #Total wire length on LAYER M8 = 0 um.</t>
  </si>
  <si>
    <t>[03/16 20:15:13 1454972s] #Total wire length on LAYER M9 = 0 um.</t>
  </si>
  <si>
    <t>[03/16 20:15:13 1454972s] #Total wire length on LAYER AP = 0 um.</t>
  </si>
  <si>
    <t>[03/16 20:15:13 1454972s] #Total number of vias = 33646228</t>
  </si>
  <si>
    <t>[03/16 20:15:13 1454972s] #Total number of multi-cut vias = 13918954 ( 41.4%)</t>
  </si>
  <si>
    <t>[03/16 20:15:13 1454972s] #Total number of single cut vias = 19727274 ( 58.6%)</t>
  </si>
  <si>
    <t>[03/16 20:15:13 1454972s] #Up-Via Summary (total 33646228):</t>
  </si>
  <si>
    <t>place</t>
    <phoneticPr fontId="3"/>
  </si>
  <si>
    <t>route</t>
    <phoneticPr fontId="3"/>
  </si>
  <si>
    <t>ccopt</t>
    <phoneticPr fontId="3"/>
  </si>
  <si>
    <t>HLDRC</t>
    <phoneticPr fontId="3"/>
  </si>
  <si>
    <t>/design04/M28PT_F_layout01_vf/u2b10/data/r7f702540/5_layout/50_PnR/501_INNOVUS/v000/blocks/bccx/f6931_0003b_220126_dp04a_RAMtrial2/DBS/bccx/finish_design/pnr/bccx.enc</t>
    <phoneticPr fontId="3"/>
  </si>
  <si>
    <t>#                   single-cut          multi-cut      Total</t>
  </si>
  <si>
    <t>#-----------------------------------------------------------</t>
  </si>
  <si>
    <t>setNanoRouteMode -routeWithSiDriven      true</t>
  </si>
  <si>
    <t>setDelayCalMode -SIAware true</t>
  </si>
  <si>
    <t>setExtractRCMode              \</t>
  </si>
  <si>
    <t xml:space="preserve">  -engine          postRoute  \</t>
  </si>
  <si>
    <t xml:space="preserve">  -coupled         true       \</t>
  </si>
  <si>
    <t xml:space="preserve">  -capFilterMode   relAndCoup \</t>
  </si>
  <si>
    <t xml:space="preserve">  -coupling_c_th   1e+15      \</t>
  </si>
  <si>
    <t xml:space="preserve">  -relative_c_th   0.03       \</t>
  </si>
  <si>
    <t xml:space="preserve">  -viaCap          true</t>
  </si>
  <si>
    <t>setSIMode                                     \</t>
  </si>
  <si>
    <t xml:space="preserve">  -use_infinite_TW                      false \</t>
  </si>
  <si>
    <t xml:space="preserve">  -enable_logical_correlation           true  \</t>
  </si>
  <si>
    <t xml:space="preserve">  -accumulated_small_attacker_threshold 0.10  \</t>
  </si>
  <si>
    <t xml:space="preserve">  -individual_attacker_threshold        0.03  \</t>
  </si>
  <si>
    <t xml:space="preserve">  -input_glitch_threshold               0.375 \</t>
  </si>
  <si>
    <t xml:space="preserve">  -unconstrained_net_use_inf_tw         true  \</t>
  </si>
  <si>
    <t xml:space="preserve">  -enable_double_clocking_check         true  \</t>
  </si>
  <si>
    <t xml:space="preserve">  -num_si_iteration                     2</t>
  </si>
  <si>
    <t>{-6.3 -6.25 2121.14 3187.15}</t>
  </si>
  <si>
    <t>deselectAll ; dehighlight ; editSelect -shape RING -layer M5 ; highlight -index 1</t>
    <phoneticPr fontId="3"/>
  </si>
  <si>
    <t>deselectAll ; dehighlight ; editSelect -shape RING -layer M7 ; highlight -index 8</t>
  </si>
  <si>
    <t>ALL CLOCK</t>
    <phoneticPr fontId="3"/>
  </si>
  <si>
    <t>INVS</t>
    <phoneticPr fontId="3"/>
  </si>
  <si>
    <t>#</t>
  </si>
  <si>
    <t>Items for confirmation</t>
  </si>
  <si>
    <t>Check target</t>
  </si>
  <si>
    <t>Check evidence</t>
  </si>
  <si>
    <t>judgement</t>
  </si>
  <si>
    <t>Input</t>
  </si>
  <si>
    <t>starRC version</t>
  </si>
  <si>
    <t>run script</t>
  </si>
  <si>
    <t>gdsii annotation</t>
  </si>
  <si>
    <t>star/summary/standard_cells_*.sum</t>
  </si>
  <si>
    <t>metal fill statistics</t>
  </si>
  <si>
    <t>Output</t>
  </si>
  <si>
    <t>Error/Warning</t>
  </si>
  <si>
    <t>Short check</t>
  </si>
  <si>
    <t>star/shorts_all.sum</t>
  </si>
  <si>
    <t>SPEF</t>
  </si>
  <si>
    <t>spef.LT</t>
  </si>
  <si>
    <t>spef.HT</t>
  </si>
  <si>
    <t>spef.HT_150</t>
  </si>
  <si>
    <t>21-10</t>
    <phoneticPr fontId="3"/>
  </si>
  <si>
    <t xml:space="preserve"> set genus       = /common/appl/dotfiles/genus_scan.CSHRC_21.10</t>
    <phoneticPr fontId="3"/>
  </si>
  <si>
    <t>/design04/M28PT_F_layout01_vf/u2b10/data/r7f702540/5_layout/50_PnR/501_INNOVUS/v100_eco01/blocks/bccx/f6931_1114a_220323_dp01a.saci/log/place_opt_design_220408_001116.log</t>
  </si>
  <si>
    <t>Version:        v21.12-s106_1, built Wed Dec 8 18:19:02 PST 2021</t>
  </si>
  <si>
    <t>[INFO] Loading PVS 19.11 fill procedures</t>
  </si>
  <si>
    <t>/design04/M28PT_F_layout01_vf/u2b10/data/r7f702540/5_layout/50_PnR/501_INNOVUS/v100_eco01/blocks/bccx/f6931_1114a_220323_dp01a.saci.op.PR07_incr/log/finish_design_220525_161523.log</t>
  </si>
  <si>
    <t>/design04/M28PT_F_layout01_vf/u2b10/data/r7f702540/5_layout/50_PnR/501_INNOVUS/v100_eco01/blocks/bccx/f6931_1114a_220323_dp01a.saci.op.PR06_incr/fv/postlay/conformal.log</t>
  </si>
  <si>
    <t>Version 20.10-s200 (09-Aug-2020) (64 bit executable)</t>
  </si>
  <si>
    <t>OK</t>
    <phoneticPr fontId="3"/>
  </si>
  <si>
    <t>OK</t>
    <phoneticPr fontId="3"/>
  </si>
  <si>
    <t>NA</t>
    <phoneticPr fontId="3"/>
  </si>
  <si>
    <t>Version R-2020.09-SP5-T-20210616 for linux64 - Jun 16, 2021 -SLE</t>
  </si>
  <si>
    <t>Version Q-2019.12-SP5-2 for linux64 - Oct 07, 2020</t>
  </si>
  <si>
    <t>18.1-ISR4
17.1-ISR2
20.1-ISR4
21.1-ISR2</t>
    <phoneticPr fontId="3"/>
  </si>
  <si>
    <t>M-2016.12-SP5-T20170816
O-2018.06-SP5-T-20190501
Q-2019.12-SP5-T-20201027
R-2020.09-SP5-T-20210616</t>
    <phoneticPr fontId="3"/>
  </si>
  <si>
    <t>/design04/M28PT_F_layout01_vf/u2b10/data/r7f702540/5_layout/50_PnR/501_INNOVUS/v100_eco01/blocks/bccx/f6931_1114a_220323_dp01a.saci.op.PR06_incr/icc2_20220521_155355/logs/init_design.log</t>
  </si>
  <si>
    <t>/design04/M28PT_F_layout01_vf/u2b10/data/r7f702540/5_layout/50_PnR/501_INNOVUS/v100_eco01/blocks/bccx/f6931_1114a_220323_dp01a.saci.op.PR06_incr/starrc_20220521_155355/bccx.star_sum</t>
  </si>
  <si>
    <t>set icc2      = /common/appl/dotfiles/iccompiler2.CSHRC_2020.09-sp5-t-20210616</t>
    <phoneticPr fontId="3"/>
  </si>
  <si>
    <t>set starrc   = /common/appl/dotfiles/starRC_G_LMD.CSHRC_2019.12-sp5-2</t>
    <phoneticPr fontId="3"/>
  </si>
  <si>
    <t>set lec = /common/appl/dotfiles/conformal.CSHRC_20.10-s200</t>
  </si>
  <si>
    <t>NG
no problem</t>
    <phoneticPr fontId="3"/>
  </si>
  <si>
    <t>need to align main tool (INVS 21.1-ISR2)</t>
    <phoneticPr fontId="3"/>
  </si>
  <si>
    <t>judge</t>
    <phoneticPr fontId="3"/>
  </si>
  <si>
    <t>EOL</t>
    <phoneticPr fontId="3"/>
  </si>
  <si>
    <t>bccx don’t have a FuSa requrements</t>
    <phoneticPr fontId="3"/>
  </si>
  <si>
    <t>EOL</t>
    <phoneticPr fontId="42"/>
  </si>
  <si>
    <t>Compared points      PO     DFF    DLAT   BBOX      Total</t>
  </si>
  <si>
    <t>Equivalent           4537   368810 322    182       373851</t>
  </si>
  <si>
    <t>can be waived. These nets does not violated constraints(tran/cap)</t>
    <phoneticPr fontId="3"/>
  </si>
  <si>
    <t>can be waived by [u2b_Global_Design:22186]</t>
    <phoneticPr fontId="3"/>
  </si>
  <si>
    <t>chain does not include small loads</t>
    <phoneticPr fontId="3"/>
  </si>
  <si>
    <t>bccx.nlib</t>
    <phoneticPr fontId="42"/>
  </si>
  <si>
    <t>spef(170deg)</t>
    <phoneticPr fontId="42"/>
  </si>
  <si>
    <t>spef(150deg)</t>
    <phoneticPr fontId="42"/>
  </si>
  <si>
    <t>spef(-40deg)</t>
    <phoneticPr fontId="42"/>
  </si>
  <si>
    <t>verilog(for PT)</t>
    <phoneticPr fontId="42"/>
  </si>
  <si>
    <t>verilog(for LVS)</t>
    <phoneticPr fontId="42"/>
  </si>
  <si>
    <t>nlib(inc.ant,net,abs)</t>
    <phoneticPr fontId="42"/>
  </si>
  <si>
    <t>def</t>
    <phoneticPr fontId="42"/>
  </si>
  <si>
    <t>gdsii</t>
    <phoneticPr fontId="42"/>
  </si>
  <si>
    <t>lef</t>
    <phoneticPr fontId="42"/>
  </si>
  <si>
    <t>GA filler</t>
    <phoneticPr fontId="3"/>
  </si>
  <si>
    <t>Total Power</t>
  </si>
  <si>
    <t>-----------------------------------------------------------------------------------------</t>
  </si>
  <si>
    <t>OK</t>
    <phoneticPr fontId="3"/>
  </si>
  <si>
    <t>Use IRDrop margin(+5mV) and PBA</t>
    <phoneticPr fontId="3"/>
  </si>
  <si>
    <t>select_obj [get_db insts -if {.base_cell.name==FILL*BWP7T40P140}]</t>
  </si>
  <si>
    <t>select_obj [get_db insts -if {.base_cell.name==DCAPZ64BWP7T40P140}]</t>
  </si>
  <si>
    <t>select_obj [get_db insts -if {.base_cell.name==DCAPZ32BWP7T40P140}]</t>
  </si>
  <si>
    <t>select_obj [get_db insts -if {.base_cell.name==DCAPZ16BWP7T40P140}]</t>
  </si>
  <si>
    <t xml:space="preserve">select_obj [get_db insts -if {.base_cell.name==DCAP8BWP7T40P140}]  </t>
  </si>
  <si>
    <t>select_obj [get_db insts -if {.base_cell.name==DCAP4BWP7T40P140}]</t>
  </si>
  <si>
    <t xml:space="preserve">select_obj [get_db insts -if {.base_cell.name==DCAP*}]    </t>
  </si>
  <si>
    <t>get_db base_cells TARGET_CELL -foreach { puts [format "%-30s %10d" $obj(.name) [llength [get_db insts -if ".base_cell.name==$obj(.name)"]]] }</t>
    <phoneticPr fontId="3"/>
  </si>
  <si>
    <t xml:space="preserve">select_obj [get_db insts -if {.base_cell.name==GZFILL1BWP7T40P140ULVT}]  </t>
  </si>
  <si>
    <t>Decoupling capacitance</t>
    <phoneticPr fontId="3"/>
  </si>
  <si>
    <t>source /design04/M28PT_F_layout01_vf/u2b10/data/r7f702540/5_layout/50_PnR/501_INNOVUS/v100_eco01/cdns_utilities/chk_decap_count.7t.invs.tcl</t>
    <phoneticPr fontId="3"/>
  </si>
  <si>
    <t>--------------------------------------------------</t>
  </si>
  <si>
    <t>(fF)</t>
    <phoneticPr fontId="3"/>
  </si>
  <si>
    <t>/design04/M28PT_F_layout01_vf/u2b10/data/r7f702540/5_layout/50_PnR/501_INNOVUS/v100_eco01/blocks/bccx/f6931_1114a_220323_dp01a.saci/qor_sum_f6931_1114a_220323_dp01a.saci_suzukiss_vf_20220526_160404.xlsx</t>
  </si>
  <si>
    <t xml:space="preserve">select_obj [get_db insts *TIE*] </t>
  </si>
  <si>
    <t>get_db designs .bbox</t>
  </si>
  <si>
    <t>select_obj [get_db insts *TAP*]</t>
  </si>
  <si>
    <t>select_obj [get_db insts ENDCAP*]</t>
  </si>
  <si>
    <t>match (LEF-GDSII) : 11
	BSBH68F220413ZZ1ZZ
	BSBH68F220473ZZ1ZZ
	BSBH88F2041C3ZZ1ZZ
	BSBH88F2041D3ZZ1ZZ
	BSBH88F2041E3ZZ1ZZ
	BSBH88F204283ZZ1ZZ
	BSBH88F208253ZZ1ZZ
	BSBH88F210253ZZ1ZZ
	BSBH88F240283ZZ1ZZ
	BSBL78F3107D1ZZ1ZZ
	BSBL78F3107E1ZZ1ZZ</t>
    <phoneticPr fontId="3"/>
  </si>
  <si>
    <t>/design04/M28PT_F_layout01_vf/u2b10/data/r7f702540/5_layout/50_PnR/501_INNOVUS/v100_eco01/blocks/bccx/f6931_1114a_220323_dp01a.saci/log/init_design_220407_161206.log</t>
  </si>
  <si>
    <t>setNanoRouteMode -routeWithTimingDriven  true</t>
  </si>
  <si>
    <t>setNanoRouteMode -drouteExpTimingDriven  true</t>
  </si>
  <si>
    <t>#Total wire length on LAYER M1 = 0 um.</t>
  </si>
  <si>
    <t>#Total wire length on LAYER M8 = 0 um.</t>
  </si>
  <si>
    <t>#Total wire length on LAYER M9 = 0 um.</t>
  </si>
  <si>
    <t>#Total wire length on LAYER AP = 0 um.</t>
  </si>
  <si>
    <t>if {[llength [get_db route_types]] &gt; 0} {</t>
  </si>
  <si>
    <t xml:space="preserve">        -bottom_preferred_layer $trunk_bottom_layer \</t>
  </si>
  <si>
    <t xml:space="preserve">        -shield_net VSS</t>
  </si>
  <si>
    <t>setup 0.184 0.000 MAX \</t>
  </si>
  <si>
    <t>hold  0.337 0.000 MAX \</t>
  </si>
  <si>
    <t>hold  0.111 0.000 MIN \</t>
  </si>
  <si>
    <t xml:space="preserve"> setup 0.318 0.000 MAX \</t>
  </si>
  <si>
    <t xml:space="preserve"> hold  0.626 0.000 MAX \</t>
  </si>
  <si>
    <t xml:space="preserve"> hold  0.206 0.000 MIN \</t>
  </si>
  <si>
    <t>script_block/pr/view_definition.tcl</t>
  </si>
  <si>
    <t>setenv USER_SDC   "${inputs}/split_constraints/mode_USER.tcl.gz  ${inputs}/block_budgets/mode_USER.tcl.gz  ${inputs}/split_constraints/scenario_USER_MAXLTSETUP.tcl.gz"</t>
  </si>
  <si>
    <t>setenv SCAN_SDC   "${inputs}/split_constraints/mode_SCAN.tcl.gz  ${inputs}/block_budgets/mode_SCAN.tcl.gz  ${inputs}/split_constraints/scenario_SCAN_MAXLTSETUP.tcl.gz"</t>
  </si>
  <si>
    <t>setenv MBIST_SDC  "${inputs}/split_constraints/mode_MBIST.tcl.gz ${inputs}/block_budgets/mode_MBIST.tcl.gz ${inputs}/split_constraints/scenario_MBIST_MAXLTSETUP.tcl.gz"</t>
  </si>
  <si>
    <t>setenv FBIST_SDC  "${inputs}/split_constraints/mode_FBIST.tcl.gz ${inputs}/block_budgets/mode_FBIST.tcl.gz ${inputs}/split_constraints/scenario_FBIST_MAXLTSETUP.tcl.gz"</t>
  </si>
  <si>
    <t>setenv inputs    "/design04/M28PT_F_layout01_vf/u2b10/data/r7f702540/5_layout/50_PnR/501_INNOVUS/v100_eco01/blocks/bccx/inputs/f6931_1114a_220323_dp01a"</t>
  </si>
  <si>
    <t>setenv ANNO_USER  "/svhome/rhflash/data/r7f702540/4_implement/42_sdc/v100_eco01/r7f702540_v100_eco01_m1_postopt_f_220210a_annotated_delay_meta_system_02.tcl"</t>
  </si>
  <si>
    <t>setenv ANNO_SCAN  "/svhome/rhflash/data/r7f702540/4_implement/42_sdc/v100_eco01/r7f702540_v100_eco01_m1_postopt_f_220210a_annotated_delay_meta_scan_01.tcl"</t>
  </si>
  <si>
    <t>setenv ANNO_MBIST "/svhome/rhflash/data/r7f702540/4_implement/42_sdc/v100_eco01/r7f702540_v100_eco01_m1_postopt_f_220210a_annotated_delay_meta_mbist_01.tcl"</t>
  </si>
  <si>
    <t>no violation on STA</t>
    <phoneticPr fontId="3"/>
  </si>
  <si>
    <t>+----------------+-------------------------------+------------------+</t>
  </si>
  <si>
    <t>|                |              Real             |       Total      |</t>
  </si>
  <si>
    <t>|    DRVs        +------------------+------------+------------------|</t>
  </si>
  <si>
    <t>|                |  Nr nets(terms)  | Worst Vio  |  Nr nets(terms)  |</t>
  </si>
  <si>
    <t>+----------------+------------------+------------+------------------+</t>
  </si>
  <si>
    <t>|   max_fanout   |      4 (4)       |     -2     |      4 (4)       |</t>
  </si>
  <si>
    <t>|   max_length   |      0 (0)       |     0      |      0 (0)       |</t>
  </si>
  <si>
    <t>script_block/pr/clock_uncertainty_diff_same.tcl</t>
  </si>
  <si>
    <t>script_block/pr/clock_uncertainty.relax.tcl</t>
  </si>
  <si>
    <t>get_db base_cells DCAP*BWP7T40P140 -foreach { puts [format "%-30s %10d" $obj(.name) [llength [get_db insts -if ".base_cell.name==$obj(.name)"]]] }</t>
    <phoneticPr fontId="3"/>
  </si>
  <si>
    <t>DFCNQCK1ZECOD2BWP7T40P140             104</t>
  </si>
  <si>
    <t>INVZECOD4BWP7T40P140                 6996</t>
  </si>
  <si>
    <t>BUFFZECOD4BWP7T40P140                6964</t>
  </si>
  <si>
    <t>DEL100MZECOD1BWP7T40P140              444</t>
  </si>
  <si>
    <t>BUFFZECOD8BWP7T40P140HVT              446</t>
  </si>
  <si>
    <t>ND2ZECOD2BWP7T40P140                 6999</t>
  </si>
  <si>
    <t>ND3ZECOD2BWP7T40P140                 1773</t>
  </si>
  <si>
    <t>NR3ZECOD2BWP7T40P140                 1775</t>
  </si>
  <si>
    <t>NR2ZECOD2BWP7T40P140                 6990</t>
  </si>
  <si>
    <t>MUX2ZECOD2BWP7T40P140                 448</t>
  </si>
  <si>
    <t>get_db base_cells *ECOD* -foreach { puts [format "%-30s %10d" $obj(.name) [llength [get_db insts -if ".base_cell.name==$obj(.name)"]]] }</t>
  </si>
  <si>
    <t xml:space="preserve"> puts $cell</t>
  </si>
  <si>
    <t xml:space="preserve"> deselectAll</t>
  </si>
  <si>
    <t xml:space="preserve"> select_obj [get_db insts -if {.base_cell.name==$cell}]</t>
  </si>
  <si>
    <t xml:space="preserve"> dumpToGIF ${cell}.gif</t>
  </si>
  <si>
    <t>foreach {cell num} $spare_info {</t>
    <phoneticPr fontId="3"/>
  </si>
  <si>
    <t>foreach i (`ls *.gif`)</t>
  </si>
  <si>
    <t>display $i &amp;</t>
  </si>
  <si>
    <t>end</t>
  </si>
  <si>
    <t>CK cells</t>
    <phoneticPr fontId="3"/>
  </si>
  <si>
    <t># set trunk_top_layer    "7"</t>
    <phoneticPr fontId="3"/>
  </si>
  <si>
    <t>setNanoRouteMode -drouteBottomMultiCutViaRoutingLayer    1</t>
    <phoneticPr fontId="3"/>
  </si>
  <si>
    <t>setNanoRouteMode -drouteTopMultiCutViaRoutingLayer       7</t>
    <phoneticPr fontId="3"/>
  </si>
  <si>
    <t xml:space="preserve"> setNanoRouteMode -routeBottomRoutingLayer                2</t>
    <phoneticPr fontId="3"/>
  </si>
  <si>
    <t>setNanoRouteMode -routeTopRoutingLayer                   7</t>
    <phoneticPr fontId="3"/>
  </si>
  <si>
    <t>&gt;&gt;&gt; Reading /svhome/rhflash/data/r7f702540/4_implement/48_constraints/v100_eco01/481_keep/r7f702540_keep_module_inst.list : 2211 / 3766</t>
  </si>
  <si>
    <t>&gt;&gt;&gt; Reading /svhome/rhflash/data/r7f702540/4_implement/48_constraints/v100_eco01/481_keep/DFT_keep_module_inst.list : 9191 / 104456</t>
  </si>
  <si>
    <t>&gt;&gt;&gt; Reading /svhome/rhflash/data/r7f702540/4_implement/48_constraints/v100_eco01/481_keep/r7f702540_keep.list : 1993 / 136996</t>
  </si>
  <si>
    <t>&gt;&gt;&gt; Reading /svhome/rhflash/data/r7f702540/4_implement/48_constraints/v100_eco01/481_keep/DFT_keep.list : 56316 / 450083</t>
  </si>
  <si>
    <t>&gt;&gt;&gt; Reading /svhome/rhflash/data/r7f702540/4_implement/48_constraints/v100_eco01/482_dont_touch/r7f702540_dont_touch_cell.list : 0 / 1153</t>
  </si>
  <si>
    <t>&gt;&gt;&gt; Reading /svhome/rhflash/data/r7f702540/4_implement/48_constraints/v100_eco01/482_dont_touch/r7f702540_dont_touch_net.list : 1948 / 23615</t>
  </si>
  <si>
    <t>&gt;&gt;&gt; Reading /svhome/rhflash/data/r7f702540/4_implement/48_constraints/v100_eco01/482_dont_touch/r7f702540_manual_change_cell.list : 2377 / 46690</t>
  </si>
  <si>
    <t>&gt;&gt;&gt; Reading /svhome/rhflash/data/r7f702540/4_implement/48_constraints/v100_eco01/482_dont_touch/r7f702540_manual_change_net.list : 0 / 13454</t>
  </si>
  <si>
    <t>&gt;&gt;&gt; Reading /svhome/rhflash/data/r7f702540/4_implement/48_constraints/v100_eco01/480_timing/META/r7f702540_v000_metastable_ff_20220208.list : 44 / 24374</t>
  </si>
  <si>
    <t>&gt;&gt;&gt; Reading /svhome/rhflash/data/r7f702540/4_implement/48_constraints/v100_eco01/480_timing/META/SCAN_SYNC_FF.list : 0 / 118</t>
  </si>
  <si>
    <t>&gt;&gt;&gt; Reading /svhome/rhflash/data/r7f702540/4_implement/48_constraints/v100_eco01/480_timing/META/SYS_SYNC_FF.list : 44 / 23911</t>
  </si>
  <si>
    <t>&gt;&gt;&gt; Reading /svhome/rhflash/data/r7f702540/4_implement/48_constraints/v100_eco01/480_timing/META/MBIST_SYNC_FF.list : 15 / 79</t>
  </si>
  <si>
    <t>&gt;&gt;&gt; Reading /design04/M28PT_F_layout01_vf/u2b10/data/r7f702540/5_layout/50_PnR/501_INNOVUS/v100_eco01/blocks/bccx/inputs/f6931_1114a_220323_dp01a/bccx.constraint_nodes.list : 394864 / 394864</t>
  </si>
  <si>
    <t>grep '^Error' keeplog/CHECK_KEEP.log</t>
    <phoneticPr fontId="3"/>
  </si>
  <si>
    <t>no error found</t>
    <phoneticPr fontId="3"/>
  </si>
  <si>
    <t>Check under</t>
    <phoneticPr fontId="3"/>
  </si>
  <si>
    <t>/svhome/rhflash/data/r7f702540/4_implement/48_constraints/v100_eco01/*</t>
    <phoneticPr fontId="3"/>
  </si>
  <si>
    <t>RM-info: create_lib bccx.nlib -tech /eda01/Foundry2/TSMC/28EF/Renesas_DesignEnv/ICC_Techfiles/ICC/RV28F/tsmcn28_9lm4X2Y2RRDL_VHV_7T_140p.tf</t>
  </si>
  <si>
    <t>{/svhome/rhflash/data/r7f702540/0_lib/v100_eco03/stdlib/stdcorehd_7T/ndm/RV28F7T40P140F/RV28F7T40P140F.ndm</t>
  </si>
  <si>
    <t>/svhome/rhflash/data/r7f702540/0_lib/v100_eco03/stdlib/stdcorehd_7T/ndm/RV28F7T40P140F_ADD/RV28F7T40P140F_ADD.ndm</t>
  </si>
  <si>
    <t>/svhome/rhflash/data/r7f702540/0_lib/v100_eco03/stdlib/stdcorehd_7T/ndm/RV28F7T40P140HVTF/RV28F7T40P140HVTF.ndm</t>
  </si>
  <si>
    <t>/svhome/rhflash/data/r7f702540/0_lib/v100_eco03/stdlib/stdcorehd_7T/ndm/RV28F7T40P140HVTF_ADD/RV28F7T40P140HVTF_ADD.ndm</t>
  </si>
  <si>
    <t>/svhome/rhflash/data/r7f702540/0_lib/v100_eco03/stdlib/stdcorehd_7T/ndm/RV28F7T40P140LVL/RV28F7T40P140LVL.ndm</t>
  </si>
  <si>
    <t>/svhome/rhflash/data/r7f702540/0_lib/v100_eco03/stdlib/stdcorehd_7T/ndm/RV28F7T40P140RECO/RV28F7T40P140RECO.ndm</t>
  </si>
  <si>
    <t>/svhome/rhflash/data/r7f702540/0_lib/v100_eco03/stdlib/stdcorehd_7T/ndm/RV28F7T40P140ULVTF/RV28F7T40P140ULVTF.ndm</t>
  </si>
  <si>
    <t>/svhome/rhflash/data/r7f702540/0_lib/v100_eco03/stdlib/stdcorehd_7T/ndm/RV28F7T40P140ULVTF_ADD/RV28F7T40P140ULVTF_ADD.ndm</t>
  </si>
  <si>
    <t>/svhome/rhflash/data/r7f702540/0_lib/v100_eco03/stdlib/5v_stdcell/ndm/RV28FT5C2UH/RV28FT5C2UH.ndm</t>
  </si>
  <si>
    <t>/svhome/rhflash/data/r7f702540/0_lib/v100_eco03/stdlib/5v_stdcell/ndm/RV28FT5DH/RV28FT5DH.ndm</t>
  </si>
  <si>
    <t>/svhome/rhflash/data/r7f702540/0_lib/v100_eco03/stdlib/5v_stdcell/ndm/RV28FT5C/RV28FT5C.ndm</t>
  </si>
  <si>
    <t>/svhome/rhflash/data/r7f702540/0_lib/v100_eco03/stdlib/5v_stdcell/ndm/RV28FT5C2U/RV28FT5C2U.ndm</t>
  </si>
  <si>
    <t>/svhome/rhflash/data/r7f702540/0_lib/v100_eco03/stdlib/5v_stdcell/ndm/RV28FT5D/RV28FT5D.ndm</t>
  </si>
  <si>
    <t>/svhome/rhflash/data/r7f702540/0_lib/v100_eco03/u2b10/HM/ADCAP_ARV28CAP0000CT212BA0/ndm/ARV28CAP0000CT212BA0/ARV28CAP0000CT212BA0_9lm4X2Y2R.ndm</t>
  </si>
  <si>
    <t>/svhome/rhflash/data/r7f702540/0_lib/v100_eco03/u2b10/HM/ADC_ARV28ADC000214406FDBA0/ndm/ARV28ADC000214406FDBA0/ARV28ADC000214406FDBA0_9lm4x2y2r.ndm</t>
  </si>
  <si>
    <t>/svhome/rhflash/data/r7f702540/0_lib/v100_eco03/u2b10/HM/ADC_ARV28ADC000812106BSDA4/ndm/ARV28ADC000812106BSDA4/ARV28ADC000812106BSDA4_9lm4x2y2r.ndm</t>
  </si>
  <si>
    <t>/svhome/rhflash/data/r7f702540/0_lib/v100_eco03/u2b10/HM/ADC_ARV28ADC000912106BSDAR5/ndm/ARV28ADC000912106BSDAR5/ARV28ADC000912106BSDAR5_9lm4x2y2r.ndm</t>
  </si>
  <si>
    <t>/svhome/rhflash/data/r7f702540/0_lib/v100_eco03/u2b10/HM/ADC_ARV28CMP0000AZ201A30T55A0/ndm/ARV28CMP0000AZ201A30T55A0/ARV28CMP0000AZ201A30T55A0_9lm4x2y2r.ndm</t>
  </si>
  <si>
    <t>/svhome/rhflash/data/r7f702540/0_lib/v100_eco03/u2b10/HM/Analog-Module_ARV28OTR0004ANF100A0AWO/ndm/ARV28OTR0004ANF100A0AWO/ARV28OTR0004ANF100A0AWO_9lm4x2y2r.ndm</t>
  </si>
  <si>
    <t>/svhome/rhflash/data/r7f702540/0_lib/v100_eco03/u2b10/HM/Analog-Module_ARV28PSW0000/ndm/ARV28PSW0000/ARV28PSW0000_9lm4X2Y2RRDL.ndm</t>
  </si>
  <si>
    <t>/svhome/rhflash/data/r7f702540/0_lib/v100_eco03/u2b10/HM/CLK_RV28FAB_AV28FCLK0001ABVFCKF17V50T/ndm/RV28FAB_AV28FCLK0001ABVFCKF17V50T/RV28FAB_AV28FCLK0001ABVFCKF17V50T_9lm4X2Y2R.ndm</t>
  </si>
  <si>
    <t>/svhome/rhflash/data/r7f702540/0_lib/v100_eco03/u2b10/HM/CustomLib_ARV28CLK0002F25V10A0/ndm/ARV28CLK0002F25V10A0/ARV28CLK0002F25V10A0_9lm4x2y2r.ndm</t>
  </si>
  <si>
    <t>/svhome/rhflash/data/r7f702540/0_lib/v100_eco03/u2b10/HM/CustomLib_ARV28LVD0005LV/ndm/ARV28LVD0005LV/ARV28LVD0005LV_9lm4X2Y2RRDL.ndm</t>
  </si>
  <si>
    <t>/svhome/rhflash/data/r7f702540/0_lib/v100_eco03/u2b10/HM/CustomLib_RV28F_FSBV3/ndm/RV28F_FSBV3/RV28F_FSBV3_9lm4X2Y2RRDL_VHV.ndm</t>
  </si>
  <si>
    <t>/svhome/rhflash/data/r7f702540/0_lib/v100_eco03/u2b10/HM/CustomLib_RV28F_FSCA8QC0/ndm/RV28F_FSCA8QC0/RV28F_FSCA8QC0_9lm4X2Y2RRDL_VHV.ndm</t>
  </si>
  <si>
    <t>/svhome/rhflash/data/r7f702540/0_lib/v100_eco03/u2b10/HM/CustomLib_RV28F_FYRCAC2_T/ndm/RV28F_FYRCAC2_T/RV28F_FYRCAC2_T_9lm4X2Y2RRDL_VHV.ndm</t>
  </si>
  <si>
    <t>/svhome/rhflash/data/r7f702540/0_lib/v100_eco03/u2b10/HM/DC_DC_ARV28SWR0003D/ndm/ARV28SWR0003D/ARV28SWR0003D_9lm4X2Y2RRDL.ndm</t>
  </si>
  <si>
    <t>/svhome/rhflash/data/r7f702540/0_lib/v100_eco03/u2b10/HM/DSADC_ARV28ADC000704806C2BA0/ndm/ARV28ADC000704806C2BA0/ARV28ADC000704806C2BA0_9lm4x2y2r.ndm</t>
  </si>
  <si>
    <t>/svhome/rhflash/data/r7f702540/0_lib/v100_eco03/u2b10/HM/FILTER_ARV28OTR0004ANF100A0/ndm/ARV28OTR0004ANF100A0/ARV28OTR0004ANF100A0_9lm4x2y2r.ndm</t>
  </si>
  <si>
    <t>/svhome/rhflash/data/r7f702540/0_lib/v100_eco03/u2b10/HM/FLASH_ARV28FMC0000BND30MEAS/ndm/ARV28FMC0000BND30MEAS/ARV28FMC0000BND30MEAS_9lm4x2y2r.ndm</t>
  </si>
  <si>
    <t>/svhome/rhflash/data/r7f702540/0_lib/v100_eco03/u2b10/HM/FLASH_ARV28FMC0001BND20MEAS/ndm/ARV28FMC0001BND20MEAS/ARV28FMC0001BND20MEAS_9lm4x2y2r.ndm</t>
  </si>
  <si>
    <t>/svhome/rhflash/data/r7f702540/0_lib/v100_eco03/u2b10/HM/FLASH_ARV28FMD0000FND128RAS/ndm/ARV28FMD0000FND128RAS/ARV28FMD0000FND128RAS_9lm4x2y2r.ndm</t>
  </si>
  <si>
    <t>/svhome/rhflash/data/r7f702540/0_lib/v100_eco03/u2b10/HM/FLASH_ARV28FMD0000FPD064RAS/ndm/ARV28FMD0000FPD064RAS/ARV28FMD0000FPD064RAS_9lm4x2y2r.ndm</t>
  </si>
  <si>
    <t>/svhome/rhflash/data/r7f702540/0_lib/v100_eco03/u2b10/HM/GRING_RV28F_ANALOGGUARDRING/ndm/RV28F_ANALOGGUARDRING/RV28F_ANALOGGUARDRING_9lm4x2y2r.ndm</t>
  </si>
  <si>
    <t>/svhome/rhflash/data/r7f702540/0_lib/v100_eco03/u2b10/HM/ICU_ARV28OTR0007NTRNGV1/ndm/ARV28OTR0007NTRNGV1/ARV28OTR0007NTRNGV1_9lm4x2y2r.ndm</t>
  </si>
  <si>
    <t>/svhome/rhflash/data/r7f702540/0_lib/v100_eco03/u2b10/HM/IO_ARV28BUF00002/ndm/ARV28BUF00002/ARV28BUF00002_9lm4X2Y2RRDL.ndm</t>
  </si>
  <si>
    <t>/svhome/rhflash/data/r7f702540/0_lib/v100_eco03/u2b10/HM/IO_ARV28BUF0000PAD/ndm/ARV28BUF0000PAD/ARV28BUF0000PAD_9lm4X2Y2RRDL.ndm</t>
  </si>
  <si>
    <t>/svhome/rhflash/data/r7f702540/0_lib/v100_eco03/u2b10/HM/LVDS_ARV28LVD0006LV/ndm/ARV28LVD0006LV/ARV28LVD0006LV_9lm4X2Y2RRDL.ndm</t>
  </si>
  <si>
    <t>/svhome/rhflash/data/r7f702540/0_lib/v100_eco03/u2b10/HM/OCO_ARV28FCLK0003F200M1P1VA0/ndm/ARV28FCLK0003F200M1P1VA0/ARV28FCLK0003F200M1P1VA0_9lm4x2y2r.ndm</t>
  </si>
  <si>
    <t>/svhome/rhflash/data/r7f702540/0_lib/v100_eco03/u2b10/HM/OPA_ARV28OPA000116SDA1/ndm/ARV28OPA000116SDA1/ARV28OPA000116SDA1_9lm4x2y2r.ndm</t>
  </si>
  <si>
    <t>/svhome/rhflash/data/r7f702540/0_lib/v100_eco03/u2b10/HM/PLLVDC_ARV28OTR0006REGUV1/ndm/ARV28OTR0006REGUV1/ARV28OTR0006REGUV1_9lm4X2Y2RRDL.ndm</t>
  </si>
  <si>
    <t>/svhome/rhflash/data/r7f702540/0_lib/v100_eco03/u2b10/HM/PLL_ARV28PLL0000SGDC1066M50V1/ndm/ARV28PLL0000SGDC1066M50V1/ARV28PLL0000SGDC1066M50V1_9lm4x2y2r.ndm</t>
  </si>
  <si>
    <t>/svhome/rhflash/data/r7f702540/0_lib/v100_eco03/u2b10/HM/PLL_ARV28PLL0001MPMP320M50V1/ndm/ARV28PLL0001MPMP320M50V1/ARV28PLL0001MPMP320M50V1_9lm4x2y2r.ndm</t>
  </si>
  <si>
    <t>/svhome/rhflash/data/r7f702540/0_lib/v100_eco03/u2b10/HM/PLL_ARV28PLL0002MPMO960M50V1/ndm/ARV28PLL0002MPMO960M50V1/ARV28PLL0002MPMO960M50V1_9lm4x2y2r.ndm</t>
  </si>
  <si>
    <t>/svhome/rhflash/data/r7f702540/0_lib/v100_eco03/u2b10/HM/PWM_ARV28PWM0000A0/ndm/ARV28PWM0000A0/ARV28PWM0000A0_9lm4X2Y2RRDL.ndm</t>
  </si>
  <si>
    <t>/svhome/rhflash/data/r7f702540/0_lib/v100_eco03/u2b10/HM/SHC_ARV28SHC000216SDA2/ndm/ARV28SHC000216SDA2/ARV28SHC000216SDA2_9lm4x2y2r.ndm</t>
  </si>
  <si>
    <t>/svhome/rhflash/data/r7f702540/0_lib/v100_eco03/u2b10/HM/SRAM_ARV28RAM0000_U2B10_CM2108997/ndm/cm2108997/cm2108997_9lm4x2y2r.ndm</t>
  </si>
  <si>
    <t>/svhome/rhflash/data/r7f702540/0_lib/v100_eco03/u2b10/HM/T_SENSOR_ARV28TPS0000AKGLTS2K30T55A0/ndm/ARV28TPS0000AKGLTS2K30T55A0/ARV28TPS0000AKGLTS2K30T55A0_9lm4x2y2r.ndm</t>
  </si>
  <si>
    <t>/svhome/rhflash/data/r7f702540/0_lib/v100_eco03/u2b10/HM/VDCSYS_ARV28IPS0000RD/ndm/ARV28IPS0000RD/ARV28IPS0000RD_9lm4X2Y2RRDL_VHV.ndm</t>
  </si>
  <si>
    <t>/svhome/rhflash/data/r7f702540/0_lib/v100_eco03/u2b10/HM/VDCSYS_ARV28IPS0001RD/ndm/ARV28IPS0001RD/ARV28IPS0001RD_9lm4X2Y2RRDL_VHV.ndm</t>
  </si>
  <si>
    <t>/svhome/rhflash/data/r7f702540/0_lib/v100_eco03/u2b10/HM/VDT_ARV28VRF000112106CDA0/ndm/ARV28VRF000112106CDA0/ARV28VRF000112106CDA0_9lm4x2y2r.ndm</t>
  </si>
  <si>
    <t>/svhome/rhflash/data/r7f702540/0_lib/v100_eco03/u2b10/HM/VDT_ARV28VRF000212106CDA0/ndm/ARV28VRF000212106CDA0/ARV28VRF000212106CDA0_9lm4x2y2r.ndm</t>
  </si>
  <si>
    <t>/svhome/rhflash/data/r7f702540/0_lib/v100_eco03/u2b10/HM/VRF_ARV28VRF00040RDBA0/ndm/ARV28VRF00040RDBA0/ARV28VRF00040RDBA0_9lm4x2y2r.ndm</t>
  </si>
  <si>
    <t>/svhome/rhflash/data/r7f702540/0_lib/v100_eco03/u2b10/HM/XTL_ARV28XTL0001F40M30T55B0B/ndm/ARV28XTL0001F40M30T55B0B/ARV28XTL0001F40M30T55B0B_9lm4X2Y2R.ndm</t>
  </si>
  <si>
    <t>/svhome/rhflash/data/r7f702540/0_lib/v100_eco03/u2b10/HM/GRING_RV28F_FHGUARDRING_V1/ndm/RV28F_FHGUARDRING_V1.ndm</t>
  </si>
  <si>
    <t>/svhome/rhflash/data/r7f702540/0_lib/v100_eco03/u2b10/HM/GRING_RV28F_FHGUARDRING_V5/ndm/RV28F_FHGUARDRING_V5.ndm</t>
  </si>
  <si>
    <t>/eda01/Foundry2/TSMC/28EF/Renesas_DesignEnv/NDM/BEOL_small_FDM1_20110323.ndm</t>
  </si>
  <si>
    <t>/eda01/Foundry2/TSMC/28EF/Renesas_DesignEnv/NDM/BEOL_small_FDM2_20110323.ndm</t>
  </si>
  <si>
    <t>/eda01/Foundry2/TSMC/28EF/Renesas_DesignEnv/NDM/BEOL_small_FDM3_20110323.ndm</t>
  </si>
  <si>
    <t>/eda01/Foundry2/TSMC/28EF/Renesas_DesignEnv/NDM/BEOL_small_FDM4_20110323.ndm</t>
  </si>
  <si>
    <t>/eda01/Foundry2/TSMC/28EF/Renesas_DesignEnv/NDM/BEOL_small_FDM5_20110323.ndm</t>
  </si>
  <si>
    <t>/eda01/Foundry2/TSMC/28EF/Renesas_DesignEnv/NDM/N28_DMY_TCD_FH_20100614.ndm</t>
  </si>
  <si>
    <t>/eda01/Foundry2/TSMC/28EF/Renesas_DesignEnv/NDM/N28_DMY_TCD_FV_20100614.ndm</t>
  </si>
  <si>
    <t>Reading lib_MAX_LT timing library /design04/M28PT_F/u2b10/data/r7f702540/0_lib/.ST/20220204_Core7T/liberty_ccs_pg_src/RV28F7T40P140F_PssG_V0p945_Tm40_pg_CCS.lib.</t>
  </si>
  <si>
    <t>Reading lib_MAX_LT timing library /design04/M28PT_F/u2b10/data/r7f702540/0_lib/.ST/20220204_Core7T/liberty_ccs_pg_src/RV28F7T40P140HVTF_PssG_V0p945_Tm40_pg_CCS.lib.</t>
  </si>
  <si>
    <t>Reading lib_MAX_LT timing library /design04/M28PT_F/u2b10/data/r7f702540/0_lib/.ST/20220204_Core7T/liberty_ccs_pg_src/RV28F7T40P140ULVTF_PssG_V0p945_Tm40_pg_CCS.lib.</t>
  </si>
  <si>
    <t>Reading lib_MAX_LT timing library /design04/M28PT_F/u2b10/data/r7f702540/0_lib/.ST/20220204_Core7T/liberty_ccs_pg_src/RV28F7T40P140F_ADD_PssG_V0p945_Tm40_pg_CCS.lib.</t>
  </si>
  <si>
    <t>Reading lib_MAX_LT timing library /design04/M28PT_F/u2b10/data/r7f702540/0_lib/.ST/20220204_Core7T/liberty_ccs_pg_src/RV28F7T40P140HVTF_ADD_PssG_V0p945_Tm40_pg_CCS.lib.</t>
  </si>
  <si>
    <t>Reading lib_MAX_LT timing library /design04/M28PT_F/u2b10/data/r7f702540/0_lib/.ST/20220204_Core7T/liberty_ccs_pg_src/RV28F7T40P140ULVTF_ADD_PssG_V0p945_Tm40_pg_CCS.lib.</t>
  </si>
  <si>
    <t>Reading lib_MAX_LT timing library /design04/M28PT_F/u2b10/data/r7f702540/0_lib/.ST/20220204_Core7T/liberty_ccs_pg_src/RV28F7T40P140RECO_PssG_V0p945_Tm40_pg_CCS.lib.</t>
  </si>
  <si>
    <t>Reading lib_MAX_LT timing library /design04/M28PT_F/u2b10/data/r7f702540/0_lib/.ST/20220204_Core7T/liberty_ccs_pg_src/RV28F7T40P140LVL_PssG_V0p945_Tm40_pg_CCS.lib.</t>
  </si>
  <si>
    <t>Reading lib_MAX_LT timing library /design04/M28PT_F/u2b10/data/r7f702540/0_lib/.HM/SRAM_ARV28RAM0000_U2B10_CM2108997_V01.00.00/liberty_pg_src/cm2108997_Pss_V0p945_Tm40_pg_CCS.lib.</t>
  </si>
  <si>
    <t>Reading lib_MIN_LT timing library /design04/M28PT_F/u2b10/data/r7f702540/0_lib/.ST/20220204_Core7T/liberty_ccs_pg_src/RV28F7T40P140F_PffG_V1p205_Tm40_pg_CCS.lib.</t>
  </si>
  <si>
    <t>Reading lib_MIN_LT timing library /design04/M28PT_F/u2b10/data/r7f702540/0_lib/.ST/20220204_Core7T/liberty_ccs_pg_src/RV28F7T40P140HVTF_PffG_V1p205_Tm40_pg_CCS.lib.</t>
  </si>
  <si>
    <t>Reading lib_MIN_LT timing library /design04/M28PT_F/u2b10/data/r7f702540/0_lib/.ST/20220204_Core7T/liberty_ccs_pg_src/RV28F7T40P140ULVTF_PffG_V1p205_Tm40_pg_CCS.lib.</t>
  </si>
  <si>
    <t>Reading lib_MIN_LT timing library /design04/M28PT_F/u2b10/data/r7f702540/0_lib/.ST/20220204_Core7T/liberty_ccs_pg_src/RV28F7T40P140F_ADD_PffG_V1p205_Tm40_pg_CCS.lib.</t>
  </si>
  <si>
    <t>Reading lib_MIN_LT timing library /design04/M28PT_F/u2b10/data/r7f702540/0_lib/.ST/20220204_Core7T/liberty_ccs_pg_src/RV28F7T40P140HVTF_ADD_PffG_V1p205_Tm40_pg_CCS.lib.</t>
  </si>
  <si>
    <t>Reading lib_MIN_LT timing library /design04/M28PT_F/u2b10/data/r7f702540/0_lib/.ST/20220204_Core7T/liberty_ccs_pg_src/RV28F7T40P140ULVTF_ADD_PffG_V1p205_Tm40_pg_CCS.lib.</t>
  </si>
  <si>
    <t>Reading lib_MIN_LT timing library /design04/M28PT_F/u2b10/data/r7f702540/0_lib/.ST/20220204_Core7T/liberty_ccs_pg_src/RV28F7T40P140RECO_PffG_V1p205_Tm40_pg_CCS.lib.</t>
  </si>
  <si>
    <t>Reading lib_MIN_LT timing library /design04/M28PT_F/u2b10/data/r7f702540/0_lib/.ST/20220204_Core7T/liberty_ccs_pg_src/RV28F7T40P140LVL_PffG_V1p205_Tm40_pg_CCS.lib.</t>
  </si>
  <si>
    <t>Reading lib_MIN_LT timing library /design04/M28PT_F/u2b10/data/r7f702540/0_lib/.HM/SRAM_ARV28RAM0000_U2B10_CM2108997_V01.00.00/liberty_pg_src/cm2108997_Pff_V1p205_Tm40_pg_CCS.lib.</t>
  </si>
  <si>
    <t>Reading lib_MAX_HT timing library /design04/M28PT_F/u2b10/data/r7f702540/0_lib/.ST/20220204_Core7T/liberty_ccs_pg_src/RV28F7T40P140F_PssG_V0p945_T170_pg_CCS.lib.</t>
    <phoneticPr fontId="3"/>
  </si>
  <si>
    <t>Reading lib_MAX_HT timing library /design04/M28PT_F/u2b10/data/r7f702540/0_lib/.ST/20220204_Core7T/liberty_ccs_pg_src/RV28F7T40P140HVTF_PssG_V0p945_T170_pg_CCS.lib.</t>
  </si>
  <si>
    <t>Reading lib_MAX_HT timing library /design04/M28PT_F/u2b10/data/r7f702540/0_lib/.ST/20220204_Core7T/liberty_ccs_pg_src/RV28F7T40P140ULVTF_PssG_V0p945_T170_pg_CCS.lib.</t>
  </si>
  <si>
    <t>Reading lib_MAX_HT timing library /design04/M28PT_F/u2b10/data/r7f702540/0_lib/.ST/20220204_Core7T/liberty_ccs_pg_src/RV28F7T40P140F_ADD_PssG_V0p945_T170_pg_CCS.lib.</t>
  </si>
  <si>
    <t>Reading lib_MAX_HT timing library /design04/M28PT_F/u2b10/data/r7f702540/0_lib/.ST/20220204_Core7T/liberty_ccs_pg_src/RV28F7T40P140HVTF_ADD_PssG_V0p945_T170_pg_CCS.lib.</t>
  </si>
  <si>
    <t>Reading lib_MAX_HT timing library /design04/M28PT_F/u2b10/data/r7f702540/0_lib/.ST/20220204_Core7T/liberty_ccs_pg_src/RV28F7T40P140ULVTF_ADD_PssG_V0p945_T170_pg_CCS.lib.</t>
  </si>
  <si>
    <t>Reading lib_MAX_HT timing library /design04/M28PT_F/u2b10/data/r7f702540/0_lib/.ST/20220204_Core7T/liberty_ccs_pg_src/RV28F7T40P140RECO_PssG_V0p945_T170_pg_CCS.lib.</t>
  </si>
  <si>
    <t>Reading lib_MAX_HT timing library /design04/M28PT_F/u2b10/data/r7f702540/0_lib/.ST/20220204_Core7T/liberty_ccs_pg_src/RV28F7T40P140LVL_PssG_V0p945_T170_pg_CCS.lib.</t>
    <phoneticPr fontId="3"/>
  </si>
  <si>
    <t>Reading lib_MAX_HT timing library /design04/M28PT_F/u2b10/data/r7f702540/0_lib/.HM/SRAM_ARV28RAM0000_U2B10_CM2108997_V01.00.00/liberty_pg_src/cm2108997_Pss_V0p945_T170_pg_CCS.lib.</t>
    <phoneticPr fontId="3"/>
  </si>
  <si>
    <t>Reading lib_MIN_HTp timing library /design04/M28PT_F/u2b10/data/r7f702540/0_lib/.ST/20220204_Core7T/liberty_ccs_pg_src/RV28F7T40P140F_PffG_V1p155_T170_pg_CCS.lib.</t>
  </si>
  <si>
    <t>Reading lib_MIN_HTp timing library /design04/M28PT_F/u2b10/data/r7f702540/0_lib/.ST/20220204_Core7T/liberty_ccs_pg_src/RV28F7T40P140HVTF_PffG_V1p155_T170_pg_CCS.lib.</t>
  </si>
  <si>
    <t>Reading lib_MIN_HTp timing library /design04/M28PT_F/u2b10/data/r7f702540/0_lib/.ST/20220204_Core7T/liberty_ccs_pg_src/RV28F7T40P140ULVTF_PffG_V1p155_T170_pg_CCS.lib.</t>
  </si>
  <si>
    <t>Reading lib_MIN_HTp timing library /design04/M28PT_F/u2b10/data/r7f702540/0_lib/.ST/20220204_Core7T/liberty_ccs_pg_src/RV28F7T40P140F_ADD_PffG_V1p155_T170_pg_CCS.lib.</t>
  </si>
  <si>
    <t>Reading lib_MIN_HTp timing library /design04/M28PT_F/u2b10/data/r7f702540/0_lib/.ST/20220204_Core7T/liberty_ccs_pg_src/RV28F7T40P140HVTF_ADD_PffG_V1p155_T170_pg_CCS.lib.</t>
  </si>
  <si>
    <t>Reading lib_MIN_HTp timing library /design04/M28PT_F/u2b10/data/r7f702540/0_lib/.ST/20220204_Core7T/liberty_ccs_pg_src/RV28F7T40P140ULVTF_ADD_PffG_V1p155_T170_pg_CCS.lib.</t>
  </si>
  <si>
    <t>Reading lib_MIN_HTp timing library /design04/M28PT_F/u2b10/data/r7f702540/0_lib/.ST/20220204_Core7T/liberty_ccs_pg_src/RV28F7T40P140RECO_PffG_V1p155_T170_pg_CCS.lib.</t>
  </si>
  <si>
    <t>Reading lib_MIN_HTp timing library /design04/M28PT_F/u2b10/data/r7f702540/0_lib/.ST/20220204_Core7T/liberty_ccs_pg_src/RV28F7T40P140LVL_PffG_V1p155_T170_pg_CCS.lib.</t>
    <phoneticPr fontId="3"/>
  </si>
  <si>
    <t>Reading lib_MIN_HTp timing library /design04/M28PT_F/u2b10/data/r7f702540/0_lib/.HM/SRAM_ARV28RAM0000_U2B10_CM2108997_V01.00.00/liberty_pg_src/cm2108997_Pff_V1p155_T170_pg_CCS.lib.</t>
    <phoneticPr fontId="3"/>
  </si>
  <si>
    <t>Reading lib_MIN_HT timing library /design04/M28PT_F/u2b10/data/r7f702540/0_lib/.ST/20220204_Core7T/liberty_ccs_pg_src/RV28F7T40P140F_PffG_V1p205_T170_pg_CCS.lib.</t>
    <phoneticPr fontId="3"/>
  </si>
  <si>
    <t>Reading lib_MIN_HT timing library /design04/M28PT_F/u2b10/data/r7f702540/0_lib/.ST/20220204_Core7T/liberty_ccs_pg_src/RV28F7T40P140HVTF_PffG_V1p205_T170_pg_CCS.lib.</t>
  </si>
  <si>
    <t>Reading lib_MIN_HT timing library /design04/M28PT_F/u2b10/data/r7f702540/0_lib/.ST/20220204_Core7T/liberty_ccs_pg_src/RV28F7T40P140ULVTF_PffG_V1p205_T170_pg_CCS.lib.</t>
  </si>
  <si>
    <t>Reading lib_MIN_HT timing library /design04/M28PT_F/u2b10/data/r7f702540/0_lib/.ST/20220204_Core7T/liberty_ccs_pg_src/RV28F7T40P140F_ADD_PffG_V1p205_T170_pg_CCS.lib.</t>
  </si>
  <si>
    <t>Reading lib_MIN_HT timing library /design04/M28PT_F/u2b10/data/r7f702540/0_lib/.ST/20220204_Core7T/liberty_ccs_pg_src/RV28F7T40P140HVTF_ADD_PffG_V1p205_T170_pg_CCS.lib.</t>
  </si>
  <si>
    <t>Reading lib_MIN_HT timing library /design04/M28PT_F/u2b10/data/r7f702540/0_lib/.ST/20220204_Core7T/liberty_ccs_pg_src/RV28F7T40P140ULVTF_ADD_PffG_V1p205_T170_pg_CCS.lib.</t>
  </si>
  <si>
    <t>Reading lib_MIN_HT timing library /design04/M28PT_F/u2b10/data/r7f702540/0_lib/.ST/20220204_Core7T/liberty_ccs_pg_src/RV28F7T40P140RECO_PffG_V1p205_T170_pg_CCS.lib.</t>
  </si>
  <si>
    <t>Reading lib_MIN_HT timing library /design04/M28PT_F/u2b10/data/r7f702540/0_lib/.ST/20220204_Core7T/liberty_ccs_pg_src/RV28F7T40P140LVL_PffG_V1p205_T170_pg_CCS.lib.</t>
    <phoneticPr fontId="3"/>
  </si>
  <si>
    <t>Reading lib_MIN_HT timing library /design04/M28PT_F/u2b10/data/r7f702540/0_lib/.HM/SRAM_ARV28RAM0000_U2B10_CM2108997_V01.00.00/liberty_pg_src/cm2108997_Pff_V1p205_T170_pg_CCS.lib.</t>
    <phoneticPr fontId="3"/>
  </si>
  <si>
    <t>Loading LEF file /design04/M28PT_F/u2b10/data/r7f702540/0_lib/v100_eco01/stdlib/stdcorehd_7T/lef/RV28F7T40P140ULVTF.lef ...</t>
  </si>
  <si>
    <t>Loading LEF file /design04/M28PT_F/u2b10/data/r7f702540/0_lib/v100_eco01/stdlib/stdcorehd_7T/lef/RV28F7T40P140ULVTF_ADD.lef ...</t>
  </si>
  <si>
    <t>Loading LEF file /design04/M28PT_F/u2b10/data/r7f702540/0_lib/v100_eco01/stdlib/stdcorehd_7T/lef/RV28F7T40P140RECO.lef ...</t>
  </si>
  <si>
    <t>Loading LEF file /design04/M28PT_F/u2b10/data/r7f702540/0_lib/v100_eco01/u2b10/HM/SRAM_ARV28RAM0000_U2B10_CM2108997/lef/cm2108997.lef ...</t>
  </si>
  <si>
    <t>Loading LEF file /design04/M28PT_F/u2b10/data/r7f702540/0_lib/v100_eco01/u2b10/HM/GRING_RV28F_FHGUARDRING_V1/lef/RV28F_FHGUARDRING_V1.lef ...</t>
  </si>
  <si>
    <t>Loading LEF file /design04/M28PT_F/u2b10/data/r7f702540/0_lib/v100_eco01/stdlib/stdcorehd_7T/lef/RV28F7T40P140HVTF_ADD.lef ...</t>
  </si>
  <si>
    <t>Loading LEF file /design04/M28PT_F_layout01_vf/u2b10/data/r7f702540/5_layout/50_PnR/500_ICC2/v000/Incoming/library/Tech/tsmcn28_9lm4X2Y2RRDL_VHV_7T_140p.rv28f.tlef ...</t>
  </si>
  <si>
    <t>Loading LEF file /design04/M28PT_F/u2b10/data/r7f702540/0_lib/v100_eco01/stdlib/stdcorehd_7T/lef/RV28F7T40P140F.lef ...</t>
  </si>
  <si>
    <t>Loading LEF file /design04/M28PT_F/u2b10/data/r7f702540/0_lib/v100_eco01/stdlib/stdcorehd_7T/lef/RV28F7T40P140F_ADD.lef ...</t>
  </si>
  <si>
    <t>Loading LEF file /design04/M28PT_F/u2b10/data/r7f702540/0_lib/v100_eco01/stdlib/stdcorehd_7T/lef/RV28F7T40P140HVTF.lef ...</t>
  </si>
  <si>
    <t>RC-Corner Technology file: '/design04/M28PT_F_layout01_vf/u2b10/data/r7f702540/5_layout/50_PnR/500_ICC2/v000/Incoming/library/Tech/qrcTechFile'</t>
    <phoneticPr fontId="3"/>
  </si>
  <si>
    <t>satoshi</t>
    <phoneticPr fontId="3"/>
  </si>
  <si>
    <t>************* SUMMARY OF ERRORS AND WARNINGS *************</t>
  </si>
  <si>
    <t xml:space="preserve">  1           Shorts                                         0     57160</t>
  </si>
  <si>
    <t xml:space="preserve">  2           Dangling                                       0   1699731</t>
  </si>
  <si>
    <t xml:space="preserve">  3           Name Rule                                      0         0</t>
  </si>
  <si>
    <t xml:space="preserve">  4           Duplication Module                             0         0</t>
  </si>
  <si>
    <t xml:space="preserve">  5           Gate Loop                                      0         0</t>
  </si>
  <si>
    <t xml:space="preserve">  6           Duplication Module                             0         0</t>
  </si>
  <si>
    <t xml:space="preserve">  7           Fanout Restriction                             4         0</t>
  </si>
  <si>
    <t xml:space="preserve">  8           Duplication Module                             0         0</t>
  </si>
  <si>
    <t xml:space="preserve">  9           Parallel Drive                                 0         0</t>
  </si>
  <si>
    <t xml:space="preserve"> 10           Three-State/Bus Repeater                       0         0</t>
  </si>
  <si>
    <t xml:space="preserve"> 11           Clock Line                                     0         2</t>
  </si>
  <si>
    <t xml:space="preserve"> 12           Level Shift                                    0         0</t>
  </si>
  <si>
    <t xml:space="preserve"> 13           Duplication Module                             0         0</t>
  </si>
  <si>
    <t xml:space="preserve"> 14           Module Ports                                   0         0</t>
  </si>
  <si>
    <t xml:space="preserve"> 15           Top Module Port                                0         0</t>
  </si>
  <si>
    <t xml:space="preserve"> 16           Restriction cells                              9         0</t>
  </si>
  <si>
    <t xml:space="preserve"> 17           Inverter Chain                                 3         0</t>
  </si>
  <si>
    <t xml:space="preserve"> 18           E-Fuse Check                                   0         0</t>
  </si>
  <si>
    <t xml:space="preserve"> 19           Direct Clamp                                   0         0</t>
  </si>
  <si>
    <t xml:space="preserve"> 20           Cell Condition                                 0         0</t>
  </si>
  <si>
    <t xml:space="preserve"> 21           Burn-in Enable                                 0         0</t>
  </si>
  <si>
    <t xml:space="preserve"> 22           Duplication Module                             0         0</t>
  </si>
  <si>
    <t>TOTALS:                                                     16   1756893</t>
  </si>
  <si>
    <t>get_db base_cells FILL*BWP7T40P140 -foreach { puts [format "%-30s %10d" $obj(.name) [llength [get_db insts -if ".base_cell.name==$obj(.name)"]]] }</t>
    <phoneticPr fontId="3"/>
  </si>
  <si>
    <t>FILL64BWP7T40P140                       5</t>
  </si>
  <si>
    <t>FILL32BWP7T40P140                      19</t>
  </si>
  <si>
    <t>FILL16BWP7T40P140                      61</t>
  </si>
  <si>
    <t>FILL8BWP7T40P140                    86366</t>
  </si>
  <si>
    <t>FILL4BWP7T40P140                   310087</t>
  </si>
  <si>
    <t>FILL3BWP7T40P140                   811309</t>
  </si>
  <si>
    <t>FILL2BWP7T40P140                   973601</t>
  </si>
  <si>
    <t>DCAPZ64BWP7T40P140                   8151</t>
  </si>
  <si>
    <t>DCAPZ32BWP7T40P140                  34714</t>
  </si>
  <si>
    <t>DCAPZ16BWP7T40P140                 120781</t>
  </si>
  <si>
    <t>DCAP8BWP7T40P140                   224215</t>
  </si>
  <si>
    <t>DCAP4BWP7T40P140                   370734</t>
  </si>
  <si>
    <t>get_db base_cells GZFILL1BWP7T40P140ULVT -foreach { puts [format "%-30s %10d" $obj(.name) [llength [get_db insts -if ".base_cell.name==$obj(.name)"]]] }</t>
    <phoneticPr fontId="3"/>
  </si>
  <si>
    <t>GZFILL1BWP7T40P140ULVT             319347</t>
  </si>
  <si>
    <t>ISODFPVDD     DCAP4BWP7T40P140       :     370734</t>
  </si>
  <si>
    <t>ISODFPVDD     DCAP8BWP7T40P140       :     224215</t>
  </si>
  <si>
    <t>ISODFPVDD     DCAPZ16BWP7T40P140     :     120781</t>
  </si>
  <si>
    <t>ISODFPVDD     DCAPZ32BWP7T40P140     :      34714</t>
  </si>
  <si>
    <t>ISODFPVDD     DCAPZ64BWP7T40P140     :       8151</t>
  </si>
  <si>
    <t>ISODFPVDD     GZFILL1BWP7T40P140ULVT :     319347</t>
  </si>
  <si>
    <t>cap total ISODFPVDD domain           : 2182310.790</t>
  </si>
  <si>
    <t>Total Internal Power:      640.89366457            36.8472%</t>
  </si>
  <si>
    <t>Total Switching Power:     586.85300797            33.7403%</t>
  </si>
  <si>
    <t>Total Leakage Power:       511.57943699            29.4125%</t>
  </si>
  <si>
    <t>Total Power:              1739.32610952</t>
  </si>
  <si>
    <t>/design04/M28PT_F_layout01_vf/u2b10/data/r7f702540/5_layout/50_PnR/501_INNOVUS/v100_eco01/blocks/bccx/f6931_1114a_220323_dp01a.saci.op.PR10/log/eco_opt_processing_220529_123210.log</t>
  </si>
  <si>
    <t>#Total number of nets with non-default rule or having extra spacing = 274697</t>
  </si>
  <si>
    <t>#Total wire length = 107019488 um.</t>
  </si>
  <si>
    <t>#Total half perimeter of net bounding box = 98825091 um.</t>
  </si>
  <si>
    <t>#Total wire length on LAYER M2 = 8981821 um.</t>
  </si>
  <si>
    <t>#Total wire length on LAYER M3 = 19067389 um.</t>
  </si>
  <si>
    <t>#Total wire length on LAYER M4 = 26690212 um.</t>
  </si>
  <si>
    <t>#Total wire length on LAYER M5 = 26083878 um.</t>
  </si>
  <si>
    <t>#Total wire length on LAYER M6 = 13283091 um.</t>
  </si>
  <si>
    <t>#Total wire length on LAYER M7 = 12913096 um.</t>
  </si>
  <si>
    <t>#Total number of vias = 33558482</t>
  </si>
  <si>
    <t>#Total number of multi-cut vias = 12973300 ( 38.7%)</t>
  </si>
  <si>
    <t>#Total number of single cut vias = 20585182 ( 61.3%)</t>
  </si>
  <si>
    <t>#Up-Via Summary (total 33558482):</t>
  </si>
  <si>
    <t># M1           6535133 ( 84.3%)   1218974 ( 15.7%)    7754107</t>
  </si>
  <si>
    <t># M2           8228098 ( 60.2%)   5448952 ( 39.8%)   13677050</t>
  </si>
  <si>
    <t># M3           3595176 ( 50.5%)   3518647 ( 49.5%)    7113823</t>
  </si>
  <si>
    <t># M4           1287360 ( 42.2%)   1759710 ( 57.8%)    3047070</t>
  </si>
  <si>
    <t># M5            500721 ( 77.1%)    149035 ( 22.9%)     649756</t>
  </si>
  <si>
    <t># M6            438694 ( 33.3%)    877982 ( 66.7%)    1316676</t>
  </si>
  <si>
    <t>#             20585182 ( 61.3%)  12973300 ( 38.7%)   33558482</t>
  </si>
  <si>
    <t>|   max_cap      |    435 (435)     |   -0.018   |    435 (435)     |</t>
  </si>
  <si>
    <t>|   max_tran     |  16195 (57009)   |   -1.939   |  16195 (58004)   |</t>
  </si>
  <si>
    <t>M1/M2</t>
    <phoneticPr fontId="3"/>
  </si>
  <si>
    <t>M3/M4/M5/M6</t>
    <phoneticPr fontId="3"/>
  </si>
  <si>
    <t>M7/M8</t>
    <phoneticPr fontId="3"/>
  </si>
  <si>
    <t>TOTAL DRC Results Generated:     0 (0)</t>
  </si>
  <si>
    <t>/design04/M28PT_F_layout01_vf/u2b10/data/r7f702540/5_layout/50_PnR/501_INNOVUS/v100_eco01/blocks/bccx/f6931_1114a_220323_dp01a.saci.op.PR13/DBS/bccx/finish_design</t>
  </si>
  <si>
    <t>/design04/M28PT_F_layout01_vf/u2b10/data/r7f702540/5_layout/50_PnR/501_INNOVUS/v100_eco01/blocks/bccx/f6931_1114a_220323_dp01a.saci.op.PR13/hldrc/postlay/bccx_hldrc.rep</t>
  </si>
  <si>
    <t>#Total number of DRC violations = 0</t>
  </si>
  <si>
    <t>#Total number of process antenna violations = 0</t>
  </si>
  <si>
    <t>#Total number of net violated process antenna rule = 0</t>
  </si>
  <si>
    <t>/design04/M28PT_F_layout01_vf/u2b10/data/r7f702540/5_layout/50_PnR/501_INNOVUS/v100_eco01/blocks/bccx/f6931_1114a_220323_dp01a.saci.op.PR13/starrc_20220608_092430/bccx.star_sum</t>
  </si>
  <si>
    <t>TOP_DEF_FILE: /design04/M28PT_F_layout01_vf/u2b10/data/r7f702540/5_layout/50_PnR/501_INNOVUS/v100_eco01/blocks/bccx/f6931_1114a_220323_dp01a.saci.op.PR13/OUTPUT/bccx.def.gz</t>
    <phoneticPr fontId="3"/>
  </si>
  <si>
    <r>
      <t>TCAD_GRD_FILE: /eda01/Foundry2/TSMC/28EF/Rules/StarRCXT/</t>
    </r>
    <r>
      <rPr>
        <sz val="11"/>
        <color rgb="FFFF0000"/>
        <rFont val="Calibri"/>
        <family val="2"/>
      </rPr>
      <t>v1.4p2a</t>
    </r>
    <r>
      <rPr>
        <sz val="11"/>
        <color theme="1"/>
        <rFont val="Calibri"/>
        <family val="2"/>
      </rPr>
      <t>/1P9M_4X2Y2R_ALRDL/typical/cen28hpl_1p09m+16kalrdl_4x2y2r_typical.nxtgrd</t>
    </r>
    <phoneticPr fontId="3"/>
  </si>
  <si>
    <t>&lt;database layer&gt; &lt;no. of DB fill polygons&gt; &lt;no. of MFGDS/MFOASIS fill polygons&gt; &lt;no. of total fill polygons&gt;
              M1                    131393                                    0                       131393
              M2                    236604                                    0                       236604
              M3                    882954                                    0                       882954
              M4                   2879825                                    0                      2879825
              M5                   2144254                                    0                      2144254
              M6                    774794                                    0                       774794
              M7                    717768                                    0                       717768</t>
    <phoneticPr fontId="3"/>
  </si>
  <si>
    <t>Message Summary:
----------------------------------------------------------------------------------------------
SX-0290 (x   1)|Warning      |HALF_NODE_SCALE_FACTOR DETECTED IN NXTGRD FILE, SETTING NETLIST_UNSCALED_COORDINATES:YES FOR UNSHRUNK COORDINATES.
SX-0291 (x  31)|Warning      |HALF_NODE_SCALE_FACTOR DETECTED IN NXTGRD FILE, SETTING NETLIST_UNSCALED_RES_PROP:YES FOR UNSHRUNK COORDINATES.
SX-1851 (x   1)|Warning      |LAYER "()" HAS NO CONNECTIONS.
SX-1946 (x   4)|Information  |GOT LICENSE AFTER () ATTEMPTS, CONTINUING.
SX-2105 (x   1)|Warning      |DEF_MASKSHIFT_CONSISTENCY_CHECK MAY INCUR PERFORMANCE PENALTY IN PREXTRACTION.
SX-2113 (x  10)|Warning      |INVALID DATABASE LAYER '()' AT LINE () OF GDS/OASIS LAYER MAP FILE '()'
SX-2169 (x   9)|Warning      |DUPLICATE CELL DEFINITION IS FOUND AND IGNORED IN THE GDS/OASIS FILES.
SX-2764 (x   2)|Warning      |MISSING GDS/OASIS CELL DESCRIPTIONS FOR SOME LEF MACROS.
SX-3050 (x   3)|Warning      |FILE '()' DOES NOT EXIST, SLEEPING FOR () SEC. BEFORE CHECKING AGAIN.
SX-3218 (x 900)|Warning      |STARRC IGNORES THE DEFINITION OF CELL '()' IN '()' AS THERE IS NO METAL ROUTING DEFINED IN IT.
SX-3860 (x   1)|Warning      |INPUT_NAMES_ESCAPE_REMOVAL IS ENABLED, PLEASE MAKE SURE THAT THE NET SELECT COMMANDS REMOVE THE ESCAPE AT THE SAME TIME.
SX-3883 (x 100)|Warning      |NETS HAVE DUPLICATE NAME '()' ARE COMBINED. INPUT_NAMES_ESCAPE_REMOVAL COMMAND CAN CAUSE DUPLICATE NET NAMES.</t>
    <phoneticPr fontId="3"/>
  </si>
  <si>
    <t xml:space="preserve">// COMMENTS  
// CORNER_NAME LT 
// OPERATING_TEMPERATURE -40 
// DENSITY_OUTSIDE_BLOCK 0.25 
// GLOBAL_TEMPERATURE 25 
// TCAD_GRD_FILE /eda01/Foundry2/TSMC/28EF/Rules/StarRCXT/v1.4p2a/1P9M_4X2Y2R_ALRDL/typical/cen28hpl_1p09m+16kalrdl_4x2y2r_typical.nxtgrd 
// TCAD_TIME_STAMP Tue Nov
// TCADGRD_VERSION 80 
// HALF_NODE_SCALING_FACTOR 0.9 
// galaxy_comments_begin  
// local_nodeid  
// galaxy_comments_end  </t>
    <phoneticPr fontId="3"/>
  </si>
  <si>
    <t xml:space="preserve">// COMMENTS  
// CORNER_NAME HT 
// OPERATING_TEMPERATURE 170 
// DENSITY_OUTSIDE_BLOCK 0.25 
// GLOBAL_TEMPERATURE 25 
// TCAD_GRD_FILE /eda01/Foundry2/TSMC/28EF/Rules/StarRCXT/v1.4p2a/1P9M_4X2Y2R_ALRDL/typical/cen28hpl_1p09m+16kalrdl_4x2y2r_typical.nxtgrd 
// TCAD_TIME_STAMP Tue Nov
// TCADGRD_VERSION 80 
// HALF_NODE_SCALING_FACTOR 0.9 
// galaxy_comments_begin  
// local_nodeid  
// galaxy_comments_end  </t>
    <phoneticPr fontId="3"/>
  </si>
  <si>
    <t xml:space="preserve">// COMMENTS  
// CORNER_NAME HT_150 
// OPERATING_TEMPERATURE 150 
// DENSITY_OUTSIDE_BLOCK 0.25 
// GLOBAL_TEMPERATURE 25 
// TCAD_GRD_FILE /eda01/Foundry2/TSMC/28EF/Rules/StarRCXT/v1.4p2a/1P9M_4X2Y2R_ALRDL/typical/cen28hpl_1p09m+16kalrdl_4x2y2r_typical.nxtgrd 
// TCAD_TIME_STAMP Tue Nov
// TCADGRD_VERSION 80 
// HALF_NODE_SCALING_FACTOR 0.9 
// galaxy_comments_begin  
// local_nodeid  
// galaxy_comments_end  </t>
    <phoneticPr fontId="3"/>
  </si>
  <si>
    <t>/design04/M28PT_D_ME/04_STA_U2B10/post/120_v100_eco04_m0_PR15_Top_20220614a</t>
  </si>
  <si>
    <t>/design04/M28PT_F_layout01_vf/u2b10/data/r7f702540/5_layout/50_PnR/500_ICC2/v100_eco03/Outgoing/Hier/bccx/20220608a</t>
  </si>
  <si>
    <t>r7f702540_v100_eco03_m0_PR13_DFP_20220608a.v.gz</t>
  </si>
  <si>
    <t>r7f702540_v100_eco03_m0_PR13_DFP_20220608a.pg.v.gz</t>
  </si>
  <si>
    <t>r7f702540_v100_eco03_m0_PR13_DFP_20220608a.spef.HT.gz</t>
  </si>
  <si>
    <t>r7f702540_v100_eco03_m0_PR13_DFP_20220608a.spef.LT.gz</t>
  </si>
  <si>
    <t>r7f702540_v100_eco03_m0_PR13_DFP_20220608a.spef.HT_150.gz</t>
  </si>
  <si>
    <t>r7f702540_v100_eco03_m0_PR13_DFP_20220608a.def.gz</t>
  </si>
  <si>
    <t>r7f702540_v100_eco03_m0_PR13_DFP_20220608a.lef.gz</t>
  </si>
  <si>
    <t>r7f702540_v100_eco03_m0_PR13_DFP_20220608a.gdsii.gz</t>
  </si>
  <si>
    <t>/design04/M28PT_F_layout01_vf/u2b10/data/r7f702540/5_layout/50_PnR/501_INNOVUS/v100_eco01/blocks/bccx/f6931_1114a_220323_dp01a.saci.op.PR13/fv/postlay/rep/noneq.rep</t>
  </si>
  <si>
    <t>DRC</t>
    <phoneticPr fontId="3"/>
  </si>
  <si>
    <t>RULECHECK DIODMY_L:WARNING ............................... TOTAL Result Count = 1 (1)</t>
  </si>
  <si>
    <t>RULECHECK IO_CONNECT_CORE_NET_VOLTAGE_IS_CORE:WARNING1 ... TOTAL Result Count = 1 (1)</t>
  </si>
  <si>
    <t>RULECHECK M8.DN.2 ........................................ TOTAL Result Count = 1 (1)</t>
  </si>
  <si>
    <t>RULECHECK PO.DN.3.1.a .................................... TOTAL Result Count = 4 (4)</t>
  </si>
  <si>
    <t>RULECHECK PO.DN.3.a ...................................... TOTAL Result Count = 3 (3)</t>
  </si>
  <si>
    <t>fake errors</t>
    <phoneticPr fontId="3"/>
  </si>
  <si>
    <t>Aita</t>
    <phoneticPr fontId="3"/>
  </si>
  <si>
    <t>File exist ; # No file</t>
    <phoneticPr fontId="3"/>
  </si>
  <si>
    <t>DP&amp;FP-INIT</t>
    <phoneticPr fontId="3"/>
  </si>
  <si>
    <t>PLACE</t>
    <phoneticPr fontId="3"/>
  </si>
  <si>
    <t>CTS</t>
    <phoneticPr fontId="3"/>
  </si>
  <si>
    <t>CTS_OPT</t>
    <phoneticPr fontId="3"/>
  </si>
  <si>
    <t>ROUTE</t>
    <phoneticPr fontId="3"/>
  </si>
  <si>
    <t>ROUTE_OPT</t>
    <phoneticPr fontId="3"/>
  </si>
  <si>
    <t>Design</t>
    <phoneticPr fontId="3"/>
  </si>
  <si>
    <t>DP</t>
    <phoneticPr fontId="3"/>
  </si>
  <si>
    <t>Check</t>
    <phoneticPr fontId="3"/>
  </si>
  <si>
    <t>Netlist</t>
    <phoneticPr fontId="3"/>
  </si>
  <si>
    <t>cell placement gap during legalization</t>
  </si>
  <si>
    <t>NDR</t>
    <phoneticPr fontId="3"/>
  </si>
  <si>
    <t>maintain XOR</t>
    <phoneticPr fontId="3"/>
  </si>
  <si>
    <t>Def</t>
    <phoneticPr fontId="3"/>
  </si>
  <si>
    <t>halo</t>
    <phoneticPr fontId="3"/>
  </si>
  <si>
    <t>Scan def</t>
    <phoneticPr fontId="3"/>
  </si>
  <si>
    <t>Rule(AMCU)</t>
    <phoneticPr fontId="3"/>
  </si>
  <si>
    <t>^CK*</t>
    <phoneticPr fontId="3"/>
  </si>
  <si>
    <t>tie connection check</t>
    <phoneticPr fontId="3"/>
  </si>
  <si>
    <t>FP</t>
    <phoneticPr fontId="3"/>
  </si>
  <si>
    <t>Innovus Version</t>
    <phoneticPr fontId="3"/>
  </si>
  <si>
    <t>TAP/ENDCAP</t>
    <phoneticPr fontId="3"/>
  </si>
  <si>
    <t>Shield ring</t>
    <phoneticPr fontId="3"/>
  </si>
  <si>
    <t>Tech/library</t>
    <phoneticPr fontId="3"/>
  </si>
  <si>
    <t>Sparecell</t>
    <phoneticPr fontId="3"/>
  </si>
  <si>
    <t>NDM</t>
    <phoneticPr fontId="3"/>
  </si>
  <si>
    <t>Boundary buffer insertion</t>
    <phoneticPr fontId="3"/>
  </si>
  <si>
    <t>keeplist</t>
    <phoneticPr fontId="3"/>
  </si>
  <si>
    <t>don’t_touch</t>
  </si>
  <si>
    <t>don’t_use</t>
  </si>
  <si>
    <t>META</t>
    <phoneticPr fontId="3"/>
  </si>
  <si>
    <t>constraint node list</t>
  </si>
  <si>
    <t>Size cell META</t>
  </si>
  <si>
    <t>Constraint</t>
    <phoneticPr fontId="3"/>
  </si>
  <si>
    <t>SDC</t>
  </si>
  <si>
    <t>annotated_delay</t>
  </si>
  <si>
    <t>script_global/pr</t>
  </si>
  <si>
    <t>|-- init_design.tcl</t>
  </si>
  <si>
    <t>|-- place_opt_design.tcl</t>
  </si>
  <si>
    <t>|-- ccopt_design.tcl</t>
  </si>
  <si>
    <t>|-- view_definition.tcl</t>
  </si>
  <si>
    <t>script_global/inn_script_v19.12e/</t>
  </si>
  <si>
    <t>script_global/inn_script_v19.13e/</t>
  </si>
  <si>
    <t>|-- global_common.tcl</t>
  </si>
  <si>
    <t>|-- RV28F_common.tcl</t>
  </si>
  <si>
    <t>|-- RV29F_common.tcl</t>
  </si>
  <si>
    <t>|-- place_common.tcl</t>
  </si>
  <si>
    <t>|-- ccopt_common.tcl</t>
  </si>
  <si>
    <t>|-- opt_common.tcl</t>
  </si>
  <si>
    <t>script_block/pr/</t>
  </si>
  <si>
    <t>|-- route_common.tcl</t>
  </si>
  <si>
    <t>|-- settings.common_setup.tcl</t>
  </si>
  <si>
    <t>|-- timing_derate.tcl</t>
  </si>
  <si>
    <t>|-- settings.init_design.tcl</t>
  </si>
  <si>
    <t>|-- design.globals</t>
  </si>
  <si>
    <t>|-- custom_rc_corner.tcl</t>
  </si>
  <si>
    <t>|-- settings.common_setup.tcl</t>
    <phoneticPr fontId="3"/>
  </si>
  <si>
    <t>|-- settings.place_opt_design.tcl</t>
    <phoneticPr fontId="3"/>
  </si>
  <si>
    <t>|-- settings.ccopt_design.tcl</t>
  </si>
  <si>
    <t>|-- define_GNC.tcl</t>
  </si>
  <si>
    <t>|-- append_const.tcl</t>
  </si>
  <si>
    <t>|-- init_design.post.tcl</t>
  </si>
  <si>
    <t>|-- dtdu.tcl</t>
  </si>
  <si>
    <t>|-- custom_attachIOBuffer.in.tcl</t>
  </si>
  <si>
    <t>|-- set_max_tran_for_atspeed.tcl</t>
  </si>
  <si>
    <t>|-- clock_uncertainty_diff_same.tcl</t>
    <phoneticPr fontId="42"/>
  </si>
  <si>
    <t>|-- place_opt_design.int.tcl</t>
  </si>
  <si>
    <t>|-- clock_uncertainty.relax.tcl</t>
  </si>
  <si>
    <t>|-- place_opt_design.pre.tcl</t>
  </si>
  <si>
    <t>|-- settings.cts.tcl</t>
  </si>
  <si>
    <t>|-- ccopt_design.post.tcl</t>
  </si>
  <si>
    <t>|-- skew_passes_unrestricted.etf</t>
  </si>
  <si>
    <t>|-- ccopt_design.pre.tcl</t>
  </si>
  <si>
    <t>|-- mp.tcl</t>
  </si>
  <si>
    <t>| -- pg/main_script.tcl</t>
    <phoneticPr fontId="3"/>
  </si>
  <si>
    <t>|-- place_opt_design.post.tcl</t>
  </si>
  <si>
    <t>update FP</t>
    <phoneticPr fontId="3"/>
  </si>
  <si>
    <t>MP</t>
    <phoneticPr fontId="3"/>
  </si>
  <si>
    <t>電源情報抽出</t>
    <rPh sb="0" eb="2">
      <t>デンゲン</t>
    </rPh>
    <rPh sb="2" eb="4">
      <t>ジョウホウ</t>
    </rPh>
    <rPh sb="4" eb="6">
      <t>チュウシュツ</t>
    </rPh>
    <phoneticPr fontId="3"/>
  </si>
  <si>
    <t>データのクリーンナップ</t>
    <phoneticPr fontId="3"/>
  </si>
  <si>
    <t>MP設定（orientation, abut条件）</t>
    <rPh sb="2" eb="4">
      <t>セッテイ</t>
    </rPh>
    <rPh sb="22" eb="24">
      <t>ジョウケン</t>
    </rPh>
    <phoneticPr fontId="3"/>
  </si>
  <si>
    <t>ULVT開放</t>
    <rPh sb="4" eb="6">
      <t>カイホウ</t>
    </rPh>
    <phoneticPr fontId="3"/>
  </si>
  <si>
    <t>電源-配置固定セル情報復元</t>
    <rPh sb="0" eb="2">
      <t>デンゲン</t>
    </rPh>
    <rPh sb="3" eb="7">
      <t>ハイチコテイ</t>
    </rPh>
    <rPh sb="9" eb="11">
      <t>ジョウホウ</t>
    </rPh>
    <rPh sb="11" eb="13">
      <t>フクゲン</t>
    </rPh>
    <phoneticPr fontId="3"/>
  </si>
  <si>
    <t>Mixed-Placer + SRAM FIX</t>
    <phoneticPr fontId="3"/>
  </si>
  <si>
    <t>MPのPlace情報保存</t>
    <rPh sb="8" eb="10">
      <t>ジョウホウ</t>
    </rPh>
    <rPh sb="10" eb="12">
      <t>ホゾン</t>
    </rPh>
    <phoneticPr fontId="3"/>
  </si>
  <si>
    <t>　　unplaceAllInst, editDelete</t>
    <phoneticPr fontId="3"/>
  </si>
  <si>
    <t>　　SRAM周り cutRow：下地DRC回避</t>
    <rPh sb="6" eb="7">
      <t>マワ</t>
    </rPh>
    <rPh sb="16" eb="18">
      <t>シタジ</t>
    </rPh>
    <rPh sb="21" eb="23">
      <t>カイヒ</t>
    </rPh>
    <phoneticPr fontId="3"/>
  </si>
  <si>
    <t>　　TAP,ENDCAP生成, bbuf生成,spare_cell</t>
    <rPh sb="12" eb="14">
      <t>セイセイ</t>
    </rPh>
    <rPh sb="20" eb="22">
      <t>セイセイ</t>
    </rPh>
    <phoneticPr fontId="3"/>
  </si>
  <si>
    <t>　　電源配線引き</t>
    <rPh sb="2" eb="4">
      <t>デンゲン</t>
    </rPh>
    <rPh sb="4" eb="6">
      <t>ハイセン</t>
    </rPh>
    <rPh sb="6" eb="7">
      <t>ビ</t>
    </rPh>
    <phoneticPr fontId="3"/>
  </si>
  <si>
    <t>　　Blokage生成</t>
    <rPh sb="9" eb="11">
      <t>セイセイ</t>
    </rPh>
    <phoneticPr fontId="3"/>
  </si>
  <si>
    <t>MPのPlace情報復元-seedをPODに渡す</t>
    <rPh sb="8" eb="10">
      <t>ジョウホウ</t>
    </rPh>
    <rPh sb="10" eb="12">
      <t>フクゲン</t>
    </rPh>
    <rPh sb="22" eb="23">
      <t>ワタ</t>
    </rPh>
    <phoneticPr fontId="3"/>
  </si>
  <si>
    <t>Fixed clock drv /sinks</t>
    <phoneticPr fontId="3"/>
  </si>
  <si>
    <t>optDesign -postCTS</t>
    <phoneticPr fontId="3"/>
  </si>
  <si>
    <t>optDesign -postCTS -incr</t>
    <phoneticPr fontId="3"/>
  </si>
  <si>
    <t>optDesign -postCTS -hold</t>
  </si>
  <si>
    <t>#optPower -allowResizing -effortLevel high -postCts</t>
  </si>
  <si>
    <t>CP</t>
    <phoneticPr fontId="3"/>
  </si>
  <si>
    <t>中間指標</t>
    <rPh sb="0" eb="2">
      <t>チュウカン</t>
    </rPh>
    <rPh sb="2" eb="4">
      <t>シヒョウ</t>
    </rPh>
    <phoneticPr fontId="3"/>
  </si>
  <si>
    <t>環境立ち上げ時</t>
    <rPh sb="0" eb="2">
      <t>カンキョウ</t>
    </rPh>
    <rPh sb="2" eb="3">
      <t>タ</t>
    </rPh>
    <rPh sb="4" eb="5">
      <t>ア</t>
    </rPh>
    <rPh sb="6" eb="7">
      <t>ジ</t>
    </rPh>
    <phoneticPr fontId="3"/>
  </si>
  <si>
    <t>DN-CCOPT後</t>
    <rPh sb="8" eb="9">
      <t>ゴ</t>
    </rPh>
    <phoneticPr fontId="3"/>
  </si>
  <si>
    <t>DN抜け</t>
    <rPh sb="2" eb="3">
      <t>ヌ</t>
    </rPh>
    <phoneticPr fontId="3"/>
  </si>
  <si>
    <t>CN-CCOPT後</t>
    <rPh sb="8" eb="9">
      <t>ゴ</t>
    </rPh>
    <phoneticPr fontId="3"/>
  </si>
  <si>
    <t>自動レイアウト抜け</t>
    <rPh sb="0" eb="2">
      <t>ジドウ</t>
    </rPh>
    <rPh sb="7" eb="8">
      <t>ヌ</t>
    </rPh>
    <phoneticPr fontId="3"/>
  </si>
  <si>
    <t>TO</t>
    <phoneticPr fontId="3"/>
  </si>
  <si>
    <t>タイミング</t>
    <phoneticPr fontId="3"/>
  </si>
  <si>
    <t>setup-tnteranl</t>
    <phoneticPr fontId="3"/>
  </si>
  <si>
    <t>Met見込み</t>
    <rPh sb="3" eb="5">
      <t>ミコ</t>
    </rPh>
    <phoneticPr fontId="3"/>
  </si>
  <si>
    <t>Met</t>
    <phoneticPr fontId="3"/>
  </si>
  <si>
    <t>タイミング-Internal</t>
    <phoneticPr fontId="3"/>
  </si>
  <si>
    <t>setup-external</t>
    <phoneticPr fontId="3"/>
  </si>
  <si>
    <t>タイミング-external</t>
    <phoneticPr fontId="3"/>
  </si>
  <si>
    <t>hold-internal</t>
    <phoneticPr fontId="3"/>
  </si>
  <si>
    <t>配線性</t>
    <rPh sb="0" eb="2">
      <t>ハイセン</t>
    </rPh>
    <rPh sb="2" eb="3">
      <t>セイ</t>
    </rPh>
    <phoneticPr fontId="3"/>
  </si>
  <si>
    <t>Hotspot500以下</t>
    <rPh sb="10" eb="12">
      <t>イカ</t>
    </rPh>
    <phoneticPr fontId="3"/>
  </si>
  <si>
    <t>Shorts 0見込み</t>
    <rPh sb="8" eb="10">
      <t>ミコ</t>
    </rPh>
    <phoneticPr fontId="3"/>
  </si>
  <si>
    <t>LVSPass</t>
    <phoneticPr fontId="3"/>
  </si>
  <si>
    <t>hold-external</t>
    <phoneticPr fontId="3"/>
  </si>
  <si>
    <t>電力</t>
    <rPh sb="0" eb="2">
      <t>デンリョク</t>
    </rPh>
    <phoneticPr fontId="3"/>
  </si>
  <si>
    <t>電力目標値設定</t>
    <rPh sb="0" eb="2">
      <t>デンリョク</t>
    </rPh>
    <rPh sb="2" eb="7">
      <t>モクヒョウチセッテイ</t>
    </rPh>
    <phoneticPr fontId="3"/>
  </si>
  <si>
    <t>電力目標達成</t>
    <rPh sb="0" eb="2">
      <t>デンリョク</t>
    </rPh>
    <rPh sb="2" eb="4">
      <t>モクヒョウ</t>
    </rPh>
    <rPh sb="4" eb="6">
      <t>タッセイ</t>
    </rPh>
    <phoneticPr fontId="3"/>
  </si>
  <si>
    <t>Xtalk</t>
    <phoneticPr fontId="3"/>
  </si>
  <si>
    <t>検証</t>
    <rPh sb="0" eb="2">
      <t>ケンショウ</t>
    </rPh>
    <phoneticPr fontId="3"/>
  </si>
  <si>
    <t>FV</t>
    <phoneticPr fontId="3"/>
  </si>
  <si>
    <t>Pass</t>
    <phoneticPr fontId="3"/>
  </si>
  <si>
    <t>DRC-FEOL</t>
    <phoneticPr fontId="3"/>
  </si>
  <si>
    <t>チェックリスト</t>
    <phoneticPr fontId="3"/>
  </si>
  <si>
    <t>残件をリストアップ</t>
    <rPh sb="0" eb="2">
      <t>ザンケン</t>
    </rPh>
    <phoneticPr fontId="3"/>
  </si>
  <si>
    <t>全て完了</t>
    <rPh sb="0" eb="1">
      <t>スベ</t>
    </rPh>
    <rPh sb="2" eb="4">
      <t>カンリョウ</t>
    </rPh>
    <phoneticPr fontId="3"/>
  </si>
  <si>
    <t>再チェック</t>
    <rPh sb="0" eb="1">
      <t>サイ</t>
    </rPh>
    <phoneticPr fontId="3"/>
  </si>
  <si>
    <t>DRC-BEOL</t>
    <phoneticPr fontId="3"/>
  </si>
  <si>
    <t>最終指標</t>
    <rPh sb="0" eb="2">
      <t>サイシュウ</t>
    </rPh>
    <rPh sb="2" eb="4">
      <t>シヒョウ</t>
    </rPh>
    <phoneticPr fontId="3"/>
  </si>
  <si>
    <t>ANTENA</t>
    <phoneticPr fontId="3"/>
  </si>
  <si>
    <t>Timing検証</t>
    <rPh sb="6" eb="8">
      <t>ケンショウ</t>
    </rPh>
    <phoneticPr fontId="3"/>
  </si>
  <si>
    <t>STA</t>
    <phoneticPr fontId="3"/>
  </si>
  <si>
    <t>MULTI-VIA</t>
    <phoneticPr fontId="3"/>
  </si>
  <si>
    <t>Logic検証</t>
    <rPh sb="5" eb="7">
      <t>ケンショウ</t>
    </rPh>
    <phoneticPr fontId="3"/>
  </si>
  <si>
    <t>Pass見込み</t>
    <rPh sb="4" eb="6">
      <t>ミコ</t>
    </rPh>
    <phoneticPr fontId="3"/>
  </si>
  <si>
    <t>HLDRCチェック環境の確認</t>
    <rPh sb="9" eb="11">
      <t>カンキョウ</t>
    </rPh>
    <rPh sb="12" eb="14">
      <t>カクニン</t>
    </rPh>
    <phoneticPr fontId="3"/>
  </si>
  <si>
    <t>DRV</t>
    <phoneticPr fontId="3"/>
  </si>
  <si>
    <t>Physical検証</t>
    <rPh sb="8" eb="10">
      <t>ケンショウ</t>
    </rPh>
    <phoneticPr fontId="3"/>
  </si>
  <si>
    <t>クライテリアチェック</t>
    <phoneticPr fontId="3"/>
  </si>
  <si>
    <t>DNレビュー</t>
    <phoneticPr fontId="3"/>
  </si>
  <si>
    <t>TO前レビュー</t>
    <rPh sb="2" eb="3">
      <t>マエ</t>
    </rPh>
    <phoneticPr fontId="3"/>
  </si>
  <si>
    <t>小違反</t>
    <rPh sb="0" eb="1">
      <t>ショウ</t>
    </rPh>
    <rPh sb="1" eb="3">
      <t>イハン</t>
    </rPh>
    <phoneticPr fontId="3"/>
  </si>
  <si>
    <t>Place</t>
    <phoneticPr fontId="3"/>
  </si>
  <si>
    <t>Internalでのタイミング改善</t>
    <rPh sb="15" eb="17">
      <t>カイゼン</t>
    </rPh>
    <phoneticPr fontId="3"/>
  </si>
  <si>
    <t>CUマージンの設定</t>
    <rPh sb="7" eb="9">
      <t>セッテイ</t>
    </rPh>
    <phoneticPr fontId="3"/>
  </si>
  <si>
    <t>RAM配置</t>
    <rPh sb="3" eb="5">
      <t>ハイチ</t>
    </rPh>
    <phoneticPr fontId="3"/>
  </si>
  <si>
    <t>budgetSDC</t>
    <phoneticPr fontId="3"/>
  </si>
  <si>
    <t>バウンズの設定</t>
    <rPh sb="5" eb="7">
      <t>セッテイ</t>
    </rPh>
    <phoneticPr fontId="3"/>
  </si>
  <si>
    <t>Useful Skewの設定</t>
    <rPh sb="12" eb="14">
      <t>セッテイ</t>
    </rPh>
    <phoneticPr fontId="3"/>
  </si>
  <si>
    <t>配線性の解析</t>
    <rPh sb="0" eb="2">
      <t>ハイセン</t>
    </rPh>
    <rPh sb="2" eb="3">
      <t>セイ</t>
    </rPh>
    <rPh sb="4" eb="6">
      <t>カイセキ</t>
    </rPh>
    <phoneticPr fontId="3"/>
  </si>
  <si>
    <t>電力削減</t>
    <rPh sb="0" eb="2">
      <t>デンリョク</t>
    </rPh>
    <rPh sb="2" eb="4">
      <t>サクゲン</t>
    </rPh>
    <phoneticPr fontId="3"/>
  </si>
  <si>
    <t>RAM周りの接続関係の調査</t>
    <rPh sb="3" eb="4">
      <t>マワ</t>
    </rPh>
    <rPh sb="6" eb="8">
      <t>セツゾク</t>
    </rPh>
    <rPh sb="8" eb="10">
      <t>カンケイ</t>
    </rPh>
    <rPh sb="11" eb="13">
      <t>チョウサ</t>
    </rPh>
    <phoneticPr fontId="3"/>
  </si>
  <si>
    <t>Portの接続関係の調査</t>
    <rPh sb="5" eb="9">
      <t>セツゾクカンケイ</t>
    </rPh>
    <rPh sb="10" eb="12">
      <t>チョウサ</t>
    </rPh>
    <phoneticPr fontId="3"/>
  </si>
  <si>
    <t>高い品質のCTSをはる　</t>
    <rPh sb="0" eb="1">
      <t>タカ</t>
    </rPh>
    <rPh sb="2" eb="4">
      <t>ヒンシツ</t>
    </rPh>
    <phoneticPr fontId="3"/>
  </si>
  <si>
    <t>CCOPT</t>
    <phoneticPr fontId="3"/>
  </si>
  <si>
    <t>スキュー・レイテンシの改善</t>
    <rPh sb="11" eb="13">
      <t>カイゼン</t>
    </rPh>
    <phoneticPr fontId="3"/>
  </si>
  <si>
    <t>TOPにクロックのオフセット値を渡す。クロックごとに種類がある。ただし全クロック同じが理想。（ACクロックは他と合わせずに最短にするのか要確認）</t>
    <rPh sb="14" eb="15">
      <t>チ</t>
    </rPh>
    <rPh sb="16" eb="17">
      <t>ワタ</t>
    </rPh>
    <rPh sb="26" eb="28">
      <t>シュルイ</t>
    </rPh>
    <rPh sb="35" eb="36">
      <t>ゼン</t>
    </rPh>
    <rPh sb="40" eb="41">
      <t>オナ</t>
    </rPh>
    <rPh sb="43" eb="45">
      <t>リソウ</t>
    </rPh>
    <rPh sb="54" eb="55">
      <t>ホカ</t>
    </rPh>
    <rPh sb="56" eb="57">
      <t>ア</t>
    </rPh>
    <rPh sb="61" eb="63">
      <t>サイタン</t>
    </rPh>
    <rPh sb="68" eb="69">
      <t>ヨウ</t>
    </rPh>
    <rPh sb="69" eb="71">
      <t>カクニン</t>
    </rPh>
    <phoneticPr fontId="3"/>
  </si>
  <si>
    <t>配置とCCOPTのタイミングギャップの調査</t>
    <rPh sb="0" eb="2">
      <t>ハイチ</t>
    </rPh>
    <rPh sb="19" eb="21">
      <t>チョウサ</t>
    </rPh>
    <phoneticPr fontId="3"/>
  </si>
  <si>
    <t>CTS起因の配線混雑箇所の解析</t>
    <rPh sb="3" eb="5">
      <t>キイン</t>
    </rPh>
    <rPh sb="6" eb="8">
      <t>ハイセン</t>
    </rPh>
    <rPh sb="8" eb="10">
      <t>コンザツ</t>
    </rPh>
    <rPh sb="10" eb="12">
      <t>カショ</t>
    </rPh>
    <rPh sb="13" eb="15">
      <t>カイセキ</t>
    </rPh>
    <phoneticPr fontId="3"/>
  </si>
  <si>
    <t>ホールドバッファの混雑箇所の調査</t>
    <rPh sb="9" eb="11">
      <t>コンザツ</t>
    </rPh>
    <rPh sb="11" eb="13">
      <t>カショ</t>
    </rPh>
    <rPh sb="14" eb="16">
      <t>チョウサ</t>
    </rPh>
    <phoneticPr fontId="3"/>
  </si>
  <si>
    <t>異クロック間のタイミングマージンの設定</t>
    <rPh sb="0" eb="1">
      <t>イ</t>
    </rPh>
    <rPh sb="5" eb="6">
      <t>カン</t>
    </rPh>
    <rPh sb="17" eb="19">
      <t>セッテイ</t>
    </rPh>
    <phoneticPr fontId="3"/>
  </si>
  <si>
    <t>Route</t>
    <phoneticPr fontId="3"/>
  </si>
  <si>
    <t>配線混雑の原因調査</t>
    <rPh sb="0" eb="2">
      <t>ハイセン</t>
    </rPh>
    <rPh sb="2" eb="4">
      <t>コンザツ</t>
    </rPh>
    <rPh sb="5" eb="7">
      <t>ゲンイン</t>
    </rPh>
    <rPh sb="7" eb="9">
      <t>チョウサ</t>
    </rPh>
    <phoneticPr fontId="3"/>
  </si>
  <si>
    <t>配置起因</t>
    <rPh sb="0" eb="2">
      <t>ハイチ</t>
    </rPh>
    <rPh sb="2" eb="4">
      <t>キイン</t>
    </rPh>
    <phoneticPr fontId="3"/>
  </si>
  <si>
    <t>CTS起因</t>
    <rPh sb="3" eb="5">
      <t>キイン</t>
    </rPh>
    <phoneticPr fontId="3"/>
  </si>
  <si>
    <t>Pin密度起因</t>
    <rPh sb="3" eb="5">
      <t>ミツド</t>
    </rPh>
    <rPh sb="5" eb="7">
      <t>キイン</t>
    </rPh>
    <phoneticPr fontId="3"/>
  </si>
  <si>
    <t>postRoute</t>
    <phoneticPr fontId="3"/>
  </si>
  <si>
    <t>配線前後のタイミングギャップ調査</t>
    <rPh sb="0" eb="2">
      <t>ハイセン</t>
    </rPh>
    <rPh sb="2" eb="4">
      <t>ゼンゴ</t>
    </rPh>
    <rPh sb="14" eb="16">
      <t>チョウサ</t>
    </rPh>
    <phoneticPr fontId="3"/>
  </si>
  <si>
    <t>RC見積もり係数の調整（ostrich）</t>
    <rPh sb="2" eb="4">
      <t>ミツ</t>
    </rPh>
    <rPh sb="6" eb="8">
      <t>ケイスウ</t>
    </rPh>
    <rPh sb="9" eb="11">
      <t>チョウセイ</t>
    </rPh>
    <phoneticPr fontId="3"/>
  </si>
  <si>
    <t>Xtalkのプリベンションをやっているだけで、Xtalkリペアが必要。（自動）</t>
    <rPh sb="32" eb="34">
      <t>ヒツヨウ</t>
    </rPh>
    <rPh sb="36" eb="38">
      <t>ジドウ</t>
    </rPh>
    <phoneticPr fontId="3"/>
  </si>
  <si>
    <t>ECO</t>
    <phoneticPr fontId="3"/>
  </si>
  <si>
    <t>現時点の違反数を把握</t>
    <rPh sb="0" eb="3">
      <t>ゲンジテン</t>
    </rPh>
    <rPh sb="4" eb="6">
      <t>イハン</t>
    </rPh>
    <rPh sb="6" eb="7">
      <t>スウ</t>
    </rPh>
    <rPh sb="8" eb="10">
      <t>ハアク</t>
    </rPh>
    <phoneticPr fontId="3"/>
  </si>
  <si>
    <t>1/10ずつ減っていくスケジュール作成</t>
    <rPh sb="6" eb="7">
      <t>ヘ</t>
    </rPh>
    <rPh sb="17" eb="19">
      <t>サクセイ</t>
    </rPh>
    <phoneticPr fontId="3"/>
  </si>
  <si>
    <t>DRCのFEOLをなくす</t>
    <phoneticPr fontId="3"/>
  </si>
  <si>
    <t>LVSPassの見込み</t>
    <rPh sb="8" eb="10">
      <t>ミコ</t>
    </rPh>
    <phoneticPr fontId="3"/>
  </si>
  <si>
    <t>PV</t>
    <phoneticPr fontId="3"/>
  </si>
  <si>
    <t>どのくらいHoldBuffが入っているのか</t>
    <rPh sb="14" eb="15">
      <t>ハイ</t>
    </rPh>
    <phoneticPr fontId="3"/>
  </si>
  <si>
    <t>Hold Bufferをサイズ同じで作る</t>
    <rPh sb="15" eb="16">
      <t>オナ</t>
    </rPh>
    <rPh sb="18" eb="19">
      <t>ツク</t>
    </rPh>
    <phoneticPr fontId="3"/>
  </si>
  <si>
    <t>SDCとは</t>
    <phoneticPr fontId="3"/>
  </si>
  <si>
    <t>CUの内訳</t>
    <rPh sb="3" eb="5">
      <t>ウチワケ</t>
    </rPh>
    <phoneticPr fontId="3"/>
  </si>
  <si>
    <t>藤井さん意見</t>
    <rPh sb="0" eb="2">
      <t>フジイ</t>
    </rPh>
    <rPh sb="4" eb="6">
      <t>イケン</t>
    </rPh>
    <phoneticPr fontId="3"/>
  </si>
  <si>
    <t>タイミングECOの収束性見るとき、理論立てて考えるなら、Assumptionの収束と、Assumption-実レイアウトの</t>
  </si>
  <si>
    <t>コリレーション、実レイアウトの収束性の3つをしっかり見ていく必要があります。最終結果は3つ目、</t>
  </si>
  <si>
    <t>つまり実レイアウトになりますが、これはあくまでも結果指標です。他の2つは、いわゆる中間指標です。</t>
  </si>
  <si>
    <t>途中経過を適切に把握するには、中間指標で把握する必要があります。結果指標からは途中経過が適切に</t>
  </si>
  <si>
    <t>進んでいるかを判断する事は基本的にできません。順調に見えて致命傷が残存している、あるいは進捗悪い</t>
  </si>
  <si>
    <t>ように見えて重要な問題は確実に解消されて行っている、という事が見えないためです。</t>
  </si>
  <si>
    <t>よって、中間指標が適切に改善していっている事をもって、適切な結果が得られるかを早期に判定する、</t>
  </si>
  <si>
    <t>という考え方が重要となります。</t>
  </si>
  <si>
    <t>同じ事はフィージビリティP&amp;Rでも言えます。</t>
  </si>
  <si>
    <t>（フィージビリティの定義が一致しているか分かりませんが、先行収束確認目的の処置を意図しています。</t>
  </si>
  <si>
    <t>QoR悪くなるの覚悟で早く結果を出したい、というものに限っていません。）</t>
  </si>
  <si>
    <t>例えば、Userのみのジョブで、Userのタイミングがクローズする事を先行して確認する事は重要です。</t>
  </si>
  <si>
    <t>あるいは、ACの作り込みやFuSa抜きで先行して確認する、も同様です。それがクローズしないうちに</t>
  </si>
  <si>
    <t>全体がクローズする事はありません。</t>
  </si>
  <si>
    <t>大事なのは、フィージビリティP&amp;Rが順調に収束していっているか、フィージビリティと正式P&amp;Rとの</t>
  </si>
  <si>
    <t>ギャップが何でその解消が順調に進んでいっているか、の2点を追う事です。本番P&amp;R結果そのものが</t>
  </si>
  <si>
    <t>改善していくかどうかは、あくまでも結果指標でしかありません。</t>
  </si>
  <si>
    <t>フィージビリティが収束に向かっているか、本番P&amp;Rで起こっているギャップは何か、にしっかりと</t>
  </si>
  <si>
    <t>フォーカスして進めてもらえればと思います。</t>
  </si>
  <si>
    <t>環境整備-設定</t>
    <rPh sb="0" eb="2">
      <t>カンキョウ</t>
    </rPh>
    <rPh sb="2" eb="4">
      <t>セイビ</t>
    </rPh>
    <rPh sb="5" eb="7">
      <t>セッテイ</t>
    </rPh>
    <phoneticPr fontId="3"/>
  </si>
  <si>
    <t>FP&amp;DP</t>
    <phoneticPr fontId="3"/>
  </si>
  <si>
    <t>Category</t>
  </si>
  <si>
    <t>No</t>
  </si>
  <si>
    <t>Tech/Library</t>
    <phoneticPr fontId="3"/>
  </si>
  <si>
    <t>Settings</t>
  </si>
  <si>
    <r>
      <rPr>
        <sz val="11"/>
        <rFont val="ＭＳ Ｐゴシック"/>
        <family val="2"/>
        <charset val="128"/>
      </rPr>
      <t>製品の</t>
    </r>
    <r>
      <rPr>
        <sz val="11"/>
        <rFont val="Calibri"/>
        <family val="2"/>
      </rPr>
      <t>TCA</t>
    </r>
    <r>
      <rPr>
        <sz val="11"/>
        <rFont val="ＭＳ Ｐゴシック"/>
        <family val="2"/>
        <charset val="128"/>
      </rPr>
      <t>（使用ツールバージョンを使用しているか）</t>
    </r>
    <rPh sb="0" eb="2">
      <t>セイヒン</t>
    </rPh>
    <rPh sb="7" eb="9">
      <t>シヨウ</t>
    </rPh>
    <rPh sb="18" eb="20">
      <t>シヨウ</t>
    </rPh>
    <phoneticPr fontId="3"/>
  </si>
  <si>
    <t>LEF</t>
  </si>
  <si>
    <r>
      <t>Genus(</t>
    </r>
    <r>
      <rPr>
        <sz val="11"/>
        <rFont val="ＭＳ Ｐゴシック"/>
        <family val="2"/>
        <charset val="128"/>
      </rPr>
      <t>論理合成ツール)</t>
    </r>
    <rPh sb="6" eb="8">
      <t>ロンリ</t>
    </rPh>
    <rPh sb="8" eb="10">
      <t>ゴウセイ</t>
    </rPh>
    <phoneticPr fontId="3"/>
  </si>
  <si>
    <t>QRC</t>
  </si>
  <si>
    <t>Liberty</t>
  </si>
  <si>
    <r>
      <t>Tempus(</t>
    </r>
    <r>
      <rPr>
        <sz val="11"/>
        <rFont val="ＭＳ Ｐゴシック"/>
        <family val="2"/>
        <charset val="128"/>
      </rPr>
      <t xml:space="preserve">遅延計算ツール </t>
    </r>
    <r>
      <rPr>
        <sz val="11"/>
        <rFont val="Calibri"/>
        <family val="2"/>
      </rPr>
      <t>Cadence</t>
    </r>
    <r>
      <rPr>
        <sz val="11"/>
        <rFont val="ＭＳ Ｐゴシック"/>
        <family val="2"/>
        <charset val="128"/>
      </rPr>
      <t>版</t>
    </r>
    <r>
      <rPr>
        <sz val="11"/>
        <rFont val="Calibri"/>
        <family val="2"/>
      </rPr>
      <t>PT</t>
    </r>
    <r>
      <rPr>
        <sz val="11"/>
        <rFont val="ＭＳ Ｐゴシック"/>
        <family val="2"/>
        <charset val="128"/>
      </rPr>
      <t>)</t>
    </r>
    <rPh sb="7" eb="11">
      <t>チエンケイサン</t>
    </rPh>
    <rPh sb="22" eb="23">
      <t>バン</t>
    </rPh>
    <phoneticPr fontId="3"/>
  </si>
  <si>
    <t>NDM</t>
  </si>
  <si>
    <r>
      <t>PVS</t>
    </r>
    <r>
      <rPr>
        <sz val="11"/>
        <rFont val="ＭＳ Ｐゴシック"/>
        <family val="2"/>
        <charset val="128"/>
      </rPr>
      <t>　(物理検証、Dummyメタル挿入ツール)</t>
    </r>
    <rPh sb="5" eb="7">
      <t>ブツリ</t>
    </rPh>
    <rPh sb="7" eb="9">
      <t>ケンショウ</t>
    </rPh>
    <rPh sb="18" eb="20">
      <t>ソウニュウ</t>
    </rPh>
    <phoneticPr fontId="3"/>
  </si>
  <si>
    <t>Conformal(FV)</t>
    <phoneticPr fontId="3"/>
  </si>
  <si>
    <r>
      <t>StarRC(RC</t>
    </r>
    <r>
      <rPr>
        <sz val="11"/>
        <rFont val="ＭＳ Ｐゴシック"/>
        <family val="2"/>
        <charset val="128"/>
      </rPr>
      <t>抽出ツール</t>
    </r>
    <r>
      <rPr>
        <sz val="11"/>
        <rFont val="Calibri"/>
        <family val="2"/>
      </rPr>
      <t>)</t>
    </r>
    <rPh sb="9" eb="11">
      <t>チュウシュツ</t>
    </rPh>
    <phoneticPr fontId="3"/>
  </si>
  <si>
    <t>keeplist</t>
  </si>
  <si>
    <t>Primetime</t>
  </si>
  <si>
    <t>最新のライブラリ、テクノロジファイルを使用しているか</t>
    <rPh sb="0" eb="2">
      <t>サイシン</t>
    </rPh>
    <rPh sb="19" eb="21">
      <t>シヨウ</t>
    </rPh>
    <phoneticPr fontId="3"/>
  </si>
  <si>
    <t>META</t>
  </si>
  <si>
    <t>読み込めていて、エラーがない</t>
    <rPh sb="0" eb="1">
      <t>ヨ</t>
    </rPh>
    <rPh sb="2" eb="3">
      <t>コ</t>
    </rPh>
    <phoneticPr fontId="3"/>
  </si>
  <si>
    <t>don’t_touch</t>
    <phoneticPr fontId="3"/>
  </si>
  <si>
    <t>don’t_use</t>
    <phoneticPr fontId="3"/>
  </si>
  <si>
    <t>constraint node list</t>
    <phoneticPr fontId="3"/>
  </si>
  <si>
    <t>Size cell META</t>
    <phoneticPr fontId="3"/>
  </si>
  <si>
    <r>
      <t>avoid 1 grid gap</t>
    </r>
    <r>
      <rPr>
        <sz val="11"/>
        <color theme="1"/>
        <rFont val="ＭＳ Ｐゴシック"/>
        <family val="2"/>
        <charset val="128"/>
      </rPr>
      <t>　1グリッド空きは禁止</t>
    </r>
    <rPh sb="22" eb="23">
      <t>ア</t>
    </rPh>
    <rPh sb="25" eb="27">
      <t>キンシ</t>
    </rPh>
    <phoneticPr fontId="3"/>
  </si>
  <si>
    <t>HLDRC-report</t>
    <phoneticPr fontId="3"/>
  </si>
  <si>
    <t>data-check</t>
    <phoneticPr fontId="3"/>
  </si>
  <si>
    <t>data-check, snapshort</t>
    <phoneticPr fontId="3"/>
  </si>
  <si>
    <t>settings, HLDRC-report</t>
    <phoneticPr fontId="3"/>
  </si>
  <si>
    <t>Clock</t>
  </si>
  <si>
    <t>QoR(PnR)</t>
  </si>
  <si>
    <t>META list</t>
    <phoneticPr fontId="3"/>
  </si>
  <si>
    <t>ULVT禁止</t>
    <rPh sb="4" eb="6">
      <t>キンシ</t>
    </rPh>
    <phoneticPr fontId="3"/>
  </si>
  <si>
    <t>tie connection setting (unfixed)</t>
    <phoneticPr fontId="3"/>
  </si>
  <si>
    <t>New feature</t>
  </si>
  <si>
    <t>setDesignMode</t>
  </si>
  <si>
    <t>SetOptMode</t>
  </si>
  <si>
    <t>setPathGroupOptions</t>
  </si>
  <si>
    <t>setNanoRouteMode</t>
  </si>
  <si>
    <t>False path</t>
  </si>
  <si>
    <t>Fix hold</t>
  </si>
  <si>
    <t>Read dummy const</t>
  </si>
  <si>
    <t>Utilities</t>
  </si>
  <si>
    <t>activate analysis_view</t>
  </si>
  <si>
    <t>flow control</t>
  </si>
  <si>
    <t>load module model</t>
  </si>
  <si>
    <t>read common settings</t>
  </si>
  <si>
    <t>instance prefix</t>
  </si>
  <si>
    <t>Ewm</t>
  </si>
  <si>
    <t>phase settings</t>
  </si>
  <si>
    <t>intermediate control</t>
  </si>
  <si>
    <t>translate ccopt.spec</t>
  </si>
  <si>
    <t>power optimization settings</t>
  </si>
  <si>
    <t>Setting cts</t>
  </si>
  <si>
    <t>settings cu margins</t>
  </si>
  <si>
    <t>target latency &amp; create_ccopt_skew_group</t>
  </si>
  <si>
    <t>setting delay facter</t>
  </si>
  <si>
    <t>Update floor plan</t>
  </si>
  <si>
    <t>Swap cell</t>
  </si>
  <si>
    <t>merge redundant icgs</t>
  </si>
  <si>
    <t>Mixed-Placer</t>
  </si>
  <si>
    <t>Ideal fixing hold</t>
  </si>
  <si>
    <t>enable highEffortOpt</t>
  </si>
  <si>
    <t>Fusa</t>
  </si>
  <si>
    <t>Starting Place_opt_design</t>
  </si>
  <si>
    <t>align virtual clock latency</t>
  </si>
  <si>
    <t>false path</t>
  </si>
  <si>
    <t>keep user specified latency</t>
  </si>
  <si>
    <t>schedule off of useful_skew</t>
  </si>
  <si>
    <t>size_only if hold buffer exist in design</t>
  </si>
  <si>
    <t>clock tree structure</t>
  </si>
  <si>
    <t>Starting ccopt_design</t>
  </si>
  <si>
    <t>All phase defaults settings</t>
  </si>
  <si>
    <t>switch to prop mode explicitly</t>
  </si>
  <si>
    <t>Starting route_design</t>
  </si>
  <si>
    <t>General settings</t>
  </si>
  <si>
    <t>SI settings</t>
  </si>
  <si>
    <t>preserve clock latency</t>
  </si>
  <si>
    <t>Starting postroute_design</t>
  </si>
  <si>
    <t>incr.opt</t>
    <phoneticPr fontId="3"/>
  </si>
  <si>
    <t>power.opt</t>
    <phoneticPr fontId="3"/>
  </si>
  <si>
    <t>hold insertion</t>
    <phoneticPr fontId="3"/>
  </si>
  <si>
    <t>save</t>
    <phoneticPr fontId="3"/>
  </si>
  <si>
    <t>SummaryReport</t>
    <phoneticPr fontId="3"/>
  </si>
  <si>
    <t>dumpPicture</t>
    <phoneticPr fontId="3"/>
  </si>
  <si>
    <t>checkDesign</t>
  </si>
  <si>
    <t>report_ccopt_clock_trees</t>
  </si>
  <si>
    <t>report_ccopt_skew_groups</t>
  </si>
  <si>
    <t>report_ccopt_clock_tree_structure</t>
  </si>
  <si>
    <t>timeDesign -preCTS</t>
  </si>
  <si>
    <t>timeDesign -prePlace</t>
  </si>
  <si>
    <t>timeDesign -postCTS</t>
    <phoneticPr fontId="3"/>
  </si>
  <si>
    <t>timeDesign -hold -postCTS</t>
  </si>
  <si>
    <t>timeDesign -postRoute</t>
  </si>
  <si>
    <t>report_vt</t>
  </si>
  <si>
    <t>timeDesign -hold -postRoute</t>
    <phoneticPr fontId="3"/>
  </si>
  <si>
    <t>apply Netlist for design</t>
    <phoneticPr fontId="3"/>
  </si>
  <si>
    <t>apply Lef for design</t>
    <phoneticPr fontId="3"/>
  </si>
  <si>
    <t>apply View for design</t>
    <phoneticPr fontId="3"/>
  </si>
  <si>
    <t>load design</t>
    <phoneticPr fontId="3"/>
  </si>
  <si>
    <t>load floorplan</t>
    <phoneticPr fontId="3"/>
  </si>
  <si>
    <t>read fp_def</t>
    <phoneticPr fontId="3"/>
  </si>
  <si>
    <t>read io_file</t>
    <phoneticPr fontId="3"/>
  </si>
  <si>
    <t>create P/G nets</t>
    <phoneticPr fontId="3"/>
  </si>
  <si>
    <t>read scan_def</t>
    <phoneticPr fontId="3"/>
  </si>
  <si>
    <t>Check List</t>
    <phoneticPr fontId="3"/>
  </si>
  <si>
    <t>クライテリアチェックリスト</t>
    <phoneticPr fontId="3"/>
  </si>
  <si>
    <t>INPUT</t>
    <phoneticPr fontId="3"/>
  </si>
  <si>
    <t>Input List</t>
    <phoneticPr fontId="3"/>
  </si>
  <si>
    <t>neccesary file</t>
    <phoneticPr fontId="3"/>
  </si>
  <si>
    <t>|-- hierblock_spare_insertion.tcl</t>
  </si>
  <si>
    <t>flow</t>
    <phoneticPr fontId="3"/>
  </si>
  <si>
    <t>flow control</t>
    <phoneticPr fontId="3"/>
  </si>
  <si>
    <t>update scan</t>
    <phoneticPr fontId="3"/>
  </si>
  <si>
    <t>power optimization settings</t>
    <phoneticPr fontId="3"/>
  </si>
  <si>
    <t>translate ccopt.spec</t>
    <phoneticPr fontId="3"/>
  </si>
  <si>
    <t>settings annotated delay</t>
    <phoneticPr fontId="3"/>
  </si>
  <si>
    <t>setting driving-cells and loading-capacitance for out of boundary</t>
    <phoneticPr fontId="3"/>
  </si>
  <si>
    <t>Ewm</t>
    <phoneticPr fontId="3"/>
  </si>
  <si>
    <t>instance prefix</t>
    <phoneticPr fontId="3"/>
  </si>
  <si>
    <t>read common settings</t>
    <phoneticPr fontId="3"/>
  </si>
  <si>
    <t>activate analysis_view</t>
    <phoneticPr fontId="3"/>
  </si>
  <si>
    <t>${phase}.pre.tcl</t>
    <phoneticPr fontId="3"/>
  </si>
  <si>
    <t>pre-script</t>
  </si>
  <si>
    <t>Settings</t>
    <phoneticPr fontId="3"/>
  </si>
  <si>
    <t>common_setup</t>
  </si>
  <si>
    <t>settings dtdu</t>
    <phoneticPr fontId="3"/>
  </si>
  <si>
    <t>main</t>
    <phoneticPr fontId="3"/>
  </si>
  <si>
    <t>post-script</t>
  </si>
  <si>
    <t>save/report/export</t>
  </si>
  <si>
    <t>settings.${phae}.tcl</t>
    <phoneticPr fontId="3"/>
  </si>
  <si>
    <t>META list</t>
  </si>
  <si>
    <t>dtdu.tcl</t>
    <phoneticPr fontId="3"/>
  </si>
  <si>
    <t>settings.common_setup.tcl</t>
    <phoneticPr fontId="3"/>
  </si>
  <si>
    <t>Update settings</t>
    <phoneticPr fontId="3"/>
  </si>
  <si>
    <t>Update_constraint</t>
    <phoneticPr fontId="3"/>
  </si>
  <si>
    <t>Update design</t>
    <phoneticPr fontId="3"/>
  </si>
  <si>
    <t xml:space="preserve">Other settings </t>
    <phoneticPr fontId="3"/>
  </si>
  <si>
    <t>${phase}.post.tcl</t>
    <phoneticPr fontId="3"/>
  </si>
  <si>
    <t>fix port</t>
    <phoneticPr fontId="3"/>
  </si>
  <si>
    <t>fix HM</t>
    <phoneticPr fontId="3"/>
  </si>
  <si>
    <t>generate xor list for dft checking</t>
  </si>
  <si>
    <t>report vt ratio</t>
  </si>
  <si>
    <t>make dummy_const_file.flat.tcl</t>
    <phoneticPr fontId="3"/>
  </si>
  <si>
    <t>incremental1</t>
  </si>
  <si>
    <t>post</t>
    <phoneticPr fontId="3"/>
  </si>
  <si>
    <t>Place the design in the floorplan without issues</t>
  </si>
  <si>
    <t>Create a routable placement</t>
  </si>
  <si>
    <t>Goals</t>
    <phoneticPr fontId="3"/>
  </si>
  <si>
    <t>階層設計の実情、U2B10</t>
    <rPh sb="0" eb="2">
      <t>カイソウ</t>
    </rPh>
    <rPh sb="2" eb="4">
      <t>セッケイ</t>
    </rPh>
    <rPh sb="5" eb="7">
      <t>ジツジョウ</t>
    </rPh>
    <phoneticPr fontId="3"/>
  </si>
  <si>
    <t>設計初期、階層リーダー不在の為、スケジュールが曖昧。階層設計の方針も曖昧。リーダー不在でも、自分で考えて、スケジュールを決定して、進めるべきだった。（各作業者のレベルが低い。鈴木さんのようにベテランのエンジニアが、作業を行う場合は手綱は必要ないのかもしれない。）</t>
    <rPh sb="0" eb="2">
      <t>セッケイ</t>
    </rPh>
    <rPh sb="2" eb="4">
      <t>ショキ</t>
    </rPh>
    <rPh sb="5" eb="7">
      <t>カイソウ</t>
    </rPh>
    <rPh sb="11" eb="13">
      <t>フザイ</t>
    </rPh>
    <rPh sb="14" eb="15">
      <t>タメ</t>
    </rPh>
    <rPh sb="23" eb="25">
      <t>アイマイ</t>
    </rPh>
    <rPh sb="26" eb="28">
      <t>カイソウ</t>
    </rPh>
    <rPh sb="28" eb="30">
      <t>セッケイ</t>
    </rPh>
    <rPh sb="31" eb="33">
      <t>ホウシン</t>
    </rPh>
    <rPh sb="34" eb="36">
      <t>アイマイ</t>
    </rPh>
    <rPh sb="41" eb="43">
      <t>フザイ</t>
    </rPh>
    <rPh sb="46" eb="48">
      <t>ジブン</t>
    </rPh>
    <rPh sb="49" eb="50">
      <t>カンガ</t>
    </rPh>
    <rPh sb="60" eb="62">
      <t>ケッテイ</t>
    </rPh>
    <rPh sb="65" eb="66">
      <t>スス</t>
    </rPh>
    <rPh sb="75" eb="79">
      <t>カクサギョウシャ</t>
    </rPh>
    <rPh sb="84" eb="85">
      <t>ヒク</t>
    </rPh>
    <rPh sb="87" eb="89">
      <t>スズキ</t>
    </rPh>
    <rPh sb="107" eb="109">
      <t>サギョウ</t>
    </rPh>
    <rPh sb="110" eb="111">
      <t>オコナ</t>
    </rPh>
    <rPh sb="112" eb="114">
      <t>バアイ</t>
    </rPh>
    <rPh sb="115" eb="117">
      <t>タヅナ</t>
    </rPh>
    <rPh sb="118" eb="120">
      <t>ヒツヨウ</t>
    </rPh>
    <phoneticPr fontId="3"/>
  </si>
  <si>
    <t>大切な連絡や、報告スケジュールの変更もメールで一本流れるのみで、作業に夢中だと気づけないことがある。（こちらも、本人のスキルアップで対策が可能。）（こういった部分をマネジメントできるようになっていく必要がある）</t>
    <rPh sb="0" eb="2">
      <t>タイセツ</t>
    </rPh>
    <rPh sb="3" eb="5">
      <t>レンラク</t>
    </rPh>
    <rPh sb="7" eb="9">
      <t>ホウコク</t>
    </rPh>
    <rPh sb="16" eb="18">
      <t>ヘンコウ</t>
    </rPh>
    <rPh sb="23" eb="25">
      <t>イッポン</t>
    </rPh>
    <rPh sb="25" eb="26">
      <t>ナガ</t>
    </rPh>
    <rPh sb="32" eb="34">
      <t>サギョウ</t>
    </rPh>
    <rPh sb="35" eb="37">
      <t>ムチュウ</t>
    </rPh>
    <rPh sb="39" eb="40">
      <t>キ</t>
    </rPh>
    <rPh sb="56" eb="58">
      <t>ホンニン</t>
    </rPh>
    <rPh sb="66" eb="68">
      <t>タイサク</t>
    </rPh>
    <rPh sb="69" eb="71">
      <t>カノウ</t>
    </rPh>
    <rPh sb="79" eb="81">
      <t>ブブン</t>
    </rPh>
    <rPh sb="99" eb="101">
      <t>ヒツヨウ</t>
    </rPh>
    <phoneticPr fontId="3"/>
  </si>
  <si>
    <t>階層設計の環境が、</t>
    <rPh sb="0" eb="2">
      <t>カイソウ</t>
    </rPh>
    <rPh sb="2" eb="4">
      <t>セッケイ</t>
    </rPh>
    <rPh sb="5" eb="7">
      <t>カンキョウ</t>
    </rPh>
    <phoneticPr fontId="3"/>
  </si>
  <si>
    <t>FEDに論理の構造の資料を問い合わせる。</t>
    <rPh sb="4" eb="6">
      <t>ロンリ</t>
    </rPh>
    <rPh sb="7" eb="9">
      <t>コウゾウ</t>
    </rPh>
    <rPh sb="10" eb="12">
      <t>シリョウ</t>
    </rPh>
    <rPh sb="13" eb="14">
      <t>ト</t>
    </rPh>
    <rPh sb="15" eb="16">
      <t>ア</t>
    </rPh>
    <phoneticPr fontId="3"/>
  </si>
  <si>
    <t>Userマニュアルというのがある。</t>
    <phoneticPr fontId="3"/>
  </si>
  <si>
    <t>SDC</t>
    <phoneticPr fontId="3"/>
  </si>
  <si>
    <t>timing_delayed</t>
    <phoneticPr fontId="3"/>
  </si>
  <si>
    <t>clock_uncertaionty</t>
    <phoneticPr fontId="3"/>
  </si>
  <si>
    <t xml:space="preserve">Pin location </t>
    <phoneticPr fontId="3"/>
  </si>
  <si>
    <t>RAM location</t>
    <phoneticPr fontId="3"/>
  </si>
  <si>
    <t>DN</t>
    <phoneticPr fontId="3"/>
  </si>
  <si>
    <t>debug env</t>
    <phoneticPr fontId="3"/>
  </si>
  <si>
    <t>postCTS</t>
    <phoneticPr fontId="3"/>
  </si>
  <si>
    <t>postROUTE</t>
    <phoneticPr fontId="3"/>
  </si>
  <si>
    <t>CN</t>
    <phoneticPr fontId="3"/>
  </si>
  <si>
    <t>CN</t>
    <phoneticPr fontId="3"/>
  </si>
  <si>
    <t>Timing</t>
    <phoneticPr fontId="3"/>
  </si>
  <si>
    <t>Clock Cells ^CK*</t>
    <phoneticPr fontId="3"/>
  </si>
  <si>
    <t>Clock (If use ECF)</t>
    <phoneticPr fontId="3"/>
  </si>
  <si>
    <t>Mandatory CP1</t>
    <phoneticPr fontId="3"/>
  </si>
  <si>
    <t>Mandatory CP3</t>
    <phoneticPr fontId="3"/>
  </si>
  <si>
    <t>Mandatory CP2</t>
    <phoneticPr fontId="3"/>
  </si>
  <si>
    <t>Mandatory CP4</t>
    <phoneticPr fontId="3"/>
  </si>
  <si>
    <t>routing clearance around boundary</t>
    <phoneticPr fontId="3"/>
  </si>
  <si>
    <t>Strategy CP1</t>
    <phoneticPr fontId="3"/>
  </si>
  <si>
    <t>Strategy CP2</t>
    <phoneticPr fontId="3"/>
  </si>
  <si>
    <t>Strategy CP3</t>
    <phoneticPr fontId="3"/>
  </si>
  <si>
    <t>Strategy CP4</t>
    <phoneticPr fontId="3"/>
  </si>
  <si>
    <t>Routability</t>
    <phoneticPr fontId="3"/>
  </si>
  <si>
    <t>Signoff</t>
    <phoneticPr fontId="3"/>
  </si>
  <si>
    <t>Physical</t>
    <phoneticPr fontId="3"/>
  </si>
  <si>
    <t>Logic</t>
    <phoneticPr fontId="3"/>
  </si>
  <si>
    <t>Criteria check list (settings)</t>
    <phoneticPr fontId="3"/>
  </si>
  <si>
    <t>Criteria check list(ALL)</t>
    <phoneticPr fontId="3"/>
  </si>
  <si>
    <t>Criteriacheck  list (settings)</t>
    <phoneticPr fontId="3"/>
  </si>
  <si>
    <t>Input Items list</t>
    <phoneticPr fontId="3"/>
  </si>
  <si>
    <t>hotspot under 500</t>
    <phoneticPr fontId="3"/>
  </si>
  <si>
    <t>internal timing met</t>
    <phoneticPr fontId="3"/>
  </si>
  <si>
    <t>set CN target</t>
    <phoneticPr fontId="3"/>
  </si>
  <si>
    <t>share status  for target</t>
    <phoneticPr fontId="3"/>
  </si>
  <si>
    <t>Achieve target</t>
    <phoneticPr fontId="3"/>
  </si>
  <si>
    <t>external timing met</t>
    <phoneticPr fontId="3"/>
  </si>
  <si>
    <t>Expecte zero short</t>
    <phoneticPr fontId="3"/>
  </si>
  <si>
    <t>external timing</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</si>
</sst>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409]General"/>
    <numFmt numFmtId="177" formatCode="0.0_ "/>
  </numFmts>
  <fonts count="98">
    <font>
      <sz val="11"/>
      <color theme="1"/>
      <name val="Yu Gothic"/>
      <family val="2"/>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11"/>
      <color theme="1"/>
      <name val="Calibri"/>
      <family val="2"/>
    </font>
    <font>
      <sz val="11"/>
      <color theme="0"/>
      <name val="Calibri"/>
      <family val="2"/>
    </font>
    <font>
      <b/>
      <u/>
      <sz val="18"/>
      <color theme="1"/>
      <name val="Calibri"/>
      <family val="2"/>
    </font>
    <font>
      <sz val="11"/>
      <name val="Calibri"/>
      <family val="2"/>
    </font>
    <font>
      <u/>
      <sz val="11"/>
      <color theme="10"/>
      <name val="Yu Gothic"/>
      <family val="2"/>
      <scheme val="minor"/>
    </font>
    <font>
      <b/>
      <sz val="11"/>
      <color theme="1"/>
      <name val="Yu Gothic"/>
      <family val="2"/>
      <scheme val="minor"/>
    </font>
    <font>
      <sz val="11"/>
      <color rgb="FFFF0000"/>
      <name val="Yu Gothic"/>
      <family val="2"/>
      <scheme val="minor"/>
    </font>
    <font>
      <sz val="11"/>
      <color rgb="FF006100"/>
      <name val="Yu Gothic"/>
      <family val="2"/>
      <scheme val="minor"/>
    </font>
    <font>
      <sz val="11"/>
      <color theme="1"/>
      <name val="Yu Gothic"/>
      <family val="2"/>
      <charset val="128"/>
      <scheme val="minor"/>
    </font>
    <font>
      <sz val="11"/>
      <color rgb="FF000000"/>
      <name val="ＭＳ Ｐゴシック"/>
      <family val="3"/>
      <charset val="128"/>
    </font>
    <font>
      <sz val="11"/>
      <color theme="1"/>
      <name val="Courier New"/>
      <family val="3"/>
    </font>
    <font>
      <b/>
      <sz val="11"/>
      <color theme="1"/>
      <name val="Courier New"/>
      <family val="3"/>
    </font>
    <font>
      <b/>
      <u/>
      <sz val="10"/>
      <color theme="1"/>
      <name val="Calibri"/>
      <family val="2"/>
    </font>
    <font>
      <sz val="10"/>
      <color theme="0"/>
      <name val="Calibri"/>
      <family val="2"/>
    </font>
    <font>
      <sz val="10"/>
      <color theme="1"/>
      <name val="Calibri"/>
      <family val="2"/>
    </font>
    <font>
      <sz val="11"/>
      <color theme="1"/>
      <name val="ＭＳ ゴシック"/>
      <family val="3"/>
      <charset val="128"/>
    </font>
    <font>
      <sz val="11"/>
      <color rgb="FFFF0000"/>
      <name val="Yu Gothic"/>
      <family val="3"/>
      <charset val="128"/>
      <scheme val="minor"/>
    </font>
    <font>
      <sz val="11"/>
      <color rgb="FFFF0000"/>
      <name val="ＭＳ ゴシック"/>
      <family val="3"/>
      <charset val="128"/>
    </font>
    <font>
      <b/>
      <u/>
      <sz val="8"/>
      <color theme="1"/>
      <name val="Calibri"/>
      <family val="2"/>
    </font>
    <font>
      <b/>
      <sz val="10"/>
      <color theme="1"/>
      <name val="Calibri"/>
      <family val="2"/>
    </font>
    <font>
      <b/>
      <u/>
      <sz val="12"/>
      <color theme="1"/>
      <name val="Calibri"/>
      <family val="2"/>
    </font>
    <font>
      <b/>
      <sz val="10"/>
      <color theme="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
      <sz val="11"/>
      <color theme="0"/>
      <name val="Yu Gothic"/>
      <family val="3"/>
      <charset val="128"/>
      <scheme val="minor"/>
    </font>
    <font>
      <sz val="11"/>
      <name val="Yu Gothic"/>
      <family val="2"/>
      <scheme val="minor"/>
    </font>
    <font>
      <sz val="11"/>
      <name val="Yu Gothic"/>
      <family val="3"/>
      <charset val="128"/>
      <scheme val="minor"/>
    </font>
    <font>
      <b/>
      <sz val="11"/>
      <name val="Yu Gothic"/>
      <family val="2"/>
      <scheme val="minor"/>
    </font>
    <font>
      <sz val="11"/>
      <color rgb="FF0070C0"/>
      <name val="Yu Gothic"/>
      <family val="3"/>
      <charset val="128"/>
      <scheme val="minor"/>
    </font>
    <font>
      <sz val="11"/>
      <color theme="0"/>
      <name val="Yu Gothic"/>
      <family val="2"/>
      <scheme val="minor"/>
    </font>
    <font>
      <b/>
      <sz val="11"/>
      <color theme="0"/>
      <name val="Yu Gothic"/>
      <family val="3"/>
      <charset val="128"/>
      <scheme val="minor"/>
    </font>
    <font>
      <sz val="7"/>
      <color theme="1"/>
      <name val="Yu Gothic"/>
      <family val="3"/>
      <charset val="128"/>
      <scheme val="minor"/>
    </font>
    <font>
      <sz val="11"/>
      <color theme="1"/>
      <name val="Yu Gothic"/>
      <family val="2"/>
      <scheme val="minor"/>
    </font>
    <font>
      <b/>
      <sz val="11"/>
      <color rgb="FFFF0000"/>
      <name val="Yu Gothic"/>
      <family val="2"/>
      <scheme val="minor"/>
    </font>
    <font>
      <sz val="11"/>
      <color rgb="FFFF0000"/>
      <name val="Calibri"/>
      <family val="2"/>
    </font>
    <font>
      <b/>
      <sz val="11"/>
      <color theme="1"/>
      <name val="Calibri"/>
      <family val="2"/>
    </font>
    <font>
      <b/>
      <sz val="11"/>
      <name val="Yu Gothic"/>
      <family val="3"/>
      <charset val="128"/>
      <scheme val="minor"/>
    </font>
    <font>
      <sz val="6"/>
      <name val="Yu Gothic"/>
      <family val="2"/>
      <charset val="128"/>
      <scheme val="minor"/>
    </font>
    <font>
      <sz val="10"/>
      <color theme="1"/>
      <name val="Yu Gothic"/>
      <family val="2"/>
      <scheme val="minor"/>
    </font>
    <font>
      <sz val="11"/>
      <color rgb="FF7030A0"/>
      <name val="Yu Gothic"/>
      <family val="2"/>
      <scheme val="minor"/>
    </font>
    <font>
      <sz val="11"/>
      <color rgb="FF7030A0"/>
      <name val="Yu Gothic"/>
      <family val="3"/>
      <charset val="128"/>
      <scheme val="minor"/>
    </font>
    <font>
      <b/>
      <sz val="11"/>
      <color rgb="FF7030A0"/>
      <name val="Yu Gothic"/>
      <family val="3"/>
      <charset val="128"/>
      <scheme val="minor"/>
    </font>
    <font>
      <sz val="11"/>
      <color rgb="FF000000"/>
      <name val="Calibri"/>
      <family val="2"/>
    </font>
    <font>
      <sz val="11"/>
      <color theme="1"/>
      <name val="ＭＳ ゴシック"/>
      <family val="2"/>
      <charset val="128"/>
    </font>
    <font>
      <sz val="11"/>
      <color theme="1"/>
      <name val="游ゴシック"/>
      <family val="3"/>
      <charset val="128"/>
    </font>
    <font>
      <sz val="11"/>
      <color theme="5" tint="-0.249977111117893"/>
      <name val="Calibri"/>
      <family val="2"/>
    </font>
    <font>
      <sz val="11"/>
      <color theme="5" tint="-0.249977111117893"/>
      <name val="Yu Gothic"/>
      <family val="3"/>
      <charset val="128"/>
      <scheme val="minor"/>
    </font>
    <font>
      <sz val="11"/>
      <color theme="5" tint="-0.249977111117893"/>
      <name val="Yu Gothic"/>
      <family val="2"/>
      <scheme val="minor"/>
    </font>
    <font>
      <sz val="11"/>
      <color theme="0" tint="-0.499984740745262"/>
      <name val="Yu Gothic"/>
      <family val="3"/>
      <charset val="128"/>
      <scheme val="minor"/>
    </font>
    <font>
      <b/>
      <sz val="11"/>
      <color theme="0" tint="-0.499984740745262"/>
      <name val="Yu Gothic"/>
      <family val="3"/>
      <charset val="128"/>
      <scheme val="minor"/>
    </font>
    <font>
      <u/>
      <sz val="11"/>
      <color theme="10"/>
      <name val="Calibri"/>
      <family val="2"/>
    </font>
    <font>
      <u/>
      <sz val="10"/>
      <color theme="10"/>
      <name val="Calibri"/>
      <family val="2"/>
    </font>
    <font>
      <sz val="11"/>
      <name val="Courier New"/>
      <family val="3"/>
    </font>
    <font>
      <sz val="11"/>
      <color rgb="FF9C0006"/>
      <name val="Yu Gothic"/>
      <family val="2"/>
      <scheme val="minor"/>
    </font>
    <font>
      <sz val="11"/>
      <color rgb="FF006100"/>
      <name val="Courier New"/>
      <family val="3"/>
    </font>
    <font>
      <b/>
      <sz val="11"/>
      <color rgb="FFFFFFFF"/>
      <name val="Yu Gothic"/>
      <family val="2"/>
      <scheme val="minor"/>
    </font>
    <font>
      <b/>
      <sz val="11"/>
      <color rgb="FF0000FF"/>
      <name val="Yu Gothic"/>
      <family val="2"/>
      <scheme val="minor"/>
    </font>
    <font>
      <sz val="8"/>
      <color theme="1"/>
      <name val="Calibri"/>
      <family val="2"/>
    </font>
    <font>
      <u/>
      <sz val="11"/>
      <color theme="10"/>
      <name val="Yu Gothic"/>
      <family val="3"/>
      <charset val="128"/>
      <scheme val="minor"/>
    </font>
    <font>
      <sz val="11"/>
      <color rgb="FFFF0000"/>
      <name val="Courier New"/>
      <family val="3"/>
    </font>
    <font>
      <sz val="11"/>
      <color rgb="FF242424"/>
      <name val="Segoe UI"/>
      <family val="2"/>
    </font>
    <font>
      <sz val="11"/>
      <color rgb="FF000000"/>
      <name val="Arial"/>
      <family val="2"/>
    </font>
    <font>
      <sz val="6"/>
      <name val="ＭＳ Ｐゴシック"/>
      <family val="3"/>
      <charset val="128"/>
    </font>
    <font>
      <b/>
      <sz val="11"/>
      <name val="Courier New"/>
      <family val="3"/>
    </font>
    <font>
      <b/>
      <sz val="11"/>
      <color rgb="FFFF0000"/>
      <name val="Courier New"/>
      <family val="3"/>
    </font>
    <font>
      <sz val="11"/>
      <color theme="1" tint="4.9989318521683403E-2"/>
      <name val="Courier New"/>
      <family val="3"/>
    </font>
    <font>
      <sz val="11"/>
      <color theme="1"/>
      <name val="Arial"/>
      <family val="2"/>
    </font>
    <font>
      <b/>
      <sz val="11"/>
      <color theme="0"/>
      <name val="Arial"/>
      <family val="2"/>
    </font>
    <font>
      <sz val="11"/>
      <color theme="0"/>
      <name val="Arial"/>
      <family val="2"/>
    </font>
    <font>
      <b/>
      <sz val="11"/>
      <color theme="1"/>
      <name val="Arial"/>
      <family val="2"/>
    </font>
    <font>
      <sz val="11"/>
      <name val="Arial"/>
      <family val="2"/>
    </font>
    <font>
      <sz val="11"/>
      <color rgb="FF0070C0"/>
      <name val="Courier New"/>
      <family val="3"/>
    </font>
    <font>
      <u/>
      <sz val="11"/>
      <color theme="1"/>
      <name val="Calibri"/>
      <family val="2"/>
    </font>
    <font>
      <b/>
      <sz val="11"/>
      <color rgb="FFFF0000"/>
      <name val="Calibri"/>
      <family val="2"/>
    </font>
    <font>
      <sz val="10"/>
      <color rgb="FFFF0000"/>
      <name val="Yu Gothic"/>
      <family val="2"/>
      <scheme val="minor"/>
    </font>
    <font>
      <b/>
      <sz val="11"/>
      <name val="Calibri"/>
      <family val="2"/>
    </font>
    <font>
      <sz val="9"/>
      <name val="Yu Gothic"/>
      <family val="3"/>
      <charset val="128"/>
      <scheme val="minor"/>
    </font>
    <font>
      <b/>
      <sz val="11"/>
      <color theme="9"/>
      <name val="Yu Gothic"/>
      <family val="3"/>
      <charset val="128"/>
      <scheme val="minor"/>
    </font>
    <font>
      <b/>
      <sz val="11"/>
      <color theme="8"/>
      <name val="Yu Gothic"/>
      <family val="3"/>
      <charset val="128"/>
      <scheme val="minor"/>
    </font>
    <font>
      <sz val="11"/>
      <name val="Calibri"/>
      <family val="2"/>
      <charset val="128"/>
    </font>
    <font>
      <sz val="11"/>
      <name val="ＭＳ Ｐゴシック"/>
      <family val="2"/>
      <charset val="128"/>
    </font>
    <font>
      <sz val="11"/>
      <color theme="1"/>
      <name val="ＭＳ Ｐゴシック"/>
      <family val="2"/>
      <charset val="128"/>
    </font>
    <font>
      <sz val="11"/>
      <name val="ＭＳ Ｐゴシック"/>
      <family val="3"/>
      <charset val="128"/>
    </font>
    <font>
      <sz val="11"/>
      <color rgb="FF7030A0"/>
      <name val="Calibri"/>
      <family val="2"/>
    </font>
    <font>
      <b/>
      <sz val="11"/>
      <color theme="1" tint="4.9989318521683403E-2"/>
      <name val="Yu Gothic"/>
      <family val="3"/>
      <charset val="128"/>
      <scheme val="minor"/>
    </font>
    <font>
      <sz val="11"/>
      <color theme="1" tint="4.9989318521683403E-2"/>
      <name val="Yu Gothic"/>
      <family val="3"/>
      <charset val="128"/>
      <scheme val="minor"/>
    </font>
    <font>
      <b/>
      <sz val="16"/>
      <color theme="1"/>
      <name val="Yu Gothic"/>
      <family val="3"/>
      <charset val="128"/>
      <scheme val="minor"/>
    </font>
    <font>
      <b/>
      <sz val="16"/>
      <color theme="1" tint="4.9989318521683403E-2"/>
      <name val="Yu Gothic"/>
      <family val="3"/>
      <charset val="128"/>
      <scheme val="minor"/>
    </font>
    <font>
      <sz val="16"/>
      <color theme="1"/>
      <name val="Yu Gothic"/>
      <family val="3"/>
      <charset val="128"/>
      <scheme val="minor"/>
    </font>
    <font>
      <b/>
      <sz val="18"/>
      <color rgb="FF000000"/>
      <name val="Arial"/>
      <family val="2"/>
    </font>
    <font>
      <b/>
      <sz val="16"/>
      <color theme="0"/>
      <name val="Yu Gothic"/>
      <family val="3"/>
      <charset val="128"/>
      <scheme val="minor"/>
    </font>
    <font>
      <sz val="11"/>
      <color theme="2" tint="-0.249977111117893"/>
      <name val="Yu Gothic"/>
      <family val="2"/>
      <scheme val="minor"/>
    </font>
    <font>
      <sz val="11"/>
      <color theme="2" tint="-0.249977111117893"/>
      <name val="Yu Gothic"/>
      <family val="3"/>
      <charset val="128"/>
      <scheme val="minor"/>
    </font>
  </fonts>
  <fills count="39">
    <fill>
      <patternFill patternType="none"/>
    </fill>
    <fill>
      <patternFill patternType="gray125"/>
    </fill>
    <fill>
      <patternFill patternType="solid">
        <fgColor rgb="FF002060"/>
        <bgColor indexed="64"/>
      </patternFill>
    </fill>
    <fill>
      <patternFill patternType="solid">
        <fgColor theme="8" tint="0.79998168889431442"/>
        <bgColor indexed="64"/>
      </patternFill>
    </fill>
    <fill>
      <patternFill patternType="solid">
        <fgColor theme="0"/>
        <bgColor indexed="64"/>
      </patternFill>
    </fill>
    <fill>
      <patternFill patternType="solid">
        <fgColor rgb="FFC6EFCE"/>
      </patternFill>
    </fill>
    <fill>
      <patternFill patternType="solid">
        <fgColor theme="4" tint="0.79998168889431442"/>
        <bgColor indexed="64"/>
      </patternFill>
    </fill>
    <fill>
      <patternFill patternType="solid">
        <fgColor rgb="FFFFC7CE"/>
      </patternFill>
    </fill>
    <fill>
      <patternFill patternType="solid">
        <fgColor rgb="FF008000"/>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5"/>
        <bgColor indexed="64"/>
      </patternFill>
    </fill>
    <fill>
      <patternFill patternType="solid">
        <fgColor theme="4"/>
        <bgColor indexed="64"/>
      </patternFill>
    </fill>
    <fill>
      <patternFill patternType="solid">
        <fgColor rgb="FFC39BFF"/>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FFCDCD"/>
        <bgColor indexed="64"/>
      </patternFill>
    </fill>
    <fill>
      <patternFill patternType="solid">
        <fgColor rgb="FFFFA7A7"/>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1" tint="0.499984740745262"/>
        <bgColor indexed="64"/>
      </patternFill>
    </fill>
    <fill>
      <patternFill patternType="solid">
        <fgColor rgb="FFEBDDFF"/>
        <bgColor indexed="64"/>
      </patternFill>
    </fill>
    <fill>
      <patternFill patternType="solid">
        <fgColor theme="6"/>
        <bgColor indexed="64"/>
      </patternFill>
    </fill>
    <fill>
      <patternFill patternType="solid">
        <fgColor theme="9" tint="0.59999389629810485"/>
        <bgColor indexed="64"/>
      </patternFill>
    </fill>
    <fill>
      <patternFill patternType="solid">
        <fgColor theme="9"/>
        <bgColor indexed="64"/>
      </patternFill>
    </fill>
    <fill>
      <patternFill patternType="solid">
        <fgColor theme="9" tint="0.39997558519241921"/>
        <bgColor indexed="64"/>
      </patternFill>
    </fill>
    <fill>
      <patternFill patternType="solid">
        <fgColor theme="7"/>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rgb="FF0070C0"/>
        <bgColor indexed="64"/>
      </patternFill>
    </fill>
    <fill>
      <patternFill patternType="solid">
        <fgColor theme="8"/>
        <bgColor indexed="64"/>
      </patternFill>
    </fill>
    <fill>
      <patternFill patternType="solid">
        <fgColor theme="7" tint="-0.249977111117893"/>
        <bgColor indexed="64"/>
      </patternFill>
    </fill>
    <fill>
      <patternFill patternType="solid">
        <fgColor theme="9" tint="-0.249977111117893"/>
        <bgColor indexed="64"/>
      </patternFill>
    </fill>
  </fills>
  <borders count="43">
    <border>
      <left/>
      <right/>
      <top/>
      <bottom/>
      <diagonal/>
    </border>
    <border>
      <left style="thin">
        <color auto="1"/>
      </left>
      <right style="thin">
        <color auto="1"/>
      </right>
      <top style="hair">
        <color auto="1"/>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style="thin">
        <color auto="1"/>
      </right>
      <top style="hair">
        <color auto="1"/>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bottom style="hair">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right/>
      <top/>
      <bottom style="thin">
        <color auto="1"/>
      </bottom>
      <diagonal/>
    </border>
    <border>
      <left/>
      <right style="thin">
        <color auto="1"/>
      </right>
      <top/>
      <bottom style="thin">
        <color auto="1"/>
      </bottom>
      <diagonal/>
    </border>
    <border>
      <left/>
      <right/>
      <top/>
      <bottom style="dotted">
        <color auto="1"/>
      </bottom>
      <diagonal/>
    </border>
    <border>
      <left/>
      <right/>
      <top/>
      <bottom style="dashed">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theme="0"/>
      </left>
      <right style="thin">
        <color indexed="64"/>
      </right>
      <top style="thin">
        <color indexed="64"/>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
      <left style="thin">
        <color auto="1"/>
      </left>
      <right style="thin">
        <color auto="1"/>
      </right>
      <top/>
      <bottom style="dotted">
        <color auto="1"/>
      </bottom>
      <diagonal/>
    </border>
    <border>
      <left style="thin">
        <color auto="1"/>
      </left>
      <right style="thin">
        <color auto="1"/>
      </right>
      <top style="dotted">
        <color auto="1"/>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3">
    <xf numFmtId="0" fontId="0" fillId="0" borderId="0"/>
    <xf numFmtId="0" fontId="8" fillId="0" borderId="0" applyNumberFormat="0" applyFill="0" applyBorder="0" applyAlignment="0" applyProtection="0"/>
    <xf numFmtId="0" fontId="12" fillId="0" borderId="0">
      <alignment vertical="center"/>
    </xf>
    <xf numFmtId="176" fontId="13" fillId="0" borderId="0">
      <alignment vertical="center"/>
    </xf>
    <xf numFmtId="0" fontId="2" fillId="0" borderId="0">
      <alignment vertical="center"/>
    </xf>
    <xf numFmtId="0" fontId="37" fillId="0" borderId="0"/>
    <xf numFmtId="0" fontId="11" fillId="5" borderId="0" applyNumberFormat="0" applyBorder="0" applyAlignment="0" applyProtection="0"/>
    <xf numFmtId="0" fontId="2" fillId="0" borderId="0">
      <alignment vertical="center"/>
    </xf>
    <xf numFmtId="0" fontId="58" fillId="7" borderId="0" applyNumberFormat="0" applyBorder="0" applyAlignment="0" applyProtection="0"/>
    <xf numFmtId="0" fontId="1" fillId="0" borderId="0">
      <alignment vertical="center"/>
    </xf>
    <xf numFmtId="0" fontId="1" fillId="0" borderId="0">
      <alignment vertical="center"/>
    </xf>
    <xf numFmtId="0" fontId="1" fillId="0" borderId="0">
      <alignment vertical="center"/>
    </xf>
    <xf numFmtId="0" fontId="87" fillId="0" borderId="0"/>
  </cellStyleXfs>
  <cellXfs count="546">
    <xf numFmtId="0" fontId="0" fillId="0" borderId="0" xfId="0"/>
    <xf numFmtId="0" fontId="4" fillId="0" borderId="0" xfId="0" applyFont="1"/>
    <xf numFmtId="0" fontId="6" fillId="0" borderId="0" xfId="0" applyFont="1"/>
    <xf numFmtId="0" fontId="7" fillId="0" borderId="0" xfId="0" applyFont="1" applyAlignment="1">
      <alignment horizontal="left"/>
    </xf>
    <xf numFmtId="0" fontId="5" fillId="2" borderId="3" xfId="0" applyFont="1" applyFill="1" applyBorder="1" applyAlignment="1">
      <alignment horizontal="center"/>
    </xf>
    <xf numFmtId="0" fontId="7" fillId="0" borderId="4" xfId="0" applyFont="1" applyBorder="1" applyAlignment="1">
      <alignment horizontal="left"/>
    </xf>
    <xf numFmtId="0" fontId="6" fillId="0" borderId="0" xfId="0" applyFont="1" applyAlignment="1">
      <alignment horizontal="left"/>
    </xf>
    <xf numFmtId="0" fontId="4" fillId="3" borderId="6" xfId="0" applyFont="1" applyFill="1" applyBorder="1"/>
    <xf numFmtId="0" fontId="4" fillId="3" borderId="5" xfId="0" applyFont="1" applyFill="1" applyBorder="1"/>
    <xf numFmtId="0" fontId="4" fillId="3" borderId="4" xfId="0" applyFont="1" applyFill="1" applyBorder="1"/>
    <xf numFmtId="0" fontId="4" fillId="3" borderId="1" xfId="0" applyFont="1" applyFill="1" applyBorder="1"/>
    <xf numFmtId="0" fontId="4" fillId="3" borderId="3" xfId="0" applyFont="1" applyFill="1" applyBorder="1"/>
    <xf numFmtId="0" fontId="6" fillId="0" borderId="0" xfId="0" applyFont="1" applyAlignment="1">
      <alignment wrapText="1"/>
    </xf>
    <xf numFmtId="0" fontId="4" fillId="0" borderId="0" xfId="0" applyFont="1" applyAlignment="1">
      <alignment wrapText="1"/>
    </xf>
    <xf numFmtId="0" fontId="0" fillId="4" borderId="0" xfId="0" applyFill="1"/>
    <xf numFmtId="0" fontId="0" fillId="4" borderId="0" xfId="0" applyFill="1" applyAlignment="1">
      <alignment horizontal="left" vertical="top" wrapText="1"/>
    </xf>
    <xf numFmtId="0" fontId="0" fillId="4" borderId="0" xfId="0" applyFill="1" applyAlignment="1">
      <alignment wrapText="1"/>
    </xf>
    <xf numFmtId="0" fontId="0" fillId="4" borderId="0" xfId="0" quotePrefix="1" applyFill="1"/>
    <xf numFmtId="0" fontId="9" fillId="4" borderId="0" xfId="0" applyFont="1" applyFill="1"/>
    <xf numFmtId="0" fontId="0" fillId="4" borderId="10" xfId="0" applyFill="1" applyBorder="1" applyAlignment="1">
      <alignment horizontal="left" vertical="top" wrapText="1"/>
    </xf>
    <xf numFmtId="0" fontId="0" fillId="4" borderId="10" xfId="0" applyFill="1" applyBorder="1" applyAlignment="1">
      <alignment wrapText="1"/>
    </xf>
    <xf numFmtId="0" fontId="0" fillId="4" borderId="10" xfId="0" applyFill="1" applyBorder="1"/>
    <xf numFmtId="0" fontId="9" fillId="4" borderId="10" xfId="0" applyFont="1" applyFill="1" applyBorder="1"/>
    <xf numFmtId="0" fontId="10" fillId="4" borderId="0" xfId="0" applyFont="1" applyFill="1"/>
    <xf numFmtId="0" fontId="9" fillId="4" borderId="17" xfId="0" applyFont="1" applyFill="1" applyBorder="1"/>
    <xf numFmtId="0" fontId="0" fillId="4" borderId="17" xfId="0" applyFill="1" applyBorder="1" applyAlignment="1">
      <alignment wrapText="1"/>
    </xf>
    <xf numFmtId="0" fontId="0" fillId="4" borderId="17" xfId="0" applyFill="1" applyBorder="1"/>
    <xf numFmtId="0" fontId="9" fillId="4" borderId="18" xfId="0" applyFont="1" applyFill="1" applyBorder="1"/>
    <xf numFmtId="0" fontId="0" fillId="4" borderId="18" xfId="0" applyFill="1" applyBorder="1" applyAlignment="1">
      <alignment wrapText="1"/>
    </xf>
    <xf numFmtId="0" fontId="0" fillId="4" borderId="18" xfId="0" applyFill="1" applyBorder="1"/>
    <xf numFmtId="0" fontId="16" fillId="0" borderId="0" xfId="0" applyFont="1"/>
    <xf numFmtId="0" fontId="17" fillId="2" borderId="3" xfId="0" applyFont="1" applyFill="1" applyBorder="1" applyAlignment="1">
      <alignment horizontal="center"/>
    </xf>
    <xf numFmtId="0" fontId="18" fillId="3" borderId="8" xfId="0" applyFont="1" applyFill="1" applyBorder="1"/>
    <xf numFmtId="0" fontId="18" fillId="3" borderId="6" xfId="0" applyFont="1" applyFill="1" applyBorder="1"/>
    <xf numFmtId="0" fontId="18" fillId="0" borderId="0" xfId="0" applyFont="1"/>
    <xf numFmtId="0" fontId="8" fillId="4" borderId="0" xfId="1" applyFill="1"/>
    <xf numFmtId="0" fontId="19" fillId="4" borderId="0" xfId="0" applyFont="1" applyFill="1"/>
    <xf numFmtId="0" fontId="20" fillId="4" borderId="0" xfId="0" applyFont="1" applyFill="1"/>
    <xf numFmtId="0" fontId="22" fillId="0" borderId="0" xfId="0" applyFont="1"/>
    <xf numFmtId="0" fontId="10" fillId="4" borderId="10" xfId="0" applyFont="1" applyFill="1" applyBorder="1" applyAlignment="1">
      <alignment wrapText="1"/>
    </xf>
    <xf numFmtId="0" fontId="10" fillId="4" borderId="10" xfId="0" applyFont="1" applyFill="1" applyBorder="1" applyAlignment="1">
      <alignment horizontal="left"/>
    </xf>
    <xf numFmtId="0" fontId="0" fillId="4" borderId="0" xfId="0" applyFill="1" applyAlignment="1">
      <alignment horizontal="left"/>
    </xf>
    <xf numFmtId="177" fontId="0" fillId="0" borderId="0" xfId="0" applyNumberFormat="1"/>
    <xf numFmtId="177" fontId="0" fillId="0" borderId="2" xfId="0" applyNumberFormat="1" applyBorder="1"/>
    <xf numFmtId="0" fontId="0" fillId="0" borderId="2" xfId="0" applyBorder="1"/>
    <xf numFmtId="14" fontId="0" fillId="0" borderId="2" xfId="0" applyNumberFormat="1" applyBorder="1"/>
    <xf numFmtId="0" fontId="23" fillId="0" borderId="0" xfId="0" applyFont="1"/>
    <xf numFmtId="0" fontId="24" fillId="0" borderId="0" xfId="0" applyFont="1"/>
    <xf numFmtId="0" fontId="25" fillId="0" borderId="0" xfId="0" applyFont="1"/>
    <xf numFmtId="0" fontId="26" fillId="4" borderId="0" xfId="0" applyFont="1" applyFill="1"/>
    <xf numFmtId="0" fontId="27" fillId="6" borderId="0" xfId="0" applyFont="1" applyFill="1"/>
    <xf numFmtId="177" fontId="29" fillId="2" borderId="2" xfId="0" applyNumberFormat="1" applyFont="1" applyFill="1" applyBorder="1"/>
    <xf numFmtId="0" fontId="29" fillId="2" borderId="2" xfId="0" applyFont="1" applyFill="1" applyBorder="1"/>
    <xf numFmtId="0" fontId="10" fillId="4" borderId="0" xfId="0" applyFont="1" applyFill="1" applyAlignment="1">
      <alignment wrapText="1"/>
    </xf>
    <xf numFmtId="0" fontId="28" fillId="4" borderId="0" xfId="0" applyFont="1" applyFill="1"/>
    <xf numFmtId="0" fontId="31" fillId="4" borderId="0" xfId="0" applyFont="1" applyFill="1"/>
    <xf numFmtId="0" fontId="27" fillId="4" borderId="0" xfId="0" applyFont="1" applyFill="1"/>
    <xf numFmtId="0" fontId="10" fillId="4" borderId="0" xfId="0" applyFont="1" applyFill="1" applyAlignment="1">
      <alignment horizontal="left"/>
    </xf>
    <xf numFmtId="0" fontId="32" fillId="4" borderId="0" xfId="0" applyFont="1" applyFill="1"/>
    <xf numFmtId="0" fontId="33" fillId="4" borderId="0" xfId="0" applyFont="1" applyFill="1"/>
    <xf numFmtId="0" fontId="29" fillId="2" borderId="0" xfId="0" applyFont="1" applyFill="1" applyAlignment="1">
      <alignment horizontal="left"/>
    </xf>
    <xf numFmtId="0" fontId="0" fillId="4" borderId="15" xfId="0" applyFill="1" applyBorder="1"/>
    <xf numFmtId="0" fontId="0" fillId="4" borderId="21" xfId="0" applyFill="1" applyBorder="1"/>
    <xf numFmtId="0" fontId="35" fillId="2" borderId="0" xfId="0" applyFont="1" applyFill="1" applyAlignment="1">
      <alignment horizontal="left" vertical="top" wrapText="1"/>
    </xf>
    <xf numFmtId="0" fontId="29" fillId="2" borderId="0" xfId="0" applyFont="1" applyFill="1" applyAlignment="1">
      <alignment wrapText="1"/>
    </xf>
    <xf numFmtId="0" fontId="36" fillId="4" borderId="0" xfId="0" applyFont="1" applyFill="1" applyAlignment="1">
      <alignment vertical="top" wrapText="1"/>
    </xf>
    <xf numFmtId="0" fontId="29" fillId="4" borderId="0" xfId="0" applyFont="1" applyFill="1" applyAlignment="1">
      <alignment wrapText="1"/>
    </xf>
    <xf numFmtId="0" fontId="0" fillId="2" borderId="0" xfId="0" applyFill="1"/>
    <xf numFmtId="0" fontId="34" fillId="2" borderId="0" xfId="0" applyFont="1" applyFill="1"/>
    <xf numFmtId="0" fontId="0" fillId="4" borderId="0" xfId="0" applyFill="1" applyAlignment="1">
      <alignment vertical="top"/>
    </xf>
    <xf numFmtId="0" fontId="38" fillId="4" borderId="0" xfId="0" applyFont="1" applyFill="1"/>
    <xf numFmtId="0" fontId="4" fillId="4" borderId="0" xfId="0" applyFont="1" applyFill="1"/>
    <xf numFmtId="0" fontId="40" fillId="4" borderId="0" xfId="0" applyFont="1" applyFill="1"/>
    <xf numFmtId="0" fontId="31" fillId="4" borderId="0" xfId="0" applyFont="1" applyFill="1" applyAlignment="1">
      <alignment horizontal="left"/>
    </xf>
    <xf numFmtId="0" fontId="30" fillId="4" borderId="0" xfId="0" applyFont="1" applyFill="1"/>
    <xf numFmtId="0" fontId="27" fillId="4" borderId="6" xfId="0" applyFont="1" applyFill="1" applyBorder="1" applyAlignment="1">
      <alignment vertical="top"/>
    </xf>
    <xf numFmtId="0" fontId="0" fillId="4" borderId="21" xfId="0" applyFill="1" applyBorder="1" applyAlignment="1">
      <alignment vertical="top"/>
    </xf>
    <xf numFmtId="0" fontId="0" fillId="4" borderId="22" xfId="0" applyFill="1" applyBorder="1" applyAlignment="1">
      <alignment vertical="top"/>
    </xf>
    <xf numFmtId="0" fontId="41" fillId="4" borderId="0" xfId="0" applyFont="1" applyFill="1"/>
    <xf numFmtId="0" fontId="30" fillId="4" borderId="0" xfId="0" applyFont="1" applyFill="1" applyAlignment="1">
      <alignment vertical="top"/>
    </xf>
    <xf numFmtId="0" fontId="30" fillId="4" borderId="0" xfId="0" applyFont="1" applyFill="1" applyAlignment="1">
      <alignment wrapText="1"/>
    </xf>
    <xf numFmtId="0" fontId="44" fillId="4" borderId="0" xfId="0" applyFont="1" applyFill="1"/>
    <xf numFmtId="0" fontId="45" fillId="4" borderId="0" xfId="0" applyFont="1" applyFill="1" applyAlignment="1">
      <alignment vertical="top"/>
    </xf>
    <xf numFmtId="0" fontId="45" fillId="4" borderId="0" xfId="0" applyFont="1" applyFill="1"/>
    <xf numFmtId="0" fontId="44" fillId="4" borderId="0" xfId="0" applyFont="1" applyFill="1" applyAlignment="1">
      <alignment horizontal="left"/>
    </xf>
    <xf numFmtId="0" fontId="47" fillId="0" borderId="0" xfId="0" applyFont="1" applyAlignment="1">
      <alignment vertical="center"/>
    </xf>
    <xf numFmtId="0" fontId="0" fillId="0" borderId="0" xfId="0" applyAlignment="1">
      <alignment vertical="center"/>
    </xf>
    <xf numFmtId="0" fontId="40" fillId="6" borderId="0" xfId="0" applyFont="1" applyFill="1"/>
    <xf numFmtId="0" fontId="48" fillId="4" borderId="0" xfId="0" applyFont="1" applyFill="1" applyAlignment="1">
      <alignment horizontal="right"/>
    </xf>
    <xf numFmtId="0" fontId="28" fillId="4" borderId="10" xfId="0" applyFont="1" applyFill="1" applyBorder="1"/>
    <xf numFmtId="0" fontId="29" fillId="4" borderId="0" xfId="0" applyFont="1" applyFill="1"/>
    <xf numFmtId="0" fontId="27" fillId="4" borderId="9" xfId="0" applyFont="1" applyFill="1" applyBorder="1" applyAlignment="1">
      <alignment horizontal="left" vertical="top" wrapText="1"/>
    </xf>
    <xf numFmtId="0" fontId="0" fillId="4" borderId="6" xfId="0" applyFill="1" applyBorder="1" applyAlignment="1">
      <alignment wrapText="1"/>
    </xf>
    <xf numFmtId="0" fontId="0" fillId="4" borderId="21" xfId="0" applyFill="1" applyBorder="1" applyAlignment="1">
      <alignment wrapText="1"/>
    </xf>
    <xf numFmtId="0" fontId="0" fillId="4" borderId="22" xfId="0" applyFill="1" applyBorder="1" applyAlignment="1">
      <alignment wrapText="1"/>
    </xf>
    <xf numFmtId="0" fontId="9" fillId="4" borderId="6" xfId="0" applyFont="1" applyFill="1" applyBorder="1" applyAlignment="1">
      <alignment horizontal="left" vertical="top" wrapText="1"/>
    </xf>
    <xf numFmtId="0" fontId="0" fillId="4" borderId="6" xfId="0" applyFill="1" applyBorder="1" applyAlignment="1">
      <alignment horizontal="left" vertical="top" wrapText="1"/>
    </xf>
    <xf numFmtId="0" fontId="0" fillId="4" borderId="15" xfId="0" applyFill="1" applyBorder="1" applyAlignment="1">
      <alignment wrapText="1"/>
    </xf>
    <xf numFmtId="0" fontId="0" fillId="4" borderId="16" xfId="0" applyFill="1" applyBorder="1" applyAlignment="1">
      <alignment wrapText="1"/>
    </xf>
    <xf numFmtId="0" fontId="0" fillId="4" borderId="23" xfId="0" applyFill="1" applyBorder="1" applyAlignment="1">
      <alignment wrapText="1"/>
    </xf>
    <xf numFmtId="0" fontId="28" fillId="4" borderId="0" xfId="0" applyFont="1" applyFill="1" applyAlignment="1">
      <alignment vertical="top"/>
    </xf>
    <xf numFmtId="0" fontId="0" fillId="0" borderId="0" xfId="0" applyAlignment="1">
      <alignment wrapText="1"/>
    </xf>
    <xf numFmtId="0" fontId="31" fillId="4" borderId="17" xfId="0" applyFont="1" applyFill="1" applyBorder="1"/>
    <xf numFmtId="0" fontId="7" fillId="0" borderId="0" xfId="0" applyFont="1"/>
    <xf numFmtId="0" fontId="50" fillId="0" borderId="0" xfId="0" applyFont="1"/>
    <xf numFmtId="0" fontId="8" fillId="0" borderId="0" xfId="1" applyAlignment="1">
      <alignment horizontal="left" vertical="center" readingOrder="1"/>
    </xf>
    <xf numFmtId="0" fontId="51" fillId="4" borderId="0" xfId="0" applyFont="1" applyFill="1"/>
    <xf numFmtId="0" fontId="52" fillId="4" borderId="0" xfId="0" applyFont="1" applyFill="1"/>
    <xf numFmtId="0" fontId="41" fillId="0" borderId="0" xfId="0" applyFont="1" applyFill="1"/>
    <xf numFmtId="0" fontId="4" fillId="0" borderId="5" xfId="0" applyFont="1" applyFill="1" applyBorder="1"/>
    <xf numFmtId="0" fontId="4" fillId="0" borderId="0" xfId="0" applyFont="1" applyFill="1"/>
    <xf numFmtId="0" fontId="18" fillId="0" borderId="8" xfId="0" applyFont="1" applyFill="1" applyBorder="1"/>
    <xf numFmtId="0" fontId="4" fillId="0" borderId="4" xfId="0" applyFont="1" applyFill="1" applyBorder="1"/>
    <xf numFmtId="0" fontId="18" fillId="0" borderId="6" xfId="0" applyFont="1" applyFill="1" applyBorder="1"/>
    <xf numFmtId="0" fontId="4" fillId="0" borderId="1" xfId="0" applyFont="1" applyFill="1" applyBorder="1"/>
    <xf numFmtId="0" fontId="4" fillId="0" borderId="7" xfId="0" applyFont="1" applyFill="1" applyBorder="1"/>
    <xf numFmtId="0" fontId="0" fillId="4" borderId="8" xfId="0" applyFill="1" applyBorder="1" applyAlignment="1">
      <alignment wrapText="1"/>
    </xf>
    <xf numFmtId="0" fontId="0" fillId="4" borderId="8" xfId="0" applyFill="1" applyBorder="1" applyAlignment="1">
      <alignment horizontal="left" vertical="top" wrapText="1"/>
    </xf>
    <xf numFmtId="0" fontId="0" fillId="4" borderId="0" xfId="0" applyFill="1" applyBorder="1" applyAlignment="1">
      <alignment wrapText="1"/>
    </xf>
    <xf numFmtId="0" fontId="0" fillId="4" borderId="0" xfId="0" applyFill="1" applyBorder="1"/>
    <xf numFmtId="0" fontId="4" fillId="0" borderId="6" xfId="0" applyFont="1" applyFill="1" applyBorder="1"/>
    <xf numFmtId="0" fontId="4" fillId="0" borderId="3" xfId="0" applyFont="1" applyFill="1" applyBorder="1"/>
    <xf numFmtId="0" fontId="27" fillId="3" borderId="0" xfId="0" applyFont="1" applyFill="1"/>
    <xf numFmtId="0" fontId="4" fillId="0" borderId="8" xfId="5" applyFont="1" applyFill="1" applyBorder="1"/>
    <xf numFmtId="0" fontId="4" fillId="0" borderId="3" xfId="5" applyFont="1" applyFill="1" applyBorder="1"/>
    <xf numFmtId="0" fontId="55" fillId="0" borderId="4" xfId="1" applyFont="1" applyBorder="1" applyAlignment="1">
      <alignment horizontal="left"/>
    </xf>
    <xf numFmtId="0" fontId="56" fillId="0" borderId="4" xfId="1" applyFont="1" applyBorder="1" applyAlignment="1">
      <alignment horizontal="right"/>
    </xf>
    <xf numFmtId="0" fontId="55" fillId="3" borderId="9" xfId="1" applyFont="1" applyFill="1" applyBorder="1"/>
    <xf numFmtId="0" fontId="56" fillId="3" borderId="9" xfId="1" applyFont="1" applyFill="1" applyBorder="1"/>
    <xf numFmtId="0" fontId="55" fillId="0" borderId="9" xfId="1" applyFont="1" applyFill="1" applyBorder="1"/>
    <xf numFmtId="0" fontId="56" fillId="0" borderId="9" xfId="1" applyFont="1" applyFill="1" applyBorder="1"/>
    <xf numFmtId="0" fontId="55" fillId="0" borderId="6" xfId="1" applyFont="1" applyFill="1" applyBorder="1"/>
    <xf numFmtId="0" fontId="56" fillId="0" borderId="6" xfId="1" applyFont="1" applyFill="1" applyBorder="1"/>
    <xf numFmtId="0" fontId="56" fillId="3" borderId="6" xfId="1" applyFont="1" applyFill="1" applyBorder="1"/>
    <xf numFmtId="0" fontId="55" fillId="3" borderId="6" xfId="1" applyFont="1" applyFill="1" applyBorder="1"/>
    <xf numFmtId="0" fontId="27" fillId="4" borderId="6" xfId="0" applyFont="1" applyFill="1" applyBorder="1" applyAlignment="1">
      <alignment horizontal="left" vertical="top" wrapText="1"/>
    </xf>
    <xf numFmtId="0" fontId="60" fillId="8" borderId="2" xfId="0" applyFont="1" applyFill="1" applyBorder="1" applyAlignment="1">
      <alignment horizontal="center" vertical="center" wrapText="1"/>
    </xf>
    <xf numFmtId="0" fontId="61" fillId="0" borderId="2" xfId="0" applyFont="1" applyBorder="1" applyAlignment="1">
      <alignment vertical="center" wrapText="1"/>
    </xf>
    <xf numFmtId="0" fontId="9" fillId="0" borderId="2" xfId="0" applyFont="1" applyBorder="1" applyAlignment="1">
      <alignment horizontal="left" vertical="center" wrapText="1"/>
    </xf>
    <xf numFmtId="10" fontId="0" fillId="4" borderId="0" xfId="0" applyNumberFormat="1" applyFill="1"/>
    <xf numFmtId="0" fontId="29" fillId="2" borderId="0" xfId="0" applyFont="1" applyFill="1"/>
    <xf numFmtId="0" fontId="59" fillId="4" borderId="0" xfId="6" applyFont="1" applyFill="1" applyAlignment="1">
      <alignment vertical="top"/>
    </xf>
    <xf numFmtId="0" fontId="8" fillId="0" borderId="0" xfId="1"/>
    <xf numFmtId="0" fontId="0" fillId="10" borderId="0" xfId="0" applyFill="1"/>
    <xf numFmtId="0" fontId="31" fillId="10" borderId="0" xfId="0" applyFont="1" applyFill="1"/>
    <xf numFmtId="0" fontId="0" fillId="0" borderId="0" xfId="0" applyBorder="1" applyAlignment="1">
      <alignment vertical="center"/>
    </xf>
    <xf numFmtId="0" fontId="35" fillId="2" borderId="0" xfId="0" applyFont="1" applyFill="1" applyAlignment="1">
      <alignment wrapText="1"/>
    </xf>
    <xf numFmtId="0" fontId="35" fillId="2" borderId="0" xfId="0" applyFont="1" applyFill="1" applyAlignment="1">
      <alignment horizontal="left"/>
    </xf>
    <xf numFmtId="0" fontId="35" fillId="2" borderId="0" xfId="0" applyFont="1" applyFill="1"/>
    <xf numFmtId="0" fontId="35" fillId="4" borderId="0" xfId="0" applyFont="1" applyFill="1"/>
    <xf numFmtId="0" fontId="0" fillId="10" borderId="0" xfId="0" applyFill="1" applyAlignment="1">
      <alignment wrapText="1"/>
    </xf>
    <xf numFmtId="0" fontId="27" fillId="10" borderId="0" xfId="0" applyFont="1" applyFill="1" applyAlignment="1">
      <alignment vertical="top"/>
    </xf>
    <xf numFmtId="0" fontId="36" fillId="10" borderId="0" xfId="0" applyFont="1" applyFill="1" applyAlignment="1">
      <alignment vertical="top" wrapText="1"/>
    </xf>
    <xf numFmtId="0" fontId="28" fillId="10" borderId="0" xfId="0" applyFont="1" applyFill="1"/>
    <xf numFmtId="0" fontId="0" fillId="4" borderId="0" xfId="0" applyFill="1" applyAlignment="1"/>
    <xf numFmtId="0" fontId="0" fillId="4" borderId="0" xfId="0" applyFill="1" applyBorder="1" applyAlignment="1">
      <alignment vertical="top"/>
    </xf>
    <xf numFmtId="0" fontId="43" fillId="4" borderId="21" xfId="0" applyFont="1" applyFill="1" applyBorder="1" applyAlignment="1">
      <alignment vertical="top"/>
    </xf>
    <xf numFmtId="0" fontId="43" fillId="4" borderId="0" xfId="0" applyFont="1" applyFill="1" applyBorder="1" applyAlignment="1">
      <alignment vertical="top"/>
    </xf>
    <xf numFmtId="0" fontId="43" fillId="4" borderId="22" xfId="0" applyFont="1" applyFill="1" applyBorder="1" applyAlignment="1">
      <alignment vertical="top"/>
    </xf>
    <xf numFmtId="0" fontId="27" fillId="4" borderId="10" xfId="0" applyFont="1" applyFill="1" applyBorder="1"/>
    <xf numFmtId="0" fontId="0" fillId="11" borderId="0" xfId="0" applyFill="1"/>
    <xf numFmtId="0" fontId="4" fillId="0" borderId="9" xfId="0" applyFont="1" applyBorder="1" applyAlignment="1">
      <alignment horizontal="center" vertical="center" wrapText="1"/>
    </xf>
    <xf numFmtId="0" fontId="4" fillId="0" borderId="2" xfId="0" applyFont="1" applyBorder="1" applyAlignment="1">
      <alignment horizontal="center" vertical="center" wrapText="1"/>
    </xf>
    <xf numFmtId="14" fontId="4" fillId="0" borderId="2" xfId="0" applyNumberFormat="1" applyFont="1" applyFill="1" applyBorder="1" applyAlignment="1">
      <alignment horizontal="center" vertical="center"/>
    </xf>
    <xf numFmtId="0" fontId="31" fillId="4" borderId="0" xfId="0" applyFont="1" applyFill="1" applyAlignment="1"/>
    <xf numFmtId="0" fontId="31" fillId="4" borderId="10" xfId="0" applyFont="1" applyFill="1" applyBorder="1" applyAlignment="1"/>
    <xf numFmtId="0" fontId="31" fillId="2" borderId="9" xfId="0" applyFont="1" applyFill="1" applyBorder="1" applyAlignment="1"/>
    <xf numFmtId="0" fontId="31" fillId="4" borderId="6" xfId="0" applyFont="1" applyFill="1" applyBorder="1" applyAlignment="1"/>
    <xf numFmtId="0" fontId="31" fillId="4" borderId="8" xfId="0" applyFont="1" applyFill="1" applyBorder="1" applyAlignment="1"/>
    <xf numFmtId="0" fontId="29" fillId="2" borderId="20" xfId="0" applyFont="1" applyFill="1" applyBorder="1" applyAlignment="1"/>
    <xf numFmtId="0" fontId="0" fillId="4" borderId="8" xfId="0" applyFill="1" applyBorder="1" applyAlignment="1"/>
    <xf numFmtId="0" fontId="31" fillId="4" borderId="6" xfId="0" applyFont="1" applyFill="1" applyBorder="1" applyAlignment="1">
      <alignment vertical="top"/>
    </xf>
    <xf numFmtId="0" fontId="0" fillId="4" borderId="0" xfId="0" applyFill="1"/>
    <xf numFmtId="0" fontId="0" fillId="4" borderId="0" xfId="0" applyFill="1"/>
    <xf numFmtId="0" fontId="9" fillId="4" borderId="0" xfId="0" applyFont="1" applyFill="1"/>
    <xf numFmtId="0" fontId="31" fillId="4" borderId="0" xfId="0" applyFont="1" applyFill="1"/>
    <xf numFmtId="0" fontId="27" fillId="4" borderId="0" xfId="0" applyFont="1" applyFill="1"/>
    <xf numFmtId="0" fontId="0" fillId="4" borderId="0" xfId="0" applyFill="1" applyAlignment="1">
      <alignment vertical="top"/>
    </xf>
    <xf numFmtId="0" fontId="30" fillId="4" borderId="0" xfId="0" applyFont="1" applyFill="1"/>
    <xf numFmtId="0" fontId="9" fillId="4" borderId="0" xfId="0" applyFont="1" applyFill="1" applyAlignment="1">
      <alignment vertical="top"/>
    </xf>
    <xf numFmtId="0" fontId="53" fillId="4" borderId="0" xfId="0" applyFont="1" applyFill="1"/>
    <xf numFmtId="0" fontId="0" fillId="0" borderId="0" xfId="0"/>
    <xf numFmtId="0" fontId="0" fillId="4" borderId="0" xfId="0" applyFill="1"/>
    <xf numFmtId="0" fontId="9" fillId="4" borderId="0" xfId="0" applyFont="1" applyFill="1"/>
    <xf numFmtId="0" fontId="0" fillId="4" borderId="0" xfId="0" applyFill="1" applyAlignment="1">
      <alignment vertical="top"/>
    </xf>
    <xf numFmtId="0" fontId="5" fillId="9" borderId="27" xfId="0" applyFont="1" applyFill="1" applyBorder="1" applyAlignment="1">
      <alignment horizontal="center" vertical="center"/>
    </xf>
    <xf numFmtId="0" fontId="4" fillId="9" borderId="28" xfId="0" applyFont="1" applyFill="1" applyBorder="1" applyAlignment="1">
      <alignment vertical="center"/>
    </xf>
    <xf numFmtId="0" fontId="14" fillId="4" borderId="0" xfId="0" applyFont="1" applyFill="1"/>
    <xf numFmtId="0" fontId="71" fillId="4" borderId="0" xfId="0" applyFont="1" applyFill="1"/>
    <xf numFmtId="0" fontId="73" fillId="2" borderId="25" xfId="0" applyFont="1" applyFill="1" applyBorder="1" applyAlignment="1"/>
    <xf numFmtId="0" fontId="73" fillId="2" borderId="26" xfId="0" applyFont="1" applyFill="1" applyBorder="1"/>
    <xf numFmtId="0" fontId="74" fillId="10" borderId="13" xfId="0" applyFont="1" applyFill="1" applyBorder="1"/>
    <xf numFmtId="0" fontId="71" fillId="10" borderId="12" xfId="0" applyFont="1" applyFill="1" applyBorder="1"/>
    <xf numFmtId="0" fontId="75" fillId="10" borderId="11" xfId="0" applyFont="1" applyFill="1" applyBorder="1" applyAlignment="1">
      <alignment vertical="top" wrapText="1"/>
    </xf>
    <xf numFmtId="0" fontId="71" fillId="10" borderId="13" xfId="0" quotePrefix="1" applyFont="1" applyFill="1" applyBorder="1" applyAlignment="1">
      <alignment horizontal="left" vertical="top"/>
    </xf>
    <xf numFmtId="0" fontId="75" fillId="10" borderId="2" xfId="0" quotePrefix="1" applyFont="1" applyFill="1" applyBorder="1" applyAlignment="1">
      <alignment horizontal="left" wrapText="1"/>
    </xf>
    <xf numFmtId="0" fontId="74" fillId="3" borderId="13" xfId="0" applyFont="1" applyFill="1" applyBorder="1"/>
    <xf numFmtId="0" fontId="71" fillId="3" borderId="12" xfId="0" applyFont="1" applyFill="1" applyBorder="1"/>
    <xf numFmtId="0" fontId="75" fillId="3" borderId="11" xfId="0" applyFont="1" applyFill="1" applyBorder="1" applyAlignment="1">
      <alignment vertical="top" wrapText="1"/>
    </xf>
    <xf numFmtId="0" fontId="71" fillId="3" borderId="13" xfId="0" applyFont="1" applyFill="1" applyBorder="1" applyAlignment="1">
      <alignment horizontal="left" vertical="top"/>
    </xf>
    <xf numFmtId="0" fontId="75" fillId="3" borderId="2" xfId="0" quotePrefix="1" applyFont="1" applyFill="1" applyBorder="1" applyAlignment="1">
      <alignment horizontal="left" wrapText="1"/>
    </xf>
    <xf numFmtId="0" fontId="75" fillId="3" borderId="13" xfId="0" applyFont="1" applyFill="1" applyBorder="1" applyAlignment="1">
      <alignment horizontal="left" vertical="top"/>
    </xf>
    <xf numFmtId="0" fontId="75" fillId="3" borderId="2" xfId="0" applyFont="1" applyFill="1" applyBorder="1" applyAlignment="1">
      <alignment horizontal="left"/>
    </xf>
    <xf numFmtId="0" fontId="75" fillId="3" borderId="2" xfId="0" applyFont="1" applyFill="1" applyBorder="1" applyAlignment="1">
      <alignment horizontal="left" wrapText="1"/>
    </xf>
    <xf numFmtId="0" fontId="66" fillId="3" borderId="2" xfId="0" applyFont="1" applyFill="1" applyBorder="1" applyAlignment="1">
      <alignment vertical="top" wrapText="1"/>
    </xf>
    <xf numFmtId="0" fontId="75" fillId="10" borderId="13" xfId="0" applyFont="1" applyFill="1" applyBorder="1" applyAlignment="1">
      <alignment horizontal="left" vertical="top"/>
    </xf>
    <xf numFmtId="0" fontId="75" fillId="10" borderId="2" xfId="0" applyFont="1" applyFill="1" applyBorder="1" applyAlignment="1">
      <alignment horizontal="left"/>
    </xf>
    <xf numFmtId="0" fontId="75" fillId="10" borderId="2" xfId="0" applyFont="1" applyFill="1" applyBorder="1" applyAlignment="1">
      <alignment horizontal="left" wrapText="1"/>
    </xf>
    <xf numFmtId="0" fontId="71" fillId="4" borderId="0" xfId="0" applyFont="1" applyFill="1" applyAlignment="1">
      <alignment horizontal="left" vertical="center"/>
    </xf>
    <xf numFmtId="0" fontId="71" fillId="3" borderId="2" xfId="0" applyFont="1" applyFill="1" applyBorder="1" applyAlignment="1">
      <alignment horizontal="left" vertical="top" wrapText="1"/>
    </xf>
    <xf numFmtId="0" fontId="71" fillId="3" borderId="2" xfId="0" applyFont="1" applyFill="1" applyBorder="1" applyAlignment="1">
      <alignment horizontal="left" vertical="top"/>
    </xf>
    <xf numFmtId="0" fontId="71" fillId="10" borderId="2" xfId="0" applyFont="1" applyFill="1" applyBorder="1" applyAlignment="1">
      <alignment horizontal="left" vertical="top"/>
    </xf>
    <xf numFmtId="0" fontId="0" fillId="0" borderId="0" xfId="0" applyFill="1" applyAlignment="1">
      <alignment wrapText="1"/>
    </xf>
    <xf numFmtId="0" fontId="27" fillId="0" borderId="9" xfId="0" applyFont="1" applyFill="1" applyBorder="1" applyAlignment="1">
      <alignment horizontal="left" vertical="top" wrapText="1"/>
    </xf>
    <xf numFmtId="0" fontId="30" fillId="0" borderId="19" xfId="0" applyFont="1" applyFill="1" applyBorder="1" applyAlignment="1">
      <alignment horizontal="left"/>
    </xf>
    <xf numFmtId="0" fontId="31" fillId="0" borderId="19" xfId="0" applyFont="1" applyFill="1" applyBorder="1" applyAlignment="1">
      <alignment horizontal="left"/>
    </xf>
    <xf numFmtId="0" fontId="31" fillId="0" borderId="14" xfId="0" applyFont="1" applyFill="1" applyBorder="1" applyAlignment="1">
      <alignment wrapText="1"/>
    </xf>
    <xf numFmtId="0" fontId="27" fillId="0" borderId="19" xfId="0" applyFont="1" applyFill="1" applyBorder="1" applyAlignment="1">
      <alignment wrapText="1"/>
    </xf>
    <xf numFmtId="0" fontId="31" fillId="0" borderId="9" xfId="0" applyFont="1" applyFill="1" applyBorder="1" applyAlignment="1"/>
    <xf numFmtId="0" fontId="28" fillId="0" borderId="0" xfId="0" applyFont="1" applyFill="1"/>
    <xf numFmtId="0" fontId="27" fillId="0" borderId="6" xfId="0" applyFont="1" applyFill="1" applyBorder="1" applyAlignment="1">
      <alignment horizontal="left" vertical="top" wrapText="1"/>
    </xf>
    <xf numFmtId="0" fontId="31" fillId="0" borderId="21" xfId="0" applyFont="1" applyFill="1" applyBorder="1" applyAlignment="1">
      <alignment horizontal="left"/>
    </xf>
    <xf numFmtId="0" fontId="31" fillId="0" borderId="0" xfId="0" applyFont="1" applyFill="1" applyBorder="1" applyAlignment="1">
      <alignment horizontal="left"/>
    </xf>
    <xf numFmtId="0" fontId="31" fillId="0" borderId="0" xfId="0" applyFont="1" applyFill="1" applyBorder="1" applyAlignment="1">
      <alignment wrapText="1"/>
    </xf>
    <xf numFmtId="0" fontId="0" fillId="0" borderId="21" xfId="0" applyFill="1" applyBorder="1" applyAlignment="1">
      <alignment wrapText="1"/>
    </xf>
    <xf numFmtId="0" fontId="31" fillId="0" borderId="6" xfId="0" applyFont="1" applyFill="1" applyBorder="1" applyAlignment="1"/>
    <xf numFmtId="0" fontId="52" fillId="0" borderId="21" xfId="0" applyFont="1" applyFill="1" applyBorder="1" applyAlignment="1">
      <alignment horizontal="left"/>
    </xf>
    <xf numFmtId="0" fontId="30" fillId="0" borderId="0" xfId="0" applyFont="1" applyFill="1" applyBorder="1" applyAlignment="1">
      <alignment horizontal="left"/>
    </xf>
    <xf numFmtId="0" fontId="0" fillId="0" borderId="0" xfId="0" applyFill="1" applyBorder="1" applyAlignment="1">
      <alignment wrapText="1"/>
    </xf>
    <xf numFmtId="0" fontId="9" fillId="0" borderId="6" xfId="0" applyFont="1" applyFill="1" applyBorder="1" applyAlignment="1">
      <alignment horizontal="left" vertical="top" wrapText="1"/>
    </xf>
    <xf numFmtId="0" fontId="27" fillId="0" borderId="21" xfId="0" applyFont="1" applyFill="1" applyBorder="1" applyAlignment="1">
      <alignment horizontal="left" vertical="top" wrapText="1"/>
    </xf>
    <xf numFmtId="0" fontId="27" fillId="0" borderId="21" xfId="0" applyFont="1" applyFill="1" applyBorder="1" applyAlignment="1">
      <alignment wrapText="1"/>
    </xf>
    <xf numFmtId="0" fontId="31" fillId="0" borderId="6" xfId="6" applyFont="1" applyFill="1" applyBorder="1" applyAlignment="1"/>
    <xf numFmtId="0" fontId="0" fillId="0" borderId="6" xfId="0" applyFill="1" applyBorder="1" applyAlignment="1">
      <alignment horizontal="left" vertical="top" wrapText="1"/>
    </xf>
    <xf numFmtId="0" fontId="0" fillId="0" borderId="0" xfId="0" applyFill="1"/>
    <xf numFmtId="0" fontId="15" fillId="0" borderId="0" xfId="0" applyFont="1" applyFill="1"/>
    <xf numFmtId="0" fontId="57" fillId="0" borderId="0" xfId="0" applyFont="1" applyFill="1"/>
    <xf numFmtId="0" fontId="14" fillId="0" borderId="0" xfId="0" applyFont="1" applyFill="1"/>
    <xf numFmtId="0" fontId="30" fillId="0" borderId="0" xfId="0" applyFont="1" applyFill="1"/>
    <xf numFmtId="0" fontId="68" fillId="0" borderId="0" xfId="0" applyFont="1" applyFill="1"/>
    <xf numFmtId="0" fontId="57" fillId="0" borderId="0" xfId="0" quotePrefix="1" applyFont="1" applyFill="1"/>
    <xf numFmtId="0" fontId="64" fillId="0" borderId="0" xfId="0" applyFont="1" applyFill="1"/>
    <xf numFmtId="0" fontId="69" fillId="0" borderId="0" xfId="0" applyFont="1" applyFill="1"/>
    <xf numFmtId="0" fontId="70" fillId="0" borderId="0" xfId="0" applyFont="1" applyFill="1"/>
    <xf numFmtId="0" fontId="76" fillId="0" borderId="0" xfId="0" applyFont="1" applyFill="1"/>
    <xf numFmtId="0" fontId="10" fillId="0" borderId="0" xfId="0" applyFont="1" applyFill="1"/>
    <xf numFmtId="0" fontId="27" fillId="0" borderId="0" xfId="0" applyFont="1" applyFill="1"/>
    <xf numFmtId="0" fontId="9" fillId="0" borderId="0" xfId="0" applyFont="1" applyFill="1"/>
    <xf numFmtId="0" fontId="51" fillId="0" borderId="0" xfId="0" applyFont="1" applyFill="1"/>
    <xf numFmtId="0" fontId="31" fillId="0" borderId="0" xfId="0" applyFont="1" applyFill="1"/>
    <xf numFmtId="0" fontId="44" fillId="0" borderId="0" xfId="0" applyFont="1" applyFill="1"/>
    <xf numFmtId="0" fontId="0" fillId="0" borderId="15" xfId="0" applyBorder="1" applyAlignment="1">
      <alignment vertical="center"/>
    </xf>
    <xf numFmtId="0" fontId="4" fillId="4" borderId="15" xfId="0" applyFont="1" applyFill="1" applyBorder="1"/>
    <xf numFmtId="0" fontId="4" fillId="0" borderId="28" xfId="0" applyFont="1" applyFill="1" applyBorder="1" applyAlignment="1">
      <alignment vertical="center"/>
    </xf>
    <xf numFmtId="0" fontId="4" fillId="0" borderId="28" xfId="0" applyFont="1" applyFill="1" applyBorder="1" applyAlignment="1">
      <alignment vertical="center" wrapText="1"/>
    </xf>
    <xf numFmtId="0" fontId="4" fillId="0" borderId="28" xfId="0" applyFont="1" applyFill="1" applyBorder="1" applyAlignment="1">
      <alignment horizontal="left" vertical="center"/>
    </xf>
    <xf numFmtId="0" fontId="0" fillId="0" borderId="0" xfId="0" applyFill="1" applyAlignment="1">
      <alignment vertical="top"/>
    </xf>
    <xf numFmtId="0" fontId="49" fillId="0" borderId="0" xfId="0" applyFont="1" applyFill="1"/>
    <xf numFmtId="0" fontId="62" fillId="0" borderId="28" xfId="0" applyFont="1" applyFill="1" applyBorder="1" applyAlignment="1">
      <alignment vertical="center" wrapText="1"/>
    </xf>
    <xf numFmtId="0" fontId="4" fillId="0" borderId="31" xfId="0" applyFont="1" applyFill="1" applyBorder="1" applyAlignment="1">
      <alignment vertical="center"/>
    </xf>
    <xf numFmtId="0" fontId="27" fillId="0" borderId="9" xfId="0" applyFont="1" applyFill="1" applyBorder="1"/>
    <xf numFmtId="0" fontId="0" fillId="0" borderId="19" xfId="0" applyFill="1" applyBorder="1"/>
    <xf numFmtId="0" fontId="0" fillId="0" borderId="14" xfId="0" applyFill="1" applyBorder="1"/>
    <xf numFmtId="0" fontId="0" fillId="0" borderId="20" xfId="0" applyFill="1" applyBorder="1"/>
    <xf numFmtId="0" fontId="9" fillId="0" borderId="19" xfId="0" applyFont="1" applyFill="1" applyBorder="1"/>
    <xf numFmtId="0" fontId="19" fillId="0" borderId="19" xfId="0" applyFont="1" applyFill="1" applyBorder="1"/>
    <xf numFmtId="0" fontId="0" fillId="0" borderId="6" xfId="0" applyFill="1" applyBorder="1"/>
    <xf numFmtId="0" fontId="10" fillId="0" borderId="21" xfId="0" applyFont="1" applyFill="1" applyBorder="1"/>
    <xf numFmtId="0" fontId="0" fillId="0" borderId="22" xfId="0" applyFill="1" applyBorder="1"/>
    <xf numFmtId="0" fontId="0" fillId="0" borderId="21" xfId="0" applyFill="1" applyBorder="1"/>
    <xf numFmtId="0" fontId="19" fillId="0" borderId="21" xfId="0" applyFont="1" applyFill="1" applyBorder="1"/>
    <xf numFmtId="0" fontId="9" fillId="0" borderId="8" xfId="0" applyFont="1" applyFill="1" applyBorder="1"/>
    <xf numFmtId="0" fontId="0" fillId="0" borderId="23" xfId="0" applyFill="1" applyBorder="1"/>
    <xf numFmtId="0" fontId="0" fillId="0" borderId="15" xfId="0" applyFill="1" applyBorder="1"/>
    <xf numFmtId="0" fontId="0" fillId="0" borderId="16" xfId="0" applyFill="1" applyBorder="1"/>
    <xf numFmtId="0" fontId="27" fillId="0" borderId="6" xfId="0" applyFont="1" applyFill="1" applyBorder="1"/>
    <xf numFmtId="0" fontId="9" fillId="0" borderId="6" xfId="0" applyFont="1" applyFill="1" applyBorder="1"/>
    <xf numFmtId="0" fontId="0" fillId="0" borderId="0" xfId="0" applyFill="1" applyBorder="1"/>
    <xf numFmtId="0" fontId="27" fillId="0" borderId="21" xfId="0" applyFont="1" applyFill="1" applyBorder="1"/>
    <xf numFmtId="0" fontId="30" fillId="0" borderId="0" xfId="0" applyFont="1" applyFill="1" applyBorder="1"/>
    <xf numFmtId="0" fontId="27" fillId="0" borderId="6" xfId="0" applyFont="1" applyFill="1" applyBorder="1" applyAlignment="1">
      <alignment horizontal="left" vertical="top"/>
    </xf>
    <xf numFmtId="0" fontId="21" fillId="0" borderId="19" xfId="0" applyFont="1" applyFill="1" applyBorder="1"/>
    <xf numFmtId="0" fontId="10" fillId="0" borderId="14" xfId="0" applyFont="1" applyFill="1" applyBorder="1"/>
    <xf numFmtId="0" fontId="44" fillId="0" borderId="21" xfId="0" applyFont="1" applyFill="1" applyBorder="1"/>
    <xf numFmtId="0" fontId="9" fillId="0" borderId="21" xfId="0" applyFont="1" applyFill="1" applyBorder="1"/>
    <xf numFmtId="0" fontId="21" fillId="0" borderId="21" xfId="0" applyFont="1" applyFill="1" applyBorder="1"/>
    <xf numFmtId="0" fontId="10" fillId="0" borderId="0" xfId="0" applyFont="1" applyFill="1" applyBorder="1"/>
    <xf numFmtId="0" fontId="27" fillId="0" borderId="9" xfId="0" applyFont="1" applyFill="1" applyBorder="1" applyAlignment="1">
      <alignment horizontal="left" vertical="top"/>
    </xf>
    <xf numFmtId="0" fontId="0" fillId="0" borderId="8" xfId="0" applyFill="1" applyBorder="1"/>
    <xf numFmtId="0" fontId="30" fillId="0" borderId="21" xfId="0" applyFont="1" applyFill="1" applyBorder="1"/>
    <xf numFmtId="0" fontId="0" fillId="0" borderId="0" xfId="0" applyFill="1" applyAlignment="1"/>
    <xf numFmtId="0" fontId="40" fillId="0" borderId="0" xfId="0" applyFont="1" applyFill="1"/>
    <xf numFmtId="0" fontId="65" fillId="0" borderId="0" xfId="0" applyFont="1" applyFill="1"/>
    <xf numFmtId="0" fontId="77" fillId="0" borderId="28" xfId="0" applyFont="1" applyFill="1" applyBorder="1" applyAlignment="1">
      <alignment vertical="center"/>
    </xf>
    <xf numFmtId="0" fontId="28" fillId="0" borderId="19" xfId="0" applyFont="1" applyFill="1" applyBorder="1"/>
    <xf numFmtId="0" fontId="9" fillId="0" borderId="14" xfId="0" applyFont="1" applyFill="1" applyBorder="1"/>
    <xf numFmtId="0" fontId="28" fillId="0" borderId="0" xfId="0" applyFont="1" applyFill="1" applyBorder="1"/>
    <xf numFmtId="0" fontId="9" fillId="0" borderId="0" xfId="0" applyFont="1" applyFill="1" applyBorder="1"/>
    <xf numFmtId="0" fontId="14" fillId="0" borderId="19" xfId="0" applyFont="1" applyFill="1" applyBorder="1"/>
    <xf numFmtId="0" fontId="14" fillId="0" borderId="21" xfId="0" applyFont="1" applyFill="1" applyBorder="1"/>
    <xf numFmtId="0" fontId="27" fillId="0" borderId="6" xfId="0" applyFont="1" applyFill="1" applyBorder="1" applyAlignment="1">
      <alignment vertical="top"/>
    </xf>
    <xf numFmtId="0" fontId="0" fillId="0" borderId="21" xfId="0" applyFill="1" applyBorder="1" applyAlignment="1">
      <alignment vertical="top"/>
    </xf>
    <xf numFmtId="0" fontId="0" fillId="0" borderId="0" xfId="0" applyFill="1" applyBorder="1" applyAlignment="1">
      <alignment vertical="top"/>
    </xf>
    <xf numFmtId="0" fontId="0" fillId="0" borderId="22" xfId="0" applyFill="1" applyBorder="1" applyAlignment="1">
      <alignment vertical="top"/>
    </xf>
    <xf numFmtId="0" fontId="9" fillId="0" borderId="0" xfId="0" applyFont="1" applyFill="1" applyAlignment="1">
      <alignment vertical="top"/>
    </xf>
    <xf numFmtId="0" fontId="43" fillId="0" borderId="21" xfId="0" applyFont="1" applyFill="1" applyBorder="1" applyAlignment="1">
      <alignment vertical="top"/>
    </xf>
    <xf numFmtId="0" fontId="43" fillId="0" borderId="0" xfId="0" applyFont="1" applyFill="1" applyBorder="1" applyAlignment="1">
      <alignment vertical="top"/>
    </xf>
    <xf numFmtId="0" fontId="43" fillId="0" borderId="22" xfId="0" applyFont="1" applyFill="1" applyBorder="1" applyAlignment="1">
      <alignment vertical="top"/>
    </xf>
    <xf numFmtId="0" fontId="45" fillId="0" borderId="0" xfId="0" applyFont="1" applyFill="1"/>
    <xf numFmtId="0" fontId="40" fillId="0" borderId="0" xfId="0" applyFont="1" applyFill="1" applyBorder="1"/>
    <xf numFmtId="0" fontId="57" fillId="0" borderId="0" xfId="0" applyFont="1" applyFill="1" applyBorder="1"/>
    <xf numFmtId="0" fontId="45" fillId="0" borderId="0" xfId="0" applyFont="1" applyFill="1" applyBorder="1"/>
    <xf numFmtId="0" fontId="53" fillId="0" borderId="0" xfId="0" applyFont="1" applyFill="1"/>
    <xf numFmtId="0" fontId="78" fillId="0" borderId="0" xfId="0" applyFont="1" applyFill="1" applyBorder="1"/>
    <xf numFmtId="0" fontId="38" fillId="0" borderId="0" xfId="0" applyFont="1" applyFill="1" applyBorder="1"/>
    <xf numFmtId="0" fontId="64" fillId="0" borderId="0" xfId="0" applyFont="1" applyFill="1" applyBorder="1"/>
    <xf numFmtId="0" fontId="20" fillId="0" borderId="0" xfId="0" applyFont="1" applyFill="1" applyBorder="1"/>
    <xf numFmtId="0" fontId="31" fillId="0" borderId="0" xfId="0" applyFont="1" applyFill="1" applyAlignment="1">
      <alignment horizontal="left"/>
    </xf>
    <xf numFmtId="0" fontId="0" fillId="0" borderId="0" xfId="0" applyFill="1" applyAlignment="1">
      <alignment horizontal="left"/>
    </xf>
    <xf numFmtId="0" fontId="30" fillId="4" borderId="0" xfId="0" applyFont="1" applyFill="1" applyAlignment="1">
      <alignment horizontal="left"/>
    </xf>
    <xf numFmtId="0" fontId="45" fillId="0" borderId="0" xfId="0" applyFont="1" applyFill="1" applyAlignment="1">
      <alignment horizontal="left"/>
    </xf>
    <xf numFmtId="0" fontId="54" fillId="0" borderId="0" xfId="0" applyFont="1" applyFill="1"/>
    <xf numFmtId="0" fontId="20" fillId="0" borderId="0" xfId="0" applyFont="1" applyFill="1"/>
    <xf numFmtId="0" fontId="64" fillId="10" borderId="0" xfId="0" applyFont="1" applyFill="1"/>
    <xf numFmtId="0" fontId="32" fillId="0" borderId="0" xfId="0" applyFont="1" applyFill="1"/>
    <xf numFmtId="0" fontId="57" fillId="0" borderId="0" xfId="6" applyFont="1" applyFill="1" applyAlignment="1">
      <alignment vertical="top"/>
    </xf>
    <xf numFmtId="0" fontId="45" fillId="0" borderId="0" xfId="0" applyFont="1" applyFill="1" applyAlignment="1">
      <alignment vertical="top"/>
    </xf>
    <xf numFmtId="0" fontId="30" fillId="0" borderId="0" xfId="0" applyFont="1" applyFill="1" applyAlignment="1">
      <alignment vertical="top"/>
    </xf>
    <xf numFmtId="0" fontId="30" fillId="0" borderId="0" xfId="0" applyFont="1" applyFill="1" applyAlignment="1">
      <alignment wrapText="1"/>
    </xf>
    <xf numFmtId="0" fontId="30" fillId="0" borderId="0" xfId="0" applyFont="1" applyFill="1" applyAlignment="1"/>
    <xf numFmtId="0" fontId="31" fillId="0" borderId="0" xfId="0" applyFont="1" applyFill="1" applyAlignment="1">
      <alignment vertical="top"/>
    </xf>
    <xf numFmtId="0" fontId="57" fillId="0" borderId="0" xfId="0" applyFont="1" applyFill="1" applyAlignment="1">
      <alignment vertical="top"/>
    </xf>
    <xf numFmtId="0" fontId="31" fillId="3" borderId="6" xfId="0" applyFont="1" applyFill="1" applyBorder="1" applyAlignment="1"/>
    <xf numFmtId="0" fontId="31" fillId="3" borderId="6" xfId="6" applyFont="1" applyFill="1" applyBorder="1" applyAlignment="1"/>
    <xf numFmtId="14" fontId="7" fillId="0" borderId="2" xfId="0" applyNumberFormat="1" applyFont="1" applyBorder="1" applyAlignment="1">
      <alignment horizontal="center" vertical="center"/>
    </xf>
    <xf numFmtId="0" fontId="55" fillId="3" borderId="2" xfId="1" applyFont="1" applyFill="1" applyBorder="1"/>
    <xf numFmtId="0" fontId="56" fillId="3" borderId="2" xfId="1" applyFont="1" applyFill="1" applyBorder="1"/>
    <xf numFmtId="0" fontId="4" fillId="3" borderId="2" xfId="0" applyFont="1" applyFill="1" applyBorder="1"/>
    <xf numFmtId="0" fontId="80" fillId="0" borderId="0" xfId="0" applyFont="1" applyFill="1"/>
    <xf numFmtId="0" fontId="57" fillId="0" borderId="0" xfId="8" applyFont="1" applyFill="1"/>
    <xf numFmtId="0" fontId="10" fillId="10" borderId="0" xfId="0" applyFont="1" applyFill="1"/>
    <xf numFmtId="0" fontId="46" fillId="0" borderId="0" xfId="0" applyFont="1" applyFill="1"/>
    <xf numFmtId="0" fontId="10" fillId="0" borderId="0" xfId="0" applyFont="1" applyFill="1" applyAlignment="1">
      <alignment vertical="top"/>
    </xf>
    <xf numFmtId="0" fontId="27" fillId="0" borderId="9" xfId="0" applyFont="1" applyFill="1" applyBorder="1" applyAlignment="1">
      <alignment vertical="top"/>
    </xf>
    <xf numFmtId="0" fontId="0" fillId="0" borderId="19" xfId="0" applyFill="1" applyBorder="1" applyAlignment="1">
      <alignment vertical="top"/>
    </xf>
    <xf numFmtId="0" fontId="0" fillId="0" borderId="14" xfId="0" applyFill="1" applyBorder="1" applyAlignment="1">
      <alignment vertical="top"/>
    </xf>
    <xf numFmtId="0" fontId="0" fillId="0" borderId="20" xfId="0" applyFill="1" applyBorder="1" applyAlignment="1">
      <alignment vertical="top"/>
    </xf>
    <xf numFmtId="0" fontId="43" fillId="0" borderId="0" xfId="0" applyFont="1" applyFill="1" applyBorder="1" applyAlignment="1">
      <alignment vertical="top" wrapText="1"/>
    </xf>
    <xf numFmtId="0" fontId="79" fillId="0" borderId="0" xfId="0" applyFont="1" applyFill="1" applyBorder="1" applyAlignment="1">
      <alignment vertical="top"/>
    </xf>
    <xf numFmtId="0" fontId="43" fillId="0" borderId="22" xfId="0" applyFont="1" applyFill="1" applyBorder="1" applyAlignment="1">
      <alignment vertical="top" wrapText="1"/>
    </xf>
    <xf numFmtId="0" fontId="47" fillId="0" borderId="0" xfId="0" applyFont="1"/>
    <xf numFmtId="0" fontId="81" fillId="0" borderId="28" xfId="1" applyFont="1" applyFill="1" applyBorder="1" applyAlignment="1">
      <alignment vertical="center" wrapText="1"/>
    </xf>
    <xf numFmtId="0" fontId="81" fillId="0" borderId="31" xfId="1" applyFont="1" applyFill="1" applyBorder="1" applyAlignment="1">
      <alignment vertical="center" wrapText="1"/>
    </xf>
    <xf numFmtId="0" fontId="39" fillId="0" borderId="28" xfId="0" applyFont="1" applyFill="1" applyBorder="1" applyAlignment="1">
      <alignment vertical="center"/>
    </xf>
    <xf numFmtId="0" fontId="6" fillId="0" borderId="0" xfId="0" applyFont="1" applyAlignment="1">
      <alignment horizontal="center" vertical="center"/>
    </xf>
    <xf numFmtId="0" fontId="4" fillId="0" borderId="0" xfId="0" applyFont="1" applyAlignment="1">
      <alignment horizontal="center" vertical="center"/>
    </xf>
    <xf numFmtId="0" fontId="5" fillId="2" borderId="3" xfId="0" applyFont="1" applyFill="1" applyBorder="1" applyAlignment="1">
      <alignment horizontal="center" vertical="center"/>
    </xf>
    <xf numFmtId="0" fontId="27" fillId="0" borderId="0" xfId="0" applyFont="1"/>
    <xf numFmtId="0" fontId="27" fillId="13" borderId="0" xfId="0" applyFont="1" applyFill="1"/>
    <xf numFmtId="0" fontId="27" fillId="14" borderId="0" xfId="0" applyFont="1" applyFill="1"/>
    <xf numFmtId="0" fontId="27" fillId="10" borderId="0" xfId="0" applyFont="1" applyFill="1"/>
    <xf numFmtId="0" fontId="27" fillId="15" borderId="0" xfId="0" applyFont="1" applyFill="1"/>
    <xf numFmtId="0" fontId="27" fillId="16" borderId="0" xfId="0" applyFont="1" applyFill="1"/>
    <xf numFmtId="0" fontId="27" fillId="17" borderId="0" xfId="0" applyFont="1" applyFill="1"/>
    <xf numFmtId="0" fontId="0" fillId="18" borderId="0" xfId="0" applyFill="1"/>
    <xf numFmtId="0" fontId="28" fillId="0" borderId="0" xfId="0" applyFont="1"/>
    <xf numFmtId="0" fontId="82" fillId="0" borderId="0" xfId="0" applyFont="1"/>
    <xf numFmtId="0" fontId="83" fillId="0" borderId="0" xfId="0" applyFont="1"/>
    <xf numFmtId="0" fontId="0" fillId="14" borderId="0" xfId="0" applyFill="1"/>
    <xf numFmtId="0" fontId="0" fillId="12" borderId="0" xfId="0" applyFill="1"/>
    <xf numFmtId="0" fontId="17" fillId="2" borderId="9" xfId="0" applyFont="1" applyFill="1" applyBorder="1" applyAlignment="1">
      <alignment horizontal="center"/>
    </xf>
    <xf numFmtId="0" fontId="5" fillId="2" borderId="9" xfId="0" applyFont="1" applyFill="1" applyBorder="1" applyAlignment="1">
      <alignment horizontal="center"/>
    </xf>
    <xf numFmtId="0" fontId="7" fillId="18" borderId="0" xfId="0" applyFont="1" applyFill="1" applyAlignment="1">
      <alignment horizontal="left"/>
    </xf>
    <xf numFmtId="0" fontId="7" fillId="18" borderId="0" xfId="0" applyFont="1" applyFill="1" applyAlignment="1">
      <alignment horizontal="center"/>
    </xf>
    <xf numFmtId="0" fontId="84" fillId="18" borderId="0" xfId="0" applyFont="1" applyFill="1" applyAlignment="1">
      <alignment horizontal="left"/>
    </xf>
    <xf numFmtId="0" fontId="7" fillId="6" borderId="0" xfId="0" applyFont="1" applyFill="1" applyAlignment="1">
      <alignment horizontal="left"/>
    </xf>
    <xf numFmtId="0" fontId="7" fillId="6" borderId="0" xfId="0" applyFont="1" applyFill="1" applyAlignment="1">
      <alignment horizontal="center"/>
    </xf>
    <xf numFmtId="0" fontId="4" fillId="6" borderId="0" xfId="0" applyFont="1" applyFill="1"/>
    <xf numFmtId="0" fontId="4" fillId="6" borderId="0" xfId="0" applyFont="1" applyFill="1" applyAlignment="1">
      <alignment horizontal="center"/>
    </xf>
    <xf numFmtId="0" fontId="86" fillId="6" borderId="0" xfId="0" applyFont="1" applyFill="1"/>
    <xf numFmtId="0" fontId="4" fillId="6" borderId="0" xfId="12" applyFont="1" applyFill="1"/>
    <xf numFmtId="0" fontId="4" fillId="6" borderId="0" xfId="12" applyFont="1" applyFill="1" applyAlignment="1">
      <alignment horizontal="center"/>
    </xf>
    <xf numFmtId="0" fontId="86" fillId="6" borderId="0" xfId="12" applyFont="1" applyFill="1"/>
    <xf numFmtId="0" fontId="4" fillId="20" borderId="0" xfId="0" applyFont="1" applyFill="1"/>
    <xf numFmtId="0" fontId="4" fillId="20" borderId="0" xfId="0" applyFont="1" applyFill="1" applyAlignment="1">
      <alignment horizontal="center"/>
    </xf>
    <xf numFmtId="0" fontId="28" fillId="6" borderId="0" xfId="0" applyFont="1" applyFill="1"/>
    <xf numFmtId="0" fontId="28" fillId="6" borderId="0" xfId="0" applyFont="1" applyFill="1" applyAlignment="1">
      <alignment horizontal="center"/>
    </xf>
    <xf numFmtId="0" fontId="4" fillId="18" borderId="0" xfId="0" applyFont="1" applyFill="1"/>
    <xf numFmtId="0" fontId="4" fillId="18" borderId="0" xfId="0" applyFont="1" applyFill="1" applyAlignment="1">
      <alignment horizontal="center"/>
    </xf>
    <xf numFmtId="0" fontId="4" fillId="21" borderId="0" xfId="0" applyFont="1" applyFill="1"/>
    <xf numFmtId="0" fontId="4" fillId="21" borderId="0" xfId="0" applyFont="1" applyFill="1" applyAlignment="1">
      <alignment horizontal="center"/>
    </xf>
    <xf numFmtId="0" fontId="88" fillId="21" borderId="0" xfId="0" applyFont="1" applyFill="1"/>
    <xf numFmtId="0" fontId="88" fillId="18" borderId="0" xfId="0" applyFont="1" applyFill="1"/>
    <xf numFmtId="0" fontId="88" fillId="18" borderId="0" xfId="0" applyFont="1" applyFill="1" applyAlignment="1">
      <alignment horizontal="center"/>
    </xf>
    <xf numFmtId="0" fontId="4" fillId="22" borderId="0" xfId="0" applyFont="1" applyFill="1"/>
    <xf numFmtId="0" fontId="4" fillId="22" borderId="0" xfId="0" applyFont="1" applyFill="1" applyAlignment="1">
      <alignment horizontal="center"/>
    </xf>
    <xf numFmtId="0" fontId="0" fillId="0" borderId="0" xfId="0" applyAlignment="1">
      <alignment horizontal="center"/>
    </xf>
    <xf numFmtId="0" fontId="0" fillId="0" borderId="33" xfId="0" applyBorder="1"/>
    <xf numFmtId="0" fontId="0" fillId="0" borderId="34" xfId="0" applyBorder="1"/>
    <xf numFmtId="0" fontId="27" fillId="23" borderId="0" xfId="0" applyFont="1" applyFill="1"/>
    <xf numFmtId="0" fontId="27" fillId="24" borderId="0" xfId="0" applyFont="1" applyFill="1"/>
    <xf numFmtId="0" fontId="27" fillId="25" borderId="0" xfId="0" applyFont="1" applyFill="1"/>
    <xf numFmtId="0" fontId="28" fillId="14" borderId="0" xfId="0" applyFont="1" applyFill="1"/>
    <xf numFmtId="0" fontId="90" fillId="14" borderId="0" xfId="0" applyFont="1" applyFill="1"/>
    <xf numFmtId="0" fontId="90" fillId="0" borderId="0" xfId="0" applyFont="1"/>
    <xf numFmtId="0" fontId="89" fillId="0" borderId="0" xfId="0" applyFont="1"/>
    <xf numFmtId="0" fontId="27" fillId="11" borderId="0" xfId="0" applyFont="1" applyFill="1"/>
    <xf numFmtId="0" fontId="27" fillId="12" borderId="0" xfId="0" applyFont="1" applyFill="1"/>
    <xf numFmtId="0" fontId="27" fillId="22" borderId="0" xfId="0" applyFont="1" applyFill="1"/>
    <xf numFmtId="0" fontId="27" fillId="30" borderId="0" xfId="0" applyFont="1" applyFill="1"/>
    <xf numFmtId="0" fontId="27" fillId="31" borderId="0" xfId="0" applyFont="1" applyFill="1"/>
    <xf numFmtId="0" fontId="28" fillId="18" borderId="0" xfId="0" applyFont="1" applyFill="1"/>
    <xf numFmtId="0" fontId="28" fillId="18" borderId="0" xfId="0" applyFont="1" applyFill="1" applyAlignment="1">
      <alignment vertical="center"/>
    </xf>
    <xf numFmtId="0" fontId="27" fillId="30" borderId="0" xfId="0" applyFont="1" applyFill="1" applyAlignment="1">
      <alignment vertical="center"/>
    </xf>
    <xf numFmtId="0" fontId="27" fillId="23" borderId="0" xfId="0" applyFont="1" applyFill="1" applyAlignment="1">
      <alignment vertical="center"/>
    </xf>
    <xf numFmtId="0" fontId="28" fillId="14" borderId="0" xfId="0" applyFont="1" applyFill="1" applyAlignment="1">
      <alignment vertical="center"/>
    </xf>
    <xf numFmtId="0" fontId="89" fillId="12" borderId="0" xfId="0" applyFont="1" applyFill="1"/>
    <xf numFmtId="0" fontId="89" fillId="18" borderId="0" xfId="0" applyFont="1" applyFill="1"/>
    <xf numFmtId="0" fontId="89" fillId="19" borderId="0" xfId="0" applyFont="1" applyFill="1"/>
    <xf numFmtId="0" fontId="90" fillId="12" borderId="0" xfId="0" applyFont="1" applyFill="1"/>
    <xf numFmtId="0" fontId="0" fillId="0" borderId="36" xfId="0" applyFill="1" applyBorder="1"/>
    <xf numFmtId="0" fontId="0" fillId="0" borderId="38" xfId="0" applyBorder="1"/>
    <xf numFmtId="0" fontId="0" fillId="0" borderId="0" xfId="0" applyBorder="1"/>
    <xf numFmtId="0" fontId="90" fillId="0" borderId="0" xfId="0" applyFont="1" applyFill="1" applyBorder="1"/>
    <xf numFmtId="0" fontId="90" fillId="0" borderId="39" xfId="0" applyFont="1" applyFill="1" applyBorder="1"/>
    <xf numFmtId="0" fontId="0" fillId="0" borderId="39" xfId="0" applyFill="1" applyBorder="1"/>
    <xf numFmtId="0" fontId="0" fillId="0" borderId="40" xfId="0" applyBorder="1"/>
    <xf numFmtId="0" fontId="0" fillId="0" borderId="41" xfId="0" applyBorder="1"/>
    <xf numFmtId="0" fontId="0" fillId="0" borderId="41" xfId="0" applyFill="1" applyBorder="1"/>
    <xf numFmtId="0" fontId="90" fillId="0" borderId="41" xfId="0" applyFont="1" applyFill="1" applyBorder="1" applyAlignment="1">
      <alignment vertical="center"/>
    </xf>
    <xf numFmtId="0" fontId="90" fillId="0" borderId="42" xfId="0" applyFont="1" applyFill="1" applyBorder="1"/>
    <xf numFmtId="0" fontId="0" fillId="0" borderId="42" xfId="0" applyBorder="1"/>
    <xf numFmtId="0" fontId="90" fillId="10" borderId="36" xfId="0" applyFont="1" applyFill="1" applyBorder="1"/>
    <xf numFmtId="0" fontId="90" fillId="6" borderId="37" xfId="0" applyFont="1" applyFill="1" applyBorder="1"/>
    <xf numFmtId="0" fontId="0" fillId="0" borderId="38" xfId="0" applyFill="1" applyBorder="1"/>
    <xf numFmtId="0" fontId="0" fillId="14" borderId="0" xfId="0" applyFill="1" applyBorder="1"/>
    <xf numFmtId="0" fontId="90" fillId="10" borderId="0" xfId="0" applyFont="1" applyFill="1" applyBorder="1"/>
    <xf numFmtId="0" fontId="90" fillId="6" borderId="39" xfId="0" applyFont="1" applyFill="1" applyBorder="1"/>
    <xf numFmtId="0" fontId="90" fillId="0" borderId="0" xfId="0" applyFont="1" applyBorder="1"/>
    <xf numFmtId="0" fontId="0" fillId="0" borderId="42" xfId="0" applyFill="1" applyBorder="1"/>
    <xf numFmtId="0" fontId="27" fillId="0" borderId="35" xfId="0" applyFont="1" applyFill="1" applyBorder="1"/>
    <xf numFmtId="0" fontId="28" fillId="14" borderId="0" xfId="0" applyFont="1" applyFill="1" applyBorder="1"/>
    <xf numFmtId="0" fontId="89" fillId="0" borderId="32" xfId="0" applyFont="1" applyFill="1" applyBorder="1"/>
    <xf numFmtId="0" fontId="89" fillId="0" borderId="33" xfId="0" applyFont="1" applyFill="1" applyBorder="1"/>
    <xf numFmtId="0" fontId="89" fillId="0" borderId="34" xfId="0" applyFont="1" applyFill="1" applyBorder="1"/>
    <xf numFmtId="0" fontId="90" fillId="14" borderId="36" xfId="0" applyFont="1" applyFill="1" applyBorder="1"/>
    <xf numFmtId="0" fontId="90" fillId="28" borderId="36" xfId="0" applyFont="1" applyFill="1" applyBorder="1"/>
    <xf numFmtId="0" fontId="90" fillId="14" borderId="0" xfId="0" applyFont="1" applyFill="1" applyBorder="1"/>
    <xf numFmtId="0" fontId="90" fillId="28" borderId="0" xfId="0" applyFont="1" applyFill="1" applyBorder="1"/>
    <xf numFmtId="0" fontId="27" fillId="0" borderId="33" xfId="0" applyFont="1" applyFill="1" applyBorder="1"/>
    <xf numFmtId="0" fontId="27" fillId="0" borderId="34" xfId="0" applyFont="1" applyFill="1" applyBorder="1"/>
    <xf numFmtId="0" fontId="27" fillId="0" borderId="32" xfId="0" applyFont="1" applyFill="1" applyBorder="1"/>
    <xf numFmtId="0" fontId="90" fillId="18" borderId="36" xfId="0" applyFont="1" applyFill="1" applyBorder="1"/>
    <xf numFmtId="0" fontId="90" fillId="18" borderId="0" xfId="0" applyFont="1" applyFill="1" applyBorder="1"/>
    <xf numFmtId="0" fontId="90" fillId="0" borderId="35" xfId="0" applyFont="1" applyBorder="1"/>
    <xf numFmtId="0" fontId="27" fillId="25" borderId="36" xfId="0" applyFont="1" applyFill="1" applyBorder="1"/>
    <xf numFmtId="0" fontId="89" fillId="15" borderId="36" xfId="0" applyFont="1" applyFill="1" applyBorder="1"/>
    <xf numFmtId="0" fontId="89" fillId="27" borderId="36" xfId="0" applyFont="1" applyFill="1" applyBorder="1"/>
    <xf numFmtId="0" fontId="89" fillId="29" borderId="37" xfId="0" applyFont="1" applyFill="1" applyBorder="1"/>
    <xf numFmtId="0" fontId="90" fillId="0" borderId="38" xfId="0" applyFont="1" applyBorder="1"/>
    <xf numFmtId="0" fontId="0" fillId="18" borderId="0" xfId="0" applyFill="1" applyBorder="1"/>
    <xf numFmtId="0" fontId="90" fillId="0" borderId="39" xfId="0" applyFont="1" applyBorder="1"/>
    <xf numFmtId="0" fontId="0" fillId="0" borderId="39" xfId="0" applyBorder="1"/>
    <xf numFmtId="0" fontId="90" fillId="0" borderId="40" xfId="0" applyFont="1" applyBorder="1"/>
    <xf numFmtId="0" fontId="0" fillId="0" borderId="32" xfId="0" applyBorder="1"/>
    <xf numFmtId="0" fontId="89" fillId="0" borderId="38" xfId="0" applyFont="1" applyFill="1" applyBorder="1"/>
    <xf numFmtId="0" fontId="27" fillId="31" borderId="0" xfId="0" applyFont="1" applyFill="1" applyBorder="1"/>
    <xf numFmtId="0" fontId="27" fillId="25" borderId="0" xfId="0" applyFont="1" applyFill="1" applyBorder="1"/>
    <xf numFmtId="0" fontId="27" fillId="15" borderId="0" xfId="0" applyFont="1" applyFill="1" applyBorder="1"/>
    <xf numFmtId="0" fontId="27" fillId="27" borderId="0" xfId="0" applyFont="1" applyFill="1" applyBorder="1"/>
    <xf numFmtId="0" fontId="27" fillId="31" borderId="36" xfId="0" applyFont="1" applyFill="1" applyBorder="1"/>
    <xf numFmtId="0" fontId="27" fillId="15" borderId="36" xfId="0" applyFont="1" applyFill="1" applyBorder="1"/>
    <xf numFmtId="0" fontId="27" fillId="27" borderId="36" xfId="0" applyFont="1" applyFill="1" applyBorder="1"/>
    <xf numFmtId="0" fontId="27" fillId="29" borderId="37" xfId="0" applyFont="1" applyFill="1" applyBorder="1"/>
    <xf numFmtId="0" fontId="27" fillId="29" borderId="39" xfId="0" applyFont="1" applyFill="1" applyBorder="1"/>
    <xf numFmtId="0" fontId="89" fillId="0" borderId="35" xfId="0" applyFont="1" applyFill="1" applyBorder="1"/>
    <xf numFmtId="0" fontId="89" fillId="15" borderId="0" xfId="0" applyFont="1" applyFill="1" applyBorder="1"/>
    <xf numFmtId="0" fontId="89" fillId="27" borderId="0" xfId="0" applyFont="1" applyFill="1" applyBorder="1"/>
    <xf numFmtId="0" fontId="89" fillId="29" borderId="39" xfId="0" applyFont="1" applyFill="1" applyBorder="1"/>
    <xf numFmtId="0" fontId="90" fillId="0" borderId="0" xfId="0" applyFont="1" applyFill="1" applyBorder="1" applyAlignment="1">
      <alignment vertical="center"/>
    </xf>
    <xf numFmtId="0" fontId="0" fillId="10" borderId="0" xfId="0" applyFill="1" applyBorder="1"/>
    <xf numFmtId="0" fontId="0" fillId="28" borderId="0" xfId="0" applyFill="1" applyBorder="1"/>
    <xf numFmtId="0" fontId="0" fillId="6" borderId="39" xfId="0" applyFill="1" applyBorder="1"/>
    <xf numFmtId="0" fontId="27" fillId="31" borderId="35" xfId="0" applyFont="1" applyFill="1" applyBorder="1"/>
    <xf numFmtId="0" fontId="27" fillId="31" borderId="38" xfId="0" applyFont="1" applyFill="1" applyBorder="1"/>
    <xf numFmtId="0" fontId="0" fillId="18" borderId="38" xfId="0" applyFill="1" applyBorder="1"/>
    <xf numFmtId="0" fontId="28" fillId="18" borderId="38" xfId="0" applyFont="1" applyFill="1" applyBorder="1"/>
    <xf numFmtId="0" fontId="92" fillId="12" borderId="0" xfId="0" applyFont="1" applyFill="1"/>
    <xf numFmtId="0" fontId="91" fillId="6" borderId="0" xfId="0" applyFont="1" applyFill="1"/>
    <xf numFmtId="0" fontId="91" fillId="22" borderId="0" xfId="0" applyFont="1" applyFill="1"/>
    <xf numFmtId="0" fontId="91" fillId="24" borderId="0" xfId="0" applyFont="1" applyFill="1"/>
    <xf numFmtId="0" fontId="91" fillId="26" borderId="0" xfId="0" applyFont="1" applyFill="1"/>
    <xf numFmtId="0" fontId="91" fillId="11" borderId="0" xfId="0" applyFont="1" applyFill="1"/>
    <xf numFmtId="0" fontId="91" fillId="12" borderId="0" xfId="0" applyFont="1" applyFill="1"/>
    <xf numFmtId="0" fontId="93" fillId="0" borderId="0" xfId="0" applyFont="1"/>
    <xf numFmtId="0" fontId="94" fillId="0" borderId="0" xfId="0" applyFont="1" applyAlignment="1">
      <alignment vertical="center" wrapText="1"/>
    </xf>
    <xf numFmtId="0" fontId="66" fillId="0" borderId="0" xfId="0" applyFont="1" applyAlignment="1">
      <alignment vertical="center" wrapText="1"/>
    </xf>
    <xf numFmtId="0" fontId="66" fillId="0" borderId="0" xfId="0" applyFont="1" applyAlignment="1">
      <alignment horizontal="left" vertical="center" wrapText="1" indent="1"/>
    </xf>
    <xf numFmtId="0" fontId="0" fillId="28" borderId="0" xfId="0" applyFill="1"/>
    <xf numFmtId="0" fontId="0" fillId="6" borderId="0" xfId="0" applyFill="1"/>
    <xf numFmtId="0" fontId="27" fillId="32" borderId="0" xfId="0" applyFont="1" applyFill="1"/>
    <xf numFmtId="0" fontId="27" fillId="33" borderId="0" xfId="0" applyFont="1" applyFill="1"/>
    <xf numFmtId="0" fontId="27" fillId="34" borderId="0" xfId="0" applyFont="1" applyFill="1"/>
    <xf numFmtId="0" fontId="95" fillId="35" borderId="0" xfId="0" applyFont="1" applyFill="1" applyAlignment="1">
      <alignment horizontal="center" vertical="center"/>
    </xf>
    <xf numFmtId="0" fontId="0" fillId="26" borderId="0" xfId="0" applyFill="1"/>
    <xf numFmtId="0" fontId="0" fillId="24" borderId="0" xfId="0" applyFill="1"/>
    <xf numFmtId="14" fontId="4" fillId="0" borderId="9" xfId="0" applyNumberFormat="1" applyFont="1" applyFill="1" applyBorder="1" applyAlignment="1">
      <alignment horizontal="center" vertical="center"/>
    </xf>
    <xf numFmtId="0" fontId="4" fillId="0" borderId="6" xfId="0" applyFont="1" applyFill="1" applyBorder="1" applyAlignment="1">
      <alignment horizontal="center" vertical="center"/>
    </xf>
    <xf numFmtId="0" fontId="4" fillId="0" borderId="8" xfId="0" applyFont="1" applyFill="1" applyBorder="1" applyAlignment="1">
      <alignment horizontal="center" vertical="center"/>
    </xf>
    <xf numFmtId="14" fontId="4" fillId="0" borderId="6" xfId="0" applyNumberFormat="1" applyFont="1" applyFill="1" applyBorder="1" applyAlignment="1">
      <alignment horizontal="center" vertical="center"/>
    </xf>
    <xf numFmtId="0" fontId="4" fillId="0" borderId="9" xfId="0" applyFont="1" applyFill="1" applyBorder="1" applyAlignment="1">
      <alignment horizontal="center" vertical="center" wrapText="1"/>
    </xf>
    <xf numFmtId="0" fontId="4" fillId="0" borderId="6" xfId="0" applyFont="1" applyFill="1" applyBorder="1" applyAlignment="1">
      <alignment horizontal="center" vertical="center" wrapText="1"/>
    </xf>
    <xf numFmtId="0" fontId="4" fillId="0" borderId="8" xfId="0" applyFont="1" applyFill="1" applyBorder="1" applyAlignment="1">
      <alignment horizontal="center" vertical="center" wrapText="1"/>
    </xf>
    <xf numFmtId="14" fontId="4" fillId="0" borderId="8" xfId="0" applyNumberFormat="1" applyFont="1" applyFill="1" applyBorder="1" applyAlignment="1">
      <alignment horizontal="center" vertical="center"/>
    </xf>
    <xf numFmtId="0" fontId="72" fillId="2" borderId="13" xfId="0" applyFont="1" applyFill="1" applyBorder="1"/>
    <xf numFmtId="0" fontId="72" fillId="2" borderId="24" xfId="0" applyFont="1" applyFill="1" applyBorder="1"/>
    <xf numFmtId="0" fontId="0" fillId="0" borderId="21" xfId="0" applyFill="1" applyBorder="1" applyAlignment="1">
      <alignment horizontal="left" vertical="top" wrapText="1"/>
    </xf>
    <xf numFmtId="0" fontId="0" fillId="0" borderId="0" xfId="0" applyFill="1" applyBorder="1" applyAlignment="1">
      <alignment horizontal="left" vertical="top" wrapText="1"/>
    </xf>
    <xf numFmtId="0" fontId="0" fillId="0" borderId="22" xfId="0" applyFill="1" applyBorder="1" applyAlignment="1">
      <alignment horizontal="left" vertical="top" wrapText="1"/>
    </xf>
    <xf numFmtId="0" fontId="5" fillId="9" borderId="27" xfId="0" applyFont="1" applyFill="1" applyBorder="1" applyAlignment="1">
      <alignment horizontal="center" vertical="top"/>
    </xf>
    <xf numFmtId="0" fontId="4" fillId="0" borderId="29" xfId="0" applyFont="1" applyFill="1" applyBorder="1" applyAlignment="1">
      <alignment horizontal="center" vertical="center"/>
    </xf>
    <xf numFmtId="0" fontId="4" fillId="0" borderId="30" xfId="0" applyFont="1" applyFill="1" applyBorder="1" applyAlignment="1">
      <alignment horizontal="center" vertical="center"/>
    </xf>
    <xf numFmtId="0" fontId="4" fillId="0" borderId="28" xfId="0" applyFont="1" applyFill="1" applyBorder="1" applyAlignment="1">
      <alignment horizontal="center" vertical="center"/>
    </xf>
    <xf numFmtId="0" fontId="4" fillId="0" borderId="31" xfId="0" applyFont="1" applyFill="1" applyBorder="1" applyAlignment="1">
      <alignment horizontal="center" vertical="center"/>
    </xf>
    <xf numFmtId="0" fontId="27" fillId="26" borderId="0" xfId="0" applyFont="1" applyFill="1"/>
    <xf numFmtId="0" fontId="95" fillId="36" borderId="0" xfId="0" applyFont="1" applyFill="1" applyAlignment="1">
      <alignment horizontal="center" vertical="center"/>
    </xf>
    <xf numFmtId="0" fontId="27" fillId="0" borderId="0" xfId="0" applyFont="1" applyFill="1" applyBorder="1"/>
    <xf numFmtId="0" fontId="4" fillId="0" borderId="0" xfId="0" applyFont="1" applyFill="1" applyBorder="1"/>
    <xf numFmtId="0" fontId="4" fillId="28" borderId="0" xfId="0" applyFont="1" applyFill="1"/>
    <xf numFmtId="0" fontId="4" fillId="28" borderId="0" xfId="0" applyFont="1" applyFill="1" applyAlignment="1">
      <alignment horizontal="center"/>
    </xf>
    <xf numFmtId="0" fontId="27" fillId="37" borderId="0" xfId="0" applyFont="1" applyFill="1"/>
    <xf numFmtId="0" fontId="27" fillId="38" borderId="0" xfId="0" applyFont="1" applyFill="1"/>
    <xf numFmtId="0" fontId="27" fillId="6" borderId="0" xfId="0" applyFont="1" applyFill="1" applyBorder="1"/>
    <xf numFmtId="0" fontId="88" fillId="0" borderId="0" xfId="0" applyFont="1" applyFill="1"/>
    <xf numFmtId="0" fontId="88" fillId="0" borderId="0" xfId="0" applyFont="1" applyFill="1" applyAlignment="1">
      <alignment horizontal="center"/>
    </xf>
    <xf numFmtId="0" fontId="4" fillId="0" borderId="0" xfId="0" applyFont="1" applyFill="1" applyAlignment="1">
      <alignment horizontal="center"/>
    </xf>
    <xf numFmtId="0" fontId="83" fillId="0" borderId="0" xfId="0" applyFont="1" applyFill="1"/>
    <xf numFmtId="0" fontId="80" fillId="6" borderId="0" xfId="0" applyFont="1" applyFill="1"/>
    <xf numFmtId="0" fontId="7" fillId="6" borderId="0" xfId="0" applyFont="1" applyFill="1"/>
    <xf numFmtId="0" fontId="30" fillId="6" borderId="0" xfId="0" applyFont="1" applyFill="1"/>
    <xf numFmtId="0" fontId="27" fillId="29" borderId="0" xfId="0" applyFont="1" applyFill="1"/>
    <xf numFmtId="0" fontId="41" fillId="29" borderId="0" xfId="0" applyFont="1" applyFill="1"/>
    <xf numFmtId="0" fontId="0" fillId="27" borderId="0" xfId="0" applyFill="1"/>
    <xf numFmtId="0" fontId="96" fillId="0" borderId="0" xfId="0" applyFont="1"/>
    <xf numFmtId="0" fontId="97" fillId="0" borderId="0" xfId="0" applyFont="1"/>
    <xf numFmtId="0" fontId="97" fillId="0" borderId="0" xfId="0" applyFont="1" applyFill="1"/>
  </cellXfs>
  <cellStyles count="13">
    <cellStyle name="Excel Built-in Normal 4 2" xfId="3" xr:uid="{00000000-0005-0000-0000-000000000000}"/>
    <cellStyle name="ハイパーリンク" xfId="1" builtinId="8"/>
    <cellStyle name="悪い" xfId="8" builtinId="27"/>
    <cellStyle name="標準" xfId="0" builtinId="0"/>
    <cellStyle name="標準 2" xfId="5" xr:uid="{00000000-0005-0000-0000-000031000000}"/>
    <cellStyle name="標準 2 2" xfId="12" xr:uid="{745EBC23-AA54-435E-8E71-A49AFDC74A9F}"/>
    <cellStyle name="標準 3" xfId="4" xr:uid="{00000000-0005-0000-0000-000033000000}"/>
    <cellStyle name="標準 3 2" xfId="10" xr:uid="{09B3458F-05DA-4C8A-9613-3A0878E1DF33}"/>
    <cellStyle name="標準 4" xfId="2" xr:uid="{00000000-0005-0000-0000-000004000000}"/>
    <cellStyle name="標準 4 2" xfId="7" xr:uid="{00000000-0005-0000-0000-000004000000}"/>
    <cellStyle name="標準 4 2 2" xfId="11" xr:uid="{6C13C609-D2E5-4C0F-98B3-53AD052A6E36}"/>
    <cellStyle name="標準 4 3" xfId="9" xr:uid="{8187B671-13E2-4EDD-B32A-B5E49B184B43}"/>
    <cellStyle name="良い 2" xfId="6" xr:uid="{00000000-0005-0000-0000-000033000000}"/>
  </cellStyles>
  <dxfs count="4">
    <dxf>
      <font>
        <color rgb="FF0070C0"/>
      </font>
    </dxf>
    <dxf>
      <font>
        <color rgb="FFFF0000"/>
      </font>
    </dxf>
    <dxf>
      <font>
        <color rgb="FF0070C0"/>
      </font>
    </dxf>
    <dxf>
      <font>
        <color rgb="FFFF0000"/>
      </font>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4</xdr:col>
      <xdr:colOff>1669676</xdr:colOff>
      <xdr:row>36</xdr:row>
      <xdr:rowOff>147199</xdr:rowOff>
    </xdr:from>
    <xdr:to>
      <xdr:col>5</xdr:col>
      <xdr:colOff>209593</xdr:colOff>
      <xdr:row>38</xdr:row>
      <xdr:rowOff>156882</xdr:rowOff>
    </xdr:to>
    <xdr:sp macro="" textlink="">
      <xdr:nvSpPr>
        <xdr:cNvPr id="2" name="矢印: 下 1">
          <a:extLst>
            <a:ext uri="{FF2B5EF4-FFF2-40B4-BE49-F238E27FC236}">
              <a16:creationId xmlns:a16="http://schemas.microsoft.com/office/drawing/2014/main" id="{5A45C4EC-95A1-1F65-816B-73CE78D990BB}"/>
            </a:ext>
          </a:extLst>
        </xdr:cNvPr>
        <xdr:cNvSpPr/>
      </xdr:nvSpPr>
      <xdr:spPr>
        <a:xfrm>
          <a:off x="9200029" y="8596434"/>
          <a:ext cx="422505" cy="48033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1665192</xdr:colOff>
      <xdr:row>36</xdr:row>
      <xdr:rowOff>201705</xdr:rowOff>
    </xdr:from>
    <xdr:to>
      <xdr:col>9</xdr:col>
      <xdr:colOff>205109</xdr:colOff>
      <xdr:row>38</xdr:row>
      <xdr:rowOff>186018</xdr:rowOff>
    </xdr:to>
    <xdr:sp macro="" textlink="">
      <xdr:nvSpPr>
        <xdr:cNvPr id="3" name="矢印: 下 2">
          <a:extLst>
            <a:ext uri="{FF2B5EF4-FFF2-40B4-BE49-F238E27FC236}">
              <a16:creationId xmlns:a16="http://schemas.microsoft.com/office/drawing/2014/main" id="{4C55B039-54CF-4D9A-A084-5A7F45FD03FA}"/>
            </a:ext>
          </a:extLst>
        </xdr:cNvPr>
        <xdr:cNvSpPr/>
      </xdr:nvSpPr>
      <xdr:spPr>
        <a:xfrm>
          <a:off x="16725898" y="8650940"/>
          <a:ext cx="422505" cy="45496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1665191</xdr:colOff>
      <xdr:row>40</xdr:row>
      <xdr:rowOff>100855</xdr:rowOff>
    </xdr:from>
    <xdr:to>
      <xdr:col>3</xdr:col>
      <xdr:colOff>205108</xdr:colOff>
      <xdr:row>42</xdr:row>
      <xdr:rowOff>129991</xdr:rowOff>
    </xdr:to>
    <xdr:sp macro="" textlink="">
      <xdr:nvSpPr>
        <xdr:cNvPr id="4" name="矢印: 下 3">
          <a:extLst>
            <a:ext uri="{FF2B5EF4-FFF2-40B4-BE49-F238E27FC236}">
              <a16:creationId xmlns:a16="http://schemas.microsoft.com/office/drawing/2014/main" id="{6CA72ED7-F33C-4C96-8277-84202948F1F3}"/>
            </a:ext>
          </a:extLst>
        </xdr:cNvPr>
        <xdr:cNvSpPr/>
      </xdr:nvSpPr>
      <xdr:spPr>
        <a:xfrm>
          <a:off x="5430367" y="9491384"/>
          <a:ext cx="422506" cy="49978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1322293</xdr:colOff>
      <xdr:row>34</xdr:row>
      <xdr:rowOff>156882</xdr:rowOff>
    </xdr:from>
    <xdr:to>
      <xdr:col>5</xdr:col>
      <xdr:colOff>862852</xdr:colOff>
      <xdr:row>36</xdr:row>
      <xdr:rowOff>123265</xdr:rowOff>
    </xdr:to>
    <xdr:sp macro="" textlink="">
      <xdr:nvSpPr>
        <xdr:cNvPr id="6" name="テキスト ボックス 5">
          <a:extLst>
            <a:ext uri="{FF2B5EF4-FFF2-40B4-BE49-F238E27FC236}">
              <a16:creationId xmlns:a16="http://schemas.microsoft.com/office/drawing/2014/main" id="{AA0CC390-6560-4852-8DE8-AC1CCD67C3BE}"/>
            </a:ext>
          </a:extLst>
        </xdr:cNvPr>
        <xdr:cNvSpPr txBox="1"/>
      </xdr:nvSpPr>
      <xdr:spPr>
        <a:xfrm>
          <a:off x="8852646" y="8135470"/>
          <a:ext cx="1423147" cy="43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Official:</a:t>
          </a:r>
          <a:r>
            <a:rPr kumimoji="1" lang="en-US" altLang="ja-JP" sz="1100" b="1" baseline="0"/>
            <a:t> </a:t>
          </a:r>
          <a:r>
            <a:rPr kumimoji="1" lang="en-US" altLang="ja-JP" sz="1100" b="1"/>
            <a:t>DN review</a:t>
          </a:r>
        </a:p>
        <a:p>
          <a:r>
            <a:rPr kumimoji="1" lang="en-US" altLang="ja-JP" sz="1100" b="1"/>
            <a:t>floor plan review</a:t>
          </a:r>
        </a:p>
      </xdr:txBody>
    </xdr:sp>
    <xdr:clientData/>
  </xdr:twoCellAnchor>
  <xdr:twoCellAnchor>
    <xdr:from>
      <xdr:col>1</xdr:col>
      <xdr:colOff>1732427</xdr:colOff>
      <xdr:row>40</xdr:row>
      <xdr:rowOff>134470</xdr:rowOff>
    </xdr:from>
    <xdr:to>
      <xdr:col>2</xdr:col>
      <xdr:colOff>272344</xdr:colOff>
      <xdr:row>42</xdr:row>
      <xdr:rowOff>163606</xdr:rowOff>
    </xdr:to>
    <xdr:sp macro="" textlink="">
      <xdr:nvSpPr>
        <xdr:cNvPr id="9" name="矢印: 下 8">
          <a:extLst>
            <a:ext uri="{FF2B5EF4-FFF2-40B4-BE49-F238E27FC236}">
              <a16:creationId xmlns:a16="http://schemas.microsoft.com/office/drawing/2014/main" id="{C6033426-5831-B4E4-D03E-9B7763E08BEA}"/>
            </a:ext>
          </a:extLst>
        </xdr:cNvPr>
        <xdr:cNvSpPr/>
      </xdr:nvSpPr>
      <xdr:spPr>
        <a:xfrm>
          <a:off x="3615015" y="9524999"/>
          <a:ext cx="422505" cy="49978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1501587</xdr:colOff>
      <xdr:row>39</xdr:row>
      <xdr:rowOff>33617</xdr:rowOff>
    </xdr:from>
    <xdr:to>
      <xdr:col>2</xdr:col>
      <xdr:colOff>885265</xdr:colOff>
      <xdr:row>40</xdr:row>
      <xdr:rowOff>123264</xdr:rowOff>
    </xdr:to>
    <xdr:sp macro="" textlink="">
      <xdr:nvSpPr>
        <xdr:cNvPr id="10" name="テキスト ボックス 9">
          <a:extLst>
            <a:ext uri="{FF2B5EF4-FFF2-40B4-BE49-F238E27FC236}">
              <a16:creationId xmlns:a16="http://schemas.microsoft.com/office/drawing/2014/main" id="{FF8A71F9-F0A8-C4DF-5862-AE68E7497407}"/>
            </a:ext>
          </a:extLst>
        </xdr:cNvPr>
        <xdr:cNvSpPr txBox="1"/>
      </xdr:nvSpPr>
      <xdr:spPr>
        <a:xfrm>
          <a:off x="3384175" y="9188823"/>
          <a:ext cx="1266266"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Mandatory CP1</a:t>
          </a:r>
        </a:p>
      </xdr:txBody>
    </xdr:sp>
    <xdr:clientData/>
  </xdr:twoCellAnchor>
  <xdr:twoCellAnchor>
    <xdr:from>
      <xdr:col>2</xdr:col>
      <xdr:colOff>1535204</xdr:colOff>
      <xdr:row>39</xdr:row>
      <xdr:rowOff>1</xdr:rowOff>
    </xdr:from>
    <xdr:to>
      <xdr:col>3</xdr:col>
      <xdr:colOff>736542</xdr:colOff>
      <xdr:row>40</xdr:row>
      <xdr:rowOff>89648</xdr:rowOff>
    </xdr:to>
    <xdr:sp macro="" textlink="">
      <xdr:nvSpPr>
        <xdr:cNvPr id="13" name="テキスト ボックス 12">
          <a:extLst>
            <a:ext uri="{FF2B5EF4-FFF2-40B4-BE49-F238E27FC236}">
              <a16:creationId xmlns:a16="http://schemas.microsoft.com/office/drawing/2014/main" id="{B2462391-254D-2BE1-3252-008C20D40763}"/>
            </a:ext>
          </a:extLst>
        </xdr:cNvPr>
        <xdr:cNvSpPr txBox="1"/>
      </xdr:nvSpPr>
      <xdr:spPr>
        <a:xfrm>
          <a:off x="5300380" y="9155207"/>
          <a:ext cx="1083927"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Strategy CP1</a:t>
          </a:r>
        </a:p>
      </xdr:txBody>
    </xdr:sp>
    <xdr:clientData/>
  </xdr:twoCellAnchor>
  <xdr:twoCellAnchor>
    <xdr:from>
      <xdr:col>8</xdr:col>
      <xdr:colOff>1373839</xdr:colOff>
      <xdr:row>35</xdr:row>
      <xdr:rowOff>174812</xdr:rowOff>
    </xdr:from>
    <xdr:to>
      <xdr:col>9</xdr:col>
      <xdr:colOff>941294</xdr:colOff>
      <xdr:row>37</xdr:row>
      <xdr:rowOff>22412</xdr:rowOff>
    </xdr:to>
    <xdr:sp macro="" textlink="">
      <xdr:nvSpPr>
        <xdr:cNvPr id="14" name="テキスト ボックス 13">
          <a:extLst>
            <a:ext uri="{FF2B5EF4-FFF2-40B4-BE49-F238E27FC236}">
              <a16:creationId xmlns:a16="http://schemas.microsoft.com/office/drawing/2014/main" id="{82AEB035-EC02-5E69-4A4F-BDA44DB9CA2E}"/>
            </a:ext>
          </a:extLst>
        </xdr:cNvPr>
        <xdr:cNvSpPr txBox="1"/>
      </xdr:nvSpPr>
      <xdr:spPr>
        <a:xfrm>
          <a:off x="16434545" y="8388724"/>
          <a:ext cx="1450043" cy="31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Official:</a:t>
          </a:r>
          <a:r>
            <a:rPr kumimoji="1" lang="en-US" altLang="ja-JP" sz="1100" b="1" baseline="0"/>
            <a:t> </a:t>
          </a:r>
          <a:r>
            <a:rPr kumimoji="1" lang="en-US" altLang="ja-JP" sz="1100" b="1"/>
            <a:t>CN review</a:t>
          </a:r>
          <a:endParaRPr kumimoji="1" lang="ja-JP" altLang="en-US" sz="1100" b="1"/>
        </a:p>
      </xdr:txBody>
    </xdr:sp>
    <xdr:clientData/>
  </xdr:twoCellAnchor>
  <xdr:twoCellAnchor editAs="oneCell">
    <xdr:from>
      <xdr:col>0</xdr:col>
      <xdr:colOff>372195</xdr:colOff>
      <xdr:row>2</xdr:row>
      <xdr:rowOff>22411</xdr:rowOff>
    </xdr:from>
    <xdr:to>
      <xdr:col>2</xdr:col>
      <xdr:colOff>1507366</xdr:colOff>
      <xdr:row>18</xdr:row>
      <xdr:rowOff>156883</xdr:rowOff>
    </xdr:to>
    <xdr:pic>
      <xdr:nvPicPr>
        <xdr:cNvPr id="17" name="図 16">
          <a:extLst>
            <a:ext uri="{FF2B5EF4-FFF2-40B4-BE49-F238E27FC236}">
              <a16:creationId xmlns:a16="http://schemas.microsoft.com/office/drawing/2014/main" id="{A58BBD0B-424A-EE21-6CAC-6AFCEA2E5B6E}"/>
            </a:ext>
          </a:extLst>
        </xdr:cNvPr>
        <xdr:cNvPicPr>
          <a:picLocks noChangeAspect="1"/>
        </xdr:cNvPicPr>
      </xdr:nvPicPr>
      <xdr:blipFill>
        <a:blip xmlns:r="http://schemas.openxmlformats.org/officeDocument/2006/relationships" r:embed="rId1"/>
        <a:stretch>
          <a:fillRect/>
        </a:stretch>
      </xdr:blipFill>
      <xdr:spPr>
        <a:xfrm>
          <a:off x="372195" y="485054"/>
          <a:ext cx="4917957" cy="4026115"/>
        </a:xfrm>
        <a:prstGeom prst="rect">
          <a:avLst/>
        </a:prstGeom>
      </xdr:spPr>
    </xdr:pic>
    <xdr:clientData/>
  </xdr:twoCellAnchor>
  <xdr:twoCellAnchor>
    <xdr:from>
      <xdr:col>1</xdr:col>
      <xdr:colOff>0</xdr:colOff>
      <xdr:row>41</xdr:row>
      <xdr:rowOff>212912</xdr:rowOff>
    </xdr:from>
    <xdr:to>
      <xdr:col>10</xdr:col>
      <xdr:colOff>549090</xdr:colOff>
      <xdr:row>46</xdr:row>
      <xdr:rowOff>33617</xdr:rowOff>
    </xdr:to>
    <xdr:sp macro="" textlink="">
      <xdr:nvSpPr>
        <xdr:cNvPr id="19" name="矢印: 右 18">
          <a:extLst>
            <a:ext uri="{FF2B5EF4-FFF2-40B4-BE49-F238E27FC236}">
              <a16:creationId xmlns:a16="http://schemas.microsoft.com/office/drawing/2014/main" id="{0A234FD6-2085-1A61-E485-B55EA5002E70}"/>
            </a:ext>
          </a:extLst>
        </xdr:cNvPr>
        <xdr:cNvSpPr/>
      </xdr:nvSpPr>
      <xdr:spPr>
        <a:xfrm>
          <a:off x="1882588" y="9838765"/>
          <a:ext cx="17492384" cy="997323"/>
        </a:xfrm>
        <a:prstGeom prst="rightArrow">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1698809</xdr:colOff>
      <xdr:row>40</xdr:row>
      <xdr:rowOff>134469</xdr:rowOff>
    </xdr:from>
    <xdr:to>
      <xdr:col>6</xdr:col>
      <xdr:colOff>238726</xdr:colOff>
      <xdr:row>42</xdr:row>
      <xdr:rowOff>163605</xdr:rowOff>
    </xdr:to>
    <xdr:sp macro="" textlink="">
      <xdr:nvSpPr>
        <xdr:cNvPr id="21" name="矢印: 下 20">
          <a:extLst>
            <a:ext uri="{FF2B5EF4-FFF2-40B4-BE49-F238E27FC236}">
              <a16:creationId xmlns:a16="http://schemas.microsoft.com/office/drawing/2014/main" id="{DFE863E1-1F09-B7EA-BA12-B53001A87A30}"/>
            </a:ext>
          </a:extLst>
        </xdr:cNvPr>
        <xdr:cNvSpPr/>
      </xdr:nvSpPr>
      <xdr:spPr>
        <a:xfrm>
          <a:off x="11111750" y="9524998"/>
          <a:ext cx="422505" cy="49978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1665191</xdr:colOff>
      <xdr:row>40</xdr:row>
      <xdr:rowOff>134473</xdr:rowOff>
    </xdr:from>
    <xdr:to>
      <xdr:col>5</xdr:col>
      <xdr:colOff>205108</xdr:colOff>
      <xdr:row>42</xdr:row>
      <xdr:rowOff>163609</xdr:rowOff>
    </xdr:to>
    <xdr:sp macro="" textlink="">
      <xdr:nvSpPr>
        <xdr:cNvPr id="22" name="矢印: 下 21">
          <a:extLst>
            <a:ext uri="{FF2B5EF4-FFF2-40B4-BE49-F238E27FC236}">
              <a16:creationId xmlns:a16="http://schemas.microsoft.com/office/drawing/2014/main" id="{4E21ACC0-5335-B9C4-0B31-950F562E0C93}"/>
            </a:ext>
          </a:extLst>
        </xdr:cNvPr>
        <xdr:cNvSpPr/>
      </xdr:nvSpPr>
      <xdr:spPr>
        <a:xfrm>
          <a:off x="9195544" y="9525002"/>
          <a:ext cx="422505" cy="49978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1665191</xdr:colOff>
      <xdr:row>40</xdr:row>
      <xdr:rowOff>44823</xdr:rowOff>
    </xdr:from>
    <xdr:to>
      <xdr:col>5</xdr:col>
      <xdr:colOff>205108</xdr:colOff>
      <xdr:row>42</xdr:row>
      <xdr:rowOff>73959</xdr:rowOff>
    </xdr:to>
    <xdr:sp macro="" textlink="">
      <xdr:nvSpPr>
        <xdr:cNvPr id="23" name="矢印: 下 22">
          <a:extLst>
            <a:ext uri="{FF2B5EF4-FFF2-40B4-BE49-F238E27FC236}">
              <a16:creationId xmlns:a16="http://schemas.microsoft.com/office/drawing/2014/main" id="{6C1CA874-E5CC-1B85-FF6D-EBFEC78F9EA2}"/>
            </a:ext>
          </a:extLst>
        </xdr:cNvPr>
        <xdr:cNvSpPr/>
      </xdr:nvSpPr>
      <xdr:spPr>
        <a:xfrm>
          <a:off x="9195544" y="9435352"/>
          <a:ext cx="422505" cy="49978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1400732</xdr:colOff>
      <xdr:row>38</xdr:row>
      <xdr:rowOff>123263</xdr:rowOff>
    </xdr:from>
    <xdr:to>
      <xdr:col>5</xdr:col>
      <xdr:colOff>717175</xdr:colOff>
      <xdr:row>40</xdr:row>
      <xdr:rowOff>123263</xdr:rowOff>
    </xdr:to>
    <xdr:sp macro="" textlink="">
      <xdr:nvSpPr>
        <xdr:cNvPr id="25" name="テキスト ボックス 24">
          <a:extLst>
            <a:ext uri="{FF2B5EF4-FFF2-40B4-BE49-F238E27FC236}">
              <a16:creationId xmlns:a16="http://schemas.microsoft.com/office/drawing/2014/main" id="{1991833D-CBA8-CAFB-132A-396957BB7BF7}"/>
            </a:ext>
          </a:extLst>
        </xdr:cNvPr>
        <xdr:cNvSpPr txBox="1"/>
      </xdr:nvSpPr>
      <xdr:spPr>
        <a:xfrm>
          <a:off x="8931085" y="9043145"/>
          <a:ext cx="1199031" cy="47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Mandatory CP2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Strategy CP2</a:t>
          </a:r>
          <a:endParaRPr lang="ja-JP" altLang="ja-JP">
            <a:effectLst/>
          </a:endParaRPr>
        </a:p>
        <a:p>
          <a:endParaRPr kumimoji="1" lang="en-US" altLang="ja-JP" sz="1100" b="1"/>
        </a:p>
      </xdr:txBody>
    </xdr:sp>
    <xdr:clientData/>
  </xdr:twoCellAnchor>
  <xdr:twoCellAnchor>
    <xdr:from>
      <xdr:col>6</xdr:col>
      <xdr:colOff>1721220</xdr:colOff>
      <xdr:row>40</xdr:row>
      <xdr:rowOff>123266</xdr:rowOff>
    </xdr:from>
    <xdr:to>
      <xdr:col>7</xdr:col>
      <xdr:colOff>261137</xdr:colOff>
      <xdr:row>42</xdr:row>
      <xdr:rowOff>152402</xdr:rowOff>
    </xdr:to>
    <xdr:sp macro="" textlink="">
      <xdr:nvSpPr>
        <xdr:cNvPr id="27" name="矢印: 下 26">
          <a:extLst>
            <a:ext uri="{FF2B5EF4-FFF2-40B4-BE49-F238E27FC236}">
              <a16:creationId xmlns:a16="http://schemas.microsoft.com/office/drawing/2014/main" id="{73AED4C2-8159-8653-9A7D-2FBCA131B046}"/>
            </a:ext>
          </a:extLst>
        </xdr:cNvPr>
        <xdr:cNvSpPr/>
      </xdr:nvSpPr>
      <xdr:spPr>
        <a:xfrm>
          <a:off x="13016749" y="9513795"/>
          <a:ext cx="422506" cy="49978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1501587</xdr:colOff>
      <xdr:row>39</xdr:row>
      <xdr:rowOff>33617</xdr:rowOff>
    </xdr:from>
    <xdr:to>
      <xdr:col>6</xdr:col>
      <xdr:colOff>885266</xdr:colOff>
      <xdr:row>40</xdr:row>
      <xdr:rowOff>123264</xdr:rowOff>
    </xdr:to>
    <xdr:sp macro="" textlink="">
      <xdr:nvSpPr>
        <xdr:cNvPr id="29" name="テキスト ボックス 28">
          <a:extLst>
            <a:ext uri="{FF2B5EF4-FFF2-40B4-BE49-F238E27FC236}">
              <a16:creationId xmlns:a16="http://schemas.microsoft.com/office/drawing/2014/main" id="{BDD2AC48-8FE2-F8E1-1889-901B2C28EDFB}"/>
            </a:ext>
          </a:extLst>
        </xdr:cNvPr>
        <xdr:cNvSpPr txBox="1"/>
      </xdr:nvSpPr>
      <xdr:spPr>
        <a:xfrm>
          <a:off x="10914528" y="9188823"/>
          <a:ext cx="1266267"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Mandatory CP3</a:t>
          </a:r>
        </a:p>
      </xdr:txBody>
    </xdr:sp>
    <xdr:clientData/>
  </xdr:twoCellAnchor>
  <xdr:twoCellAnchor>
    <xdr:from>
      <xdr:col>6</xdr:col>
      <xdr:colOff>1568821</xdr:colOff>
      <xdr:row>39</xdr:row>
      <xdr:rowOff>22412</xdr:rowOff>
    </xdr:from>
    <xdr:to>
      <xdr:col>7</xdr:col>
      <xdr:colOff>770159</xdr:colOff>
      <xdr:row>40</xdr:row>
      <xdr:rowOff>112059</xdr:rowOff>
    </xdr:to>
    <xdr:sp macro="" textlink="">
      <xdr:nvSpPr>
        <xdr:cNvPr id="30" name="テキスト ボックス 29">
          <a:extLst>
            <a:ext uri="{FF2B5EF4-FFF2-40B4-BE49-F238E27FC236}">
              <a16:creationId xmlns:a16="http://schemas.microsoft.com/office/drawing/2014/main" id="{024AC2CE-26E8-A87A-44D9-D94D4FC3A0D5}"/>
            </a:ext>
          </a:extLst>
        </xdr:cNvPr>
        <xdr:cNvSpPr txBox="1"/>
      </xdr:nvSpPr>
      <xdr:spPr>
        <a:xfrm>
          <a:off x="12864350" y="9177618"/>
          <a:ext cx="1083927"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Strategy CP3</a:t>
          </a:r>
        </a:p>
      </xdr:txBody>
    </xdr:sp>
    <xdr:clientData/>
  </xdr:twoCellAnchor>
  <xdr:twoCellAnchor>
    <xdr:from>
      <xdr:col>8</xdr:col>
      <xdr:colOff>1665190</xdr:colOff>
      <xdr:row>40</xdr:row>
      <xdr:rowOff>168090</xdr:rowOff>
    </xdr:from>
    <xdr:to>
      <xdr:col>9</xdr:col>
      <xdr:colOff>205107</xdr:colOff>
      <xdr:row>42</xdr:row>
      <xdr:rowOff>197226</xdr:rowOff>
    </xdr:to>
    <xdr:sp macro="" textlink="">
      <xdr:nvSpPr>
        <xdr:cNvPr id="31" name="矢印: 下 30">
          <a:extLst>
            <a:ext uri="{FF2B5EF4-FFF2-40B4-BE49-F238E27FC236}">
              <a16:creationId xmlns:a16="http://schemas.microsoft.com/office/drawing/2014/main" id="{0659AEE5-A31D-2F0B-367E-2F9D9AF9F764}"/>
            </a:ext>
          </a:extLst>
        </xdr:cNvPr>
        <xdr:cNvSpPr/>
      </xdr:nvSpPr>
      <xdr:spPr>
        <a:xfrm>
          <a:off x="16725896" y="9558619"/>
          <a:ext cx="422505" cy="499783"/>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1665190</xdr:colOff>
      <xdr:row>40</xdr:row>
      <xdr:rowOff>78440</xdr:rowOff>
    </xdr:from>
    <xdr:to>
      <xdr:col>9</xdr:col>
      <xdr:colOff>205107</xdr:colOff>
      <xdr:row>42</xdr:row>
      <xdr:rowOff>107576</xdr:rowOff>
    </xdr:to>
    <xdr:sp macro="" textlink="">
      <xdr:nvSpPr>
        <xdr:cNvPr id="32" name="矢印: 下 31">
          <a:extLst>
            <a:ext uri="{FF2B5EF4-FFF2-40B4-BE49-F238E27FC236}">
              <a16:creationId xmlns:a16="http://schemas.microsoft.com/office/drawing/2014/main" id="{0D1F23C0-99BA-FB44-2AE9-C3A068B5961C}"/>
            </a:ext>
          </a:extLst>
        </xdr:cNvPr>
        <xdr:cNvSpPr/>
      </xdr:nvSpPr>
      <xdr:spPr>
        <a:xfrm>
          <a:off x="16725896" y="9468969"/>
          <a:ext cx="422505" cy="49978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1434350</xdr:colOff>
      <xdr:row>38</xdr:row>
      <xdr:rowOff>156881</xdr:rowOff>
    </xdr:from>
    <xdr:to>
      <xdr:col>9</xdr:col>
      <xdr:colOff>761999</xdr:colOff>
      <xdr:row>40</xdr:row>
      <xdr:rowOff>179294</xdr:rowOff>
    </xdr:to>
    <xdr:sp macro="" textlink="">
      <xdr:nvSpPr>
        <xdr:cNvPr id="33" name="テキスト ボックス 32">
          <a:extLst>
            <a:ext uri="{FF2B5EF4-FFF2-40B4-BE49-F238E27FC236}">
              <a16:creationId xmlns:a16="http://schemas.microsoft.com/office/drawing/2014/main" id="{A49AE55B-2585-B3C3-B500-6F32BB984678}"/>
            </a:ext>
          </a:extLst>
        </xdr:cNvPr>
        <xdr:cNvSpPr txBox="1"/>
      </xdr:nvSpPr>
      <xdr:spPr>
        <a:xfrm>
          <a:off x="16495056" y="9076763"/>
          <a:ext cx="1210237" cy="49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Mandatory CP4</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Strategy CP4</a:t>
          </a:r>
          <a:endParaRPr lang="ja-JP" altLang="ja-JP">
            <a:effectLst/>
          </a:endParaRPr>
        </a:p>
      </xdr:txBody>
    </xdr:sp>
    <xdr:clientData/>
  </xdr:twoCellAnchor>
  <xdr:twoCellAnchor>
    <xdr:from>
      <xdr:col>1</xdr:col>
      <xdr:colOff>862853</xdr:colOff>
      <xdr:row>45</xdr:row>
      <xdr:rowOff>67235</xdr:rowOff>
    </xdr:from>
    <xdr:to>
      <xdr:col>2</xdr:col>
      <xdr:colOff>11206</xdr:colOff>
      <xdr:row>49</xdr:row>
      <xdr:rowOff>224117</xdr:rowOff>
    </xdr:to>
    <xdr:cxnSp macro="">
      <xdr:nvCxnSpPr>
        <xdr:cNvPr id="35" name="直線矢印コネクタ 34">
          <a:extLst>
            <a:ext uri="{FF2B5EF4-FFF2-40B4-BE49-F238E27FC236}">
              <a16:creationId xmlns:a16="http://schemas.microsoft.com/office/drawing/2014/main" id="{624BA870-8252-747A-3004-0B2EF06057A3}"/>
            </a:ext>
          </a:extLst>
        </xdr:cNvPr>
        <xdr:cNvCxnSpPr/>
      </xdr:nvCxnSpPr>
      <xdr:spPr>
        <a:xfrm flipV="1">
          <a:off x="2745441" y="10634382"/>
          <a:ext cx="1030941" cy="392206"/>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829235</xdr:colOff>
      <xdr:row>45</xdr:row>
      <xdr:rowOff>78441</xdr:rowOff>
    </xdr:from>
    <xdr:to>
      <xdr:col>5</xdr:col>
      <xdr:colOff>33618</xdr:colOff>
      <xdr:row>49</xdr:row>
      <xdr:rowOff>224117</xdr:rowOff>
    </xdr:to>
    <xdr:cxnSp macro="">
      <xdr:nvCxnSpPr>
        <xdr:cNvPr id="36" name="直線矢印コネクタ 35">
          <a:extLst>
            <a:ext uri="{FF2B5EF4-FFF2-40B4-BE49-F238E27FC236}">
              <a16:creationId xmlns:a16="http://schemas.microsoft.com/office/drawing/2014/main" id="{BC6EF580-E62C-DC45-49D3-89A7C180192D}"/>
            </a:ext>
          </a:extLst>
        </xdr:cNvPr>
        <xdr:cNvCxnSpPr/>
      </xdr:nvCxnSpPr>
      <xdr:spPr>
        <a:xfrm flipV="1">
          <a:off x="6477000" y="10645588"/>
          <a:ext cx="2969559" cy="38100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784411</xdr:colOff>
      <xdr:row>45</xdr:row>
      <xdr:rowOff>22412</xdr:rowOff>
    </xdr:from>
    <xdr:to>
      <xdr:col>9</xdr:col>
      <xdr:colOff>44824</xdr:colOff>
      <xdr:row>49</xdr:row>
      <xdr:rowOff>224117</xdr:rowOff>
    </xdr:to>
    <xdr:cxnSp macro="">
      <xdr:nvCxnSpPr>
        <xdr:cNvPr id="39" name="直線矢印コネクタ 38">
          <a:extLst>
            <a:ext uri="{FF2B5EF4-FFF2-40B4-BE49-F238E27FC236}">
              <a16:creationId xmlns:a16="http://schemas.microsoft.com/office/drawing/2014/main" id="{166F0083-CF30-85E7-4114-6948DD79EB3C}"/>
            </a:ext>
          </a:extLst>
        </xdr:cNvPr>
        <xdr:cNvCxnSpPr/>
      </xdr:nvCxnSpPr>
      <xdr:spPr>
        <a:xfrm flipV="1">
          <a:off x="13962529" y="10589559"/>
          <a:ext cx="3025589" cy="437029"/>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829235</xdr:colOff>
      <xdr:row>45</xdr:row>
      <xdr:rowOff>33618</xdr:rowOff>
    </xdr:from>
    <xdr:to>
      <xdr:col>5</xdr:col>
      <xdr:colOff>1871383</xdr:colOff>
      <xdr:row>49</xdr:row>
      <xdr:rowOff>224117</xdr:rowOff>
    </xdr:to>
    <xdr:cxnSp macro="">
      <xdr:nvCxnSpPr>
        <xdr:cNvPr id="40" name="直線矢印コネクタ 39">
          <a:extLst>
            <a:ext uri="{FF2B5EF4-FFF2-40B4-BE49-F238E27FC236}">
              <a16:creationId xmlns:a16="http://schemas.microsoft.com/office/drawing/2014/main" id="{A1A7F1CD-1C2C-E0DF-1E11-D0DB1613FAF6}"/>
            </a:ext>
          </a:extLst>
        </xdr:cNvPr>
        <xdr:cNvCxnSpPr/>
      </xdr:nvCxnSpPr>
      <xdr:spPr>
        <a:xfrm flipV="1">
          <a:off x="10242176" y="10600765"/>
          <a:ext cx="1042148" cy="425823"/>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762000</xdr:colOff>
      <xdr:row>45</xdr:row>
      <xdr:rowOff>33618</xdr:rowOff>
    </xdr:from>
    <xdr:to>
      <xdr:col>3</xdr:col>
      <xdr:colOff>0</xdr:colOff>
      <xdr:row>49</xdr:row>
      <xdr:rowOff>224117</xdr:rowOff>
    </xdr:to>
    <xdr:cxnSp macro="">
      <xdr:nvCxnSpPr>
        <xdr:cNvPr id="41" name="直線矢印コネクタ 40">
          <a:extLst>
            <a:ext uri="{FF2B5EF4-FFF2-40B4-BE49-F238E27FC236}">
              <a16:creationId xmlns:a16="http://schemas.microsoft.com/office/drawing/2014/main" id="{6A3233D4-51C6-DD85-FBBF-FDE892CDF9BF}"/>
            </a:ext>
          </a:extLst>
        </xdr:cNvPr>
        <xdr:cNvCxnSpPr/>
      </xdr:nvCxnSpPr>
      <xdr:spPr>
        <a:xfrm flipV="1">
          <a:off x="4527176" y="10600765"/>
          <a:ext cx="1120589" cy="425823"/>
        </a:xfrm>
        <a:prstGeom prst="straightConnector1">
          <a:avLst/>
        </a:prstGeom>
        <a:ln w="571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840440</xdr:colOff>
      <xdr:row>45</xdr:row>
      <xdr:rowOff>134471</xdr:rowOff>
    </xdr:from>
    <xdr:to>
      <xdr:col>5</xdr:col>
      <xdr:colOff>22412</xdr:colOff>
      <xdr:row>49</xdr:row>
      <xdr:rowOff>224117</xdr:rowOff>
    </xdr:to>
    <xdr:cxnSp macro="">
      <xdr:nvCxnSpPr>
        <xdr:cNvPr id="42" name="直線矢印コネクタ 41">
          <a:extLst>
            <a:ext uri="{FF2B5EF4-FFF2-40B4-BE49-F238E27FC236}">
              <a16:creationId xmlns:a16="http://schemas.microsoft.com/office/drawing/2014/main" id="{37808667-17FE-C05F-8828-41392DE48DEB}"/>
            </a:ext>
          </a:extLst>
        </xdr:cNvPr>
        <xdr:cNvCxnSpPr/>
      </xdr:nvCxnSpPr>
      <xdr:spPr>
        <a:xfrm flipV="1">
          <a:off x="8370793" y="10701618"/>
          <a:ext cx="1064560" cy="324970"/>
        </a:xfrm>
        <a:prstGeom prst="straightConnector1">
          <a:avLst/>
        </a:prstGeom>
        <a:ln w="571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862852</xdr:colOff>
      <xdr:row>45</xdr:row>
      <xdr:rowOff>11206</xdr:rowOff>
    </xdr:from>
    <xdr:to>
      <xdr:col>7</xdr:col>
      <xdr:colOff>56029</xdr:colOff>
      <xdr:row>49</xdr:row>
      <xdr:rowOff>224117</xdr:rowOff>
    </xdr:to>
    <xdr:cxnSp macro="">
      <xdr:nvCxnSpPr>
        <xdr:cNvPr id="43" name="直線矢印コネクタ 42">
          <a:extLst>
            <a:ext uri="{FF2B5EF4-FFF2-40B4-BE49-F238E27FC236}">
              <a16:creationId xmlns:a16="http://schemas.microsoft.com/office/drawing/2014/main" id="{7F4FDA1B-E20B-AE6C-B04E-E7A3DFCB02B4}"/>
            </a:ext>
          </a:extLst>
        </xdr:cNvPr>
        <xdr:cNvCxnSpPr/>
      </xdr:nvCxnSpPr>
      <xdr:spPr>
        <a:xfrm flipV="1">
          <a:off x="12158381" y="10578353"/>
          <a:ext cx="1075766" cy="448235"/>
        </a:xfrm>
        <a:prstGeom prst="straightConnector1">
          <a:avLst/>
        </a:prstGeom>
        <a:ln w="571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840440</xdr:colOff>
      <xdr:row>45</xdr:row>
      <xdr:rowOff>67235</xdr:rowOff>
    </xdr:from>
    <xdr:to>
      <xdr:col>9</xdr:col>
      <xdr:colOff>11206</xdr:colOff>
      <xdr:row>49</xdr:row>
      <xdr:rowOff>224117</xdr:rowOff>
    </xdr:to>
    <xdr:cxnSp macro="">
      <xdr:nvCxnSpPr>
        <xdr:cNvPr id="44" name="直線矢印コネクタ 43">
          <a:extLst>
            <a:ext uri="{FF2B5EF4-FFF2-40B4-BE49-F238E27FC236}">
              <a16:creationId xmlns:a16="http://schemas.microsoft.com/office/drawing/2014/main" id="{5E82C5CB-0E47-B5DD-CB59-EEE52B574F39}"/>
            </a:ext>
          </a:extLst>
        </xdr:cNvPr>
        <xdr:cNvCxnSpPr/>
      </xdr:nvCxnSpPr>
      <xdr:spPr>
        <a:xfrm flipV="1">
          <a:off x="15901146" y="10634382"/>
          <a:ext cx="1053354" cy="392206"/>
        </a:xfrm>
        <a:prstGeom prst="straightConnector1">
          <a:avLst/>
        </a:prstGeom>
        <a:ln w="571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1891392</xdr:colOff>
      <xdr:row>34</xdr:row>
      <xdr:rowOff>122464</xdr:rowOff>
    </xdr:from>
    <xdr:to>
      <xdr:col>3</xdr:col>
      <xdr:colOff>1224641</xdr:colOff>
      <xdr:row>38</xdr:row>
      <xdr:rowOff>163285</xdr:rowOff>
    </xdr:to>
    <xdr:sp macro="" textlink="">
      <xdr:nvSpPr>
        <xdr:cNvPr id="53" name="テキスト ボックス 52">
          <a:extLst>
            <a:ext uri="{FF2B5EF4-FFF2-40B4-BE49-F238E27FC236}">
              <a16:creationId xmlns:a16="http://schemas.microsoft.com/office/drawing/2014/main" id="{F0CDB73F-75DE-1F69-6424-6C67081CA372}"/>
            </a:ext>
          </a:extLst>
        </xdr:cNvPr>
        <xdr:cNvSpPr txBox="1"/>
      </xdr:nvSpPr>
      <xdr:spPr>
        <a:xfrm>
          <a:off x="1891392" y="8395607"/>
          <a:ext cx="5007428" cy="1020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baseline="0"/>
            <a:t>We will share and comminicate to achieve the CP target.</a:t>
          </a:r>
          <a:endParaRPr kumimoji="1" lang="ja-JP" altLang="en-US" sz="2800"/>
        </a:p>
      </xdr:txBody>
    </xdr:sp>
    <xdr:clientData/>
  </xdr:twoCellAnchor>
  <xdr:twoCellAnchor>
    <xdr:from>
      <xdr:col>8</xdr:col>
      <xdr:colOff>285750</xdr:colOff>
      <xdr:row>62</xdr:row>
      <xdr:rowOff>190500</xdr:rowOff>
    </xdr:from>
    <xdr:to>
      <xdr:col>9</xdr:col>
      <xdr:colOff>1660071</xdr:colOff>
      <xdr:row>76</xdr:row>
      <xdr:rowOff>176893</xdr:rowOff>
    </xdr:to>
    <xdr:sp macro="" textlink="">
      <xdr:nvSpPr>
        <xdr:cNvPr id="54" name="テキスト ボックス 53">
          <a:extLst>
            <a:ext uri="{FF2B5EF4-FFF2-40B4-BE49-F238E27FC236}">
              <a16:creationId xmlns:a16="http://schemas.microsoft.com/office/drawing/2014/main" id="{323E6F1F-CDF0-FBB0-16F4-EEF412E1D721}"/>
            </a:ext>
          </a:extLst>
        </xdr:cNvPr>
        <xdr:cNvSpPr txBox="1"/>
      </xdr:nvSpPr>
      <xdr:spPr>
        <a:xfrm>
          <a:off x="15416893" y="15321643"/>
          <a:ext cx="3265714" cy="34153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How about :</a:t>
          </a:r>
        </a:p>
        <a:p>
          <a:endParaRPr kumimoji="1" lang="en-US" altLang="ja-JP" sz="2000">
            <a:solidFill>
              <a:srgbClr val="FF0000"/>
            </a:solidFill>
          </a:endParaRPr>
        </a:p>
        <a:p>
          <a:r>
            <a:rPr kumimoji="1" lang="en-US" altLang="ja-JP" sz="2000">
              <a:solidFill>
                <a:srgbClr val="FF0000"/>
              </a:solidFill>
            </a:rPr>
            <a:t>setup-interanl</a:t>
          </a:r>
        </a:p>
        <a:p>
          <a:r>
            <a:rPr kumimoji="1" lang="en-US" altLang="ja-JP" sz="2000">
              <a:solidFill>
                <a:srgbClr val="FF0000"/>
              </a:solidFill>
            </a:rPr>
            <a:t>setup-external</a:t>
          </a:r>
        </a:p>
        <a:p>
          <a:r>
            <a:rPr kumimoji="1" lang="en-US" altLang="ja-JP" sz="2000">
              <a:solidFill>
                <a:srgbClr val="FF0000"/>
              </a:solidFill>
            </a:rPr>
            <a:t>hold-internal</a:t>
          </a:r>
        </a:p>
        <a:p>
          <a:r>
            <a:rPr kumimoji="1" lang="en-US" altLang="ja-JP" sz="2000">
              <a:solidFill>
                <a:srgbClr val="FF0000"/>
              </a:solidFill>
            </a:rPr>
            <a:t>hold-external</a:t>
          </a:r>
        </a:p>
        <a:p>
          <a:r>
            <a:rPr kumimoji="1" lang="en-US" altLang="ja-JP" sz="2000">
              <a:solidFill>
                <a:srgbClr val="FF0000"/>
              </a:solidFill>
            </a:rPr>
            <a:t>Xtalk </a:t>
          </a:r>
        </a:p>
        <a:p>
          <a:r>
            <a:rPr kumimoji="1" lang="en-US" altLang="ja-JP" sz="2000">
              <a:solidFill>
                <a:srgbClr val="FF0000"/>
              </a:solidFill>
            </a:rPr>
            <a:t>Fusa</a:t>
          </a:r>
        </a:p>
        <a:p>
          <a:r>
            <a:rPr kumimoji="1" lang="en-US" altLang="ja-JP" sz="2000">
              <a:solidFill>
                <a:srgbClr val="FF0000"/>
              </a:solidFill>
            </a:rPr>
            <a:t>MP</a:t>
          </a:r>
        </a:p>
        <a:p>
          <a:r>
            <a:rPr kumimoji="1" lang="en-US" altLang="ja-JP" sz="2000">
              <a:solidFill>
                <a:srgbClr val="FF0000"/>
              </a:solidFill>
            </a:rPr>
            <a:t>Serebrs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3</xdr:col>
      <xdr:colOff>152400</xdr:colOff>
      <xdr:row>2</xdr:row>
      <xdr:rowOff>152400</xdr:rowOff>
    </xdr:to>
    <xdr:pic>
      <xdr:nvPicPr>
        <xdr:cNvPr id="5" name="図 4" descr="xlsx のアイコン">
          <a:extLst>
            <a:ext uri="{FF2B5EF4-FFF2-40B4-BE49-F238E27FC236}">
              <a16:creationId xmlns:a16="http://schemas.microsoft.com/office/drawing/2014/main" id="{0ECFEF43-8B41-4E2C-8B7B-FC0D0F253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0" y="71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268287</xdr:colOff>
      <xdr:row>1</xdr:row>
      <xdr:rowOff>204788</xdr:rowOff>
    </xdr:from>
    <xdr:ext cx="7208384" cy="781111"/>
    <xdr:sp macro="" textlink="">
      <xdr:nvSpPr>
        <xdr:cNvPr id="2" name="テキスト ボックス 1">
          <a:extLst>
            <a:ext uri="{FF2B5EF4-FFF2-40B4-BE49-F238E27FC236}">
              <a16:creationId xmlns:a16="http://schemas.microsoft.com/office/drawing/2014/main" id="{B135057D-B4E8-71C3-8582-99AEA482DA98}"/>
            </a:ext>
          </a:extLst>
        </xdr:cNvPr>
        <xdr:cNvSpPr txBox="1"/>
      </xdr:nvSpPr>
      <xdr:spPr>
        <a:xfrm>
          <a:off x="5959475" y="442913"/>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55562</xdr:colOff>
      <xdr:row>1</xdr:row>
      <xdr:rowOff>206375</xdr:rowOff>
    </xdr:from>
    <xdr:ext cx="7208384" cy="781111"/>
    <xdr:sp macro="" textlink="">
      <xdr:nvSpPr>
        <xdr:cNvPr id="2" name="テキスト ボックス 1">
          <a:extLst>
            <a:ext uri="{FF2B5EF4-FFF2-40B4-BE49-F238E27FC236}">
              <a16:creationId xmlns:a16="http://schemas.microsoft.com/office/drawing/2014/main" id="{78263CE1-83AF-4A37-A401-6FC9286A4A70}"/>
            </a:ext>
          </a:extLst>
        </xdr:cNvPr>
        <xdr:cNvSpPr txBox="1"/>
      </xdr:nvSpPr>
      <xdr:spPr>
        <a:xfrm>
          <a:off x="5627687" y="444500"/>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134938</xdr:colOff>
      <xdr:row>2</xdr:row>
      <xdr:rowOff>87313</xdr:rowOff>
    </xdr:from>
    <xdr:ext cx="7208384" cy="781111"/>
    <xdr:sp macro="" textlink="">
      <xdr:nvSpPr>
        <xdr:cNvPr id="2" name="テキスト ボックス 1">
          <a:extLst>
            <a:ext uri="{FF2B5EF4-FFF2-40B4-BE49-F238E27FC236}">
              <a16:creationId xmlns:a16="http://schemas.microsoft.com/office/drawing/2014/main" id="{1874B0B5-17F1-4ECC-B6EA-8B725270B6F3}"/>
            </a:ext>
          </a:extLst>
        </xdr:cNvPr>
        <xdr:cNvSpPr txBox="1"/>
      </xdr:nvSpPr>
      <xdr:spPr>
        <a:xfrm>
          <a:off x="6977063" y="563563"/>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9</xdr:col>
      <xdr:colOff>1025071</xdr:colOff>
      <xdr:row>190</xdr:row>
      <xdr:rowOff>136071</xdr:rowOff>
    </xdr:from>
    <xdr:to>
      <xdr:col>60</xdr:col>
      <xdr:colOff>418761</xdr:colOff>
      <xdr:row>246</xdr:row>
      <xdr:rowOff>58167</xdr:rowOff>
    </xdr:to>
    <xdr:pic>
      <xdr:nvPicPr>
        <xdr:cNvPr id="2" name="図 1">
          <a:extLst>
            <a:ext uri="{FF2B5EF4-FFF2-40B4-BE49-F238E27FC236}">
              <a16:creationId xmlns:a16="http://schemas.microsoft.com/office/drawing/2014/main" id="{FDFABBAE-EA7A-31E1-8FEA-A815B78D042E}"/>
            </a:ext>
          </a:extLst>
        </xdr:cNvPr>
        <xdr:cNvPicPr>
          <a:picLocks noChangeAspect="1"/>
        </xdr:cNvPicPr>
      </xdr:nvPicPr>
      <xdr:blipFill>
        <a:blip xmlns:r="http://schemas.openxmlformats.org/officeDocument/2006/relationships" r:embed="rId1"/>
        <a:stretch>
          <a:fillRect/>
        </a:stretch>
      </xdr:blipFill>
      <xdr:spPr>
        <a:xfrm>
          <a:off x="12010571" y="56714571"/>
          <a:ext cx="35361904" cy="13638095"/>
        </a:xfrm>
        <a:prstGeom prst="rect">
          <a:avLst/>
        </a:prstGeom>
      </xdr:spPr>
    </xdr:pic>
    <xdr:clientData/>
  </xdr:twoCellAnchor>
  <xdr:oneCellAnchor>
    <xdr:from>
      <xdr:col>6</xdr:col>
      <xdr:colOff>700088</xdr:colOff>
      <xdr:row>3</xdr:row>
      <xdr:rowOff>112712</xdr:rowOff>
    </xdr:from>
    <xdr:ext cx="4925451" cy="781111"/>
    <xdr:sp macro="" textlink="">
      <xdr:nvSpPr>
        <xdr:cNvPr id="4" name="テキスト ボックス 3">
          <a:extLst>
            <a:ext uri="{FF2B5EF4-FFF2-40B4-BE49-F238E27FC236}">
              <a16:creationId xmlns:a16="http://schemas.microsoft.com/office/drawing/2014/main" id="{CAB0FCB6-A236-4C20-847F-7B917B11EF44}"/>
            </a:ext>
          </a:extLst>
        </xdr:cNvPr>
        <xdr:cNvSpPr txBox="1"/>
      </xdr:nvSpPr>
      <xdr:spPr>
        <a:xfrm>
          <a:off x="7581901" y="827087"/>
          <a:ext cx="4925451"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HLDRC result</a:t>
          </a:r>
          <a:endParaRPr kumimoji="1" lang="ja-JP" altLang="en-US" sz="4400">
            <a:solidFill>
              <a:schemeClr val="bg1"/>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15</xdr:col>
      <xdr:colOff>68035</xdr:colOff>
      <xdr:row>96</xdr:row>
      <xdr:rowOff>1</xdr:rowOff>
    </xdr:from>
    <xdr:to>
      <xdr:col>19</xdr:col>
      <xdr:colOff>111972</xdr:colOff>
      <xdr:row>112</xdr:row>
      <xdr:rowOff>110780</xdr:rowOff>
    </xdr:to>
    <xdr:pic>
      <xdr:nvPicPr>
        <xdr:cNvPr id="12" name="図 11">
          <a:extLst>
            <a:ext uri="{FF2B5EF4-FFF2-40B4-BE49-F238E27FC236}">
              <a16:creationId xmlns:a16="http://schemas.microsoft.com/office/drawing/2014/main" id="{2B05F626-2666-43FC-B3D1-120CC5072D72}"/>
            </a:ext>
          </a:extLst>
        </xdr:cNvPr>
        <xdr:cNvPicPr>
          <a:picLocks noChangeAspect="1"/>
        </xdr:cNvPicPr>
      </xdr:nvPicPr>
      <xdr:blipFill>
        <a:blip xmlns:r="http://schemas.openxmlformats.org/officeDocument/2006/relationships" r:embed="rId1"/>
        <a:stretch>
          <a:fillRect/>
        </a:stretch>
      </xdr:blipFill>
      <xdr:spPr>
        <a:xfrm>
          <a:off x="12613821" y="22043572"/>
          <a:ext cx="2819794" cy="4029637"/>
        </a:xfrm>
        <a:prstGeom prst="rect">
          <a:avLst/>
        </a:prstGeom>
      </xdr:spPr>
    </xdr:pic>
    <xdr:clientData/>
  </xdr:twoCellAnchor>
  <xdr:twoCellAnchor editAs="oneCell">
    <xdr:from>
      <xdr:col>20</xdr:col>
      <xdr:colOff>0</xdr:colOff>
      <xdr:row>96</xdr:row>
      <xdr:rowOff>0</xdr:rowOff>
    </xdr:from>
    <xdr:to>
      <xdr:col>23</xdr:col>
      <xdr:colOff>683918</xdr:colOff>
      <xdr:row>112</xdr:row>
      <xdr:rowOff>104428</xdr:rowOff>
    </xdr:to>
    <xdr:pic>
      <xdr:nvPicPr>
        <xdr:cNvPr id="13" name="図 12">
          <a:extLst>
            <a:ext uri="{FF2B5EF4-FFF2-40B4-BE49-F238E27FC236}">
              <a16:creationId xmlns:a16="http://schemas.microsoft.com/office/drawing/2014/main" id="{3CA1179A-5C5B-4F4F-A807-6A11F26C2E54}"/>
            </a:ext>
          </a:extLst>
        </xdr:cNvPr>
        <xdr:cNvPicPr>
          <a:picLocks noChangeAspect="1"/>
        </xdr:cNvPicPr>
      </xdr:nvPicPr>
      <xdr:blipFill>
        <a:blip xmlns:r="http://schemas.openxmlformats.org/officeDocument/2006/relationships" r:embed="rId2"/>
        <a:stretch>
          <a:fillRect/>
        </a:stretch>
      </xdr:blipFill>
      <xdr:spPr>
        <a:xfrm>
          <a:off x="16015607" y="22043571"/>
          <a:ext cx="2762636" cy="4020111"/>
        </a:xfrm>
        <a:prstGeom prst="rect">
          <a:avLst/>
        </a:prstGeom>
      </xdr:spPr>
    </xdr:pic>
    <xdr:clientData/>
  </xdr:twoCellAnchor>
  <xdr:twoCellAnchor editAs="oneCell">
    <xdr:from>
      <xdr:col>24</xdr:col>
      <xdr:colOff>680358</xdr:colOff>
      <xdr:row>95</xdr:row>
      <xdr:rowOff>231321</xdr:rowOff>
    </xdr:from>
    <xdr:to>
      <xdr:col>28</xdr:col>
      <xdr:colOff>679838</xdr:colOff>
      <xdr:row>112</xdr:row>
      <xdr:rowOff>71768</xdr:rowOff>
    </xdr:to>
    <xdr:pic>
      <xdr:nvPicPr>
        <xdr:cNvPr id="14" name="図 13">
          <a:extLst>
            <a:ext uri="{FF2B5EF4-FFF2-40B4-BE49-F238E27FC236}">
              <a16:creationId xmlns:a16="http://schemas.microsoft.com/office/drawing/2014/main" id="{821A4F0B-EDB1-4A2B-947C-8085B650BBB0}"/>
            </a:ext>
          </a:extLst>
        </xdr:cNvPr>
        <xdr:cNvPicPr>
          <a:picLocks noChangeAspect="1"/>
        </xdr:cNvPicPr>
      </xdr:nvPicPr>
      <xdr:blipFill>
        <a:blip xmlns:r="http://schemas.openxmlformats.org/officeDocument/2006/relationships" r:embed="rId3"/>
        <a:stretch>
          <a:fillRect/>
        </a:stretch>
      </xdr:blipFill>
      <xdr:spPr>
        <a:xfrm>
          <a:off x="19471822" y="22029964"/>
          <a:ext cx="2772162" cy="4001058"/>
        </a:xfrm>
        <a:prstGeom prst="rect">
          <a:avLst/>
        </a:prstGeom>
      </xdr:spPr>
    </xdr:pic>
    <xdr:clientData/>
  </xdr:twoCellAnchor>
  <xdr:twoCellAnchor editAs="oneCell">
    <xdr:from>
      <xdr:col>10</xdr:col>
      <xdr:colOff>190500</xdr:colOff>
      <xdr:row>115</xdr:row>
      <xdr:rowOff>108857</xdr:rowOff>
    </xdr:from>
    <xdr:to>
      <xdr:col>14</xdr:col>
      <xdr:colOff>205858</xdr:colOff>
      <xdr:row>131</xdr:row>
      <xdr:rowOff>210112</xdr:rowOff>
    </xdr:to>
    <xdr:pic>
      <xdr:nvPicPr>
        <xdr:cNvPr id="15" name="図 14">
          <a:extLst>
            <a:ext uri="{FF2B5EF4-FFF2-40B4-BE49-F238E27FC236}">
              <a16:creationId xmlns:a16="http://schemas.microsoft.com/office/drawing/2014/main" id="{B9CA7CAB-CFA1-47CD-9122-8D56E7FD086F}"/>
            </a:ext>
          </a:extLst>
        </xdr:cNvPr>
        <xdr:cNvPicPr>
          <a:picLocks noChangeAspect="1"/>
        </xdr:cNvPicPr>
      </xdr:nvPicPr>
      <xdr:blipFill>
        <a:blip xmlns:r="http://schemas.openxmlformats.org/officeDocument/2006/relationships" r:embed="rId4"/>
        <a:stretch>
          <a:fillRect/>
        </a:stretch>
      </xdr:blipFill>
      <xdr:spPr>
        <a:xfrm>
          <a:off x="9266464" y="26806071"/>
          <a:ext cx="2791215" cy="4020111"/>
        </a:xfrm>
        <a:prstGeom prst="rect">
          <a:avLst/>
        </a:prstGeom>
      </xdr:spPr>
    </xdr:pic>
    <xdr:clientData/>
  </xdr:twoCellAnchor>
  <xdr:twoCellAnchor editAs="oneCell">
    <xdr:from>
      <xdr:col>14</xdr:col>
      <xdr:colOff>666751</xdr:colOff>
      <xdr:row>115</xdr:row>
      <xdr:rowOff>136071</xdr:rowOff>
    </xdr:from>
    <xdr:to>
      <xdr:col>18</xdr:col>
      <xdr:colOff>605897</xdr:colOff>
      <xdr:row>131</xdr:row>
      <xdr:rowOff>189694</xdr:rowOff>
    </xdr:to>
    <xdr:pic>
      <xdr:nvPicPr>
        <xdr:cNvPr id="18" name="図 17">
          <a:extLst>
            <a:ext uri="{FF2B5EF4-FFF2-40B4-BE49-F238E27FC236}">
              <a16:creationId xmlns:a16="http://schemas.microsoft.com/office/drawing/2014/main" id="{40F547DB-8CB5-4BE6-A71F-B2D096FA8B3F}"/>
            </a:ext>
          </a:extLst>
        </xdr:cNvPr>
        <xdr:cNvPicPr>
          <a:picLocks noChangeAspect="1"/>
        </xdr:cNvPicPr>
      </xdr:nvPicPr>
      <xdr:blipFill>
        <a:blip xmlns:r="http://schemas.openxmlformats.org/officeDocument/2006/relationships" r:embed="rId5"/>
        <a:stretch>
          <a:fillRect/>
        </a:stretch>
      </xdr:blipFill>
      <xdr:spPr>
        <a:xfrm>
          <a:off x="12518572" y="26833285"/>
          <a:ext cx="2715004" cy="3972479"/>
        </a:xfrm>
        <a:prstGeom prst="rect">
          <a:avLst/>
        </a:prstGeom>
      </xdr:spPr>
    </xdr:pic>
    <xdr:clientData/>
  </xdr:twoCellAnchor>
  <xdr:twoCellAnchor editAs="oneCell">
    <xdr:from>
      <xdr:col>19</xdr:col>
      <xdr:colOff>612321</xdr:colOff>
      <xdr:row>115</xdr:row>
      <xdr:rowOff>149679</xdr:rowOff>
    </xdr:from>
    <xdr:to>
      <xdr:col>23</xdr:col>
      <xdr:colOff>646731</xdr:colOff>
      <xdr:row>132</xdr:row>
      <xdr:rowOff>9180</xdr:rowOff>
    </xdr:to>
    <xdr:pic>
      <xdr:nvPicPr>
        <xdr:cNvPr id="20" name="図 19">
          <a:extLst>
            <a:ext uri="{FF2B5EF4-FFF2-40B4-BE49-F238E27FC236}">
              <a16:creationId xmlns:a16="http://schemas.microsoft.com/office/drawing/2014/main" id="{D042C627-3BB1-40C1-9704-67632C6469B4}"/>
            </a:ext>
          </a:extLst>
        </xdr:cNvPr>
        <xdr:cNvPicPr>
          <a:picLocks noChangeAspect="1"/>
        </xdr:cNvPicPr>
      </xdr:nvPicPr>
      <xdr:blipFill>
        <a:blip xmlns:r="http://schemas.openxmlformats.org/officeDocument/2006/relationships" r:embed="rId6"/>
        <a:stretch>
          <a:fillRect/>
        </a:stretch>
      </xdr:blipFill>
      <xdr:spPr>
        <a:xfrm>
          <a:off x="15933964" y="26846893"/>
          <a:ext cx="2810267" cy="4020111"/>
        </a:xfrm>
        <a:prstGeom prst="rect">
          <a:avLst/>
        </a:prstGeom>
      </xdr:spPr>
    </xdr:pic>
    <xdr:clientData/>
  </xdr:twoCellAnchor>
  <xdr:twoCellAnchor editAs="oneCell">
    <xdr:from>
      <xdr:col>10</xdr:col>
      <xdr:colOff>230842</xdr:colOff>
      <xdr:row>14</xdr:row>
      <xdr:rowOff>89648</xdr:rowOff>
    </xdr:from>
    <xdr:to>
      <xdr:col>16</xdr:col>
      <xdr:colOff>268942</xdr:colOff>
      <xdr:row>39</xdr:row>
      <xdr:rowOff>22286</xdr:rowOff>
    </xdr:to>
    <xdr:pic>
      <xdr:nvPicPr>
        <xdr:cNvPr id="3" name="図 2">
          <a:extLst>
            <a:ext uri="{FF2B5EF4-FFF2-40B4-BE49-F238E27FC236}">
              <a16:creationId xmlns:a16="http://schemas.microsoft.com/office/drawing/2014/main" id="{F5325348-15BF-9371-945F-52D654881A89}"/>
            </a:ext>
          </a:extLst>
        </xdr:cNvPr>
        <xdr:cNvPicPr>
          <a:picLocks noChangeAspect="1"/>
        </xdr:cNvPicPr>
      </xdr:nvPicPr>
      <xdr:blipFill>
        <a:blip xmlns:r="http://schemas.openxmlformats.org/officeDocument/2006/relationships" r:embed="rId7"/>
        <a:stretch>
          <a:fillRect/>
        </a:stretch>
      </xdr:blipFill>
      <xdr:spPr>
        <a:xfrm>
          <a:off x="9307607" y="3384177"/>
          <a:ext cx="4206688" cy="5815727"/>
        </a:xfrm>
        <a:prstGeom prst="rect">
          <a:avLst/>
        </a:prstGeom>
      </xdr:spPr>
    </xdr:pic>
    <xdr:clientData/>
  </xdr:twoCellAnchor>
  <xdr:twoCellAnchor editAs="oneCell">
    <xdr:from>
      <xdr:col>10</xdr:col>
      <xdr:colOff>101872</xdr:colOff>
      <xdr:row>41</xdr:row>
      <xdr:rowOff>51955</xdr:rowOff>
    </xdr:from>
    <xdr:to>
      <xdr:col>16</xdr:col>
      <xdr:colOff>130750</xdr:colOff>
      <xdr:row>65</xdr:row>
      <xdr:rowOff>190500</xdr:rowOff>
    </xdr:to>
    <xdr:pic>
      <xdr:nvPicPr>
        <xdr:cNvPr id="4" name="図 3">
          <a:extLst>
            <a:ext uri="{FF2B5EF4-FFF2-40B4-BE49-F238E27FC236}">
              <a16:creationId xmlns:a16="http://schemas.microsoft.com/office/drawing/2014/main" id="{B2CC13F7-F70D-FEB3-75A2-CBFBDFAA8938}"/>
            </a:ext>
          </a:extLst>
        </xdr:cNvPr>
        <xdr:cNvPicPr>
          <a:picLocks noChangeAspect="1"/>
        </xdr:cNvPicPr>
      </xdr:nvPicPr>
      <xdr:blipFill>
        <a:blip xmlns:r="http://schemas.openxmlformats.org/officeDocument/2006/relationships" r:embed="rId8"/>
        <a:stretch>
          <a:fillRect/>
        </a:stretch>
      </xdr:blipFill>
      <xdr:spPr>
        <a:xfrm>
          <a:off x="9159281" y="9992591"/>
          <a:ext cx="4182067" cy="5957454"/>
        </a:xfrm>
        <a:prstGeom prst="rect">
          <a:avLst/>
        </a:prstGeom>
      </xdr:spPr>
    </xdr:pic>
    <xdr:clientData/>
  </xdr:twoCellAnchor>
  <xdr:twoCellAnchor editAs="oneCell">
    <xdr:from>
      <xdr:col>10</xdr:col>
      <xdr:colOff>69275</xdr:colOff>
      <xdr:row>67</xdr:row>
      <xdr:rowOff>138546</xdr:rowOff>
    </xdr:from>
    <xdr:to>
      <xdr:col>16</xdr:col>
      <xdr:colOff>124404</xdr:colOff>
      <xdr:row>92</xdr:row>
      <xdr:rowOff>56951</xdr:rowOff>
    </xdr:to>
    <xdr:pic>
      <xdr:nvPicPr>
        <xdr:cNvPr id="5" name="図 4">
          <a:extLst>
            <a:ext uri="{FF2B5EF4-FFF2-40B4-BE49-F238E27FC236}">
              <a16:creationId xmlns:a16="http://schemas.microsoft.com/office/drawing/2014/main" id="{DFA77373-DFEF-255A-C57E-0FDD4E9D2BF9}"/>
            </a:ext>
          </a:extLst>
        </xdr:cNvPr>
        <xdr:cNvPicPr>
          <a:picLocks noChangeAspect="1"/>
        </xdr:cNvPicPr>
      </xdr:nvPicPr>
      <xdr:blipFill>
        <a:blip xmlns:r="http://schemas.openxmlformats.org/officeDocument/2006/relationships" r:embed="rId9"/>
        <a:stretch>
          <a:fillRect/>
        </a:stretch>
      </xdr:blipFill>
      <xdr:spPr>
        <a:xfrm>
          <a:off x="9126684" y="16383001"/>
          <a:ext cx="4208318" cy="5979768"/>
        </a:xfrm>
        <a:prstGeom prst="rect">
          <a:avLst/>
        </a:prstGeom>
      </xdr:spPr>
    </xdr:pic>
    <xdr:clientData/>
  </xdr:twoCellAnchor>
  <xdr:twoCellAnchor editAs="oneCell">
    <xdr:from>
      <xdr:col>5</xdr:col>
      <xdr:colOff>0</xdr:colOff>
      <xdr:row>139</xdr:row>
      <xdr:rowOff>0</xdr:rowOff>
    </xdr:from>
    <xdr:to>
      <xdr:col>8</xdr:col>
      <xdr:colOff>601889</xdr:colOff>
      <xdr:row>152</xdr:row>
      <xdr:rowOff>174575</xdr:rowOff>
    </xdr:to>
    <xdr:pic>
      <xdr:nvPicPr>
        <xdr:cNvPr id="2" name="図 1">
          <a:extLst>
            <a:ext uri="{FF2B5EF4-FFF2-40B4-BE49-F238E27FC236}">
              <a16:creationId xmlns:a16="http://schemas.microsoft.com/office/drawing/2014/main" id="{ED53A84C-4390-897A-4DBE-34105F3F9483}"/>
            </a:ext>
          </a:extLst>
        </xdr:cNvPr>
        <xdr:cNvPicPr>
          <a:picLocks noChangeAspect="1"/>
        </xdr:cNvPicPr>
      </xdr:nvPicPr>
      <xdr:blipFill>
        <a:blip xmlns:r="http://schemas.openxmlformats.org/officeDocument/2006/relationships" r:embed="rId10"/>
        <a:stretch>
          <a:fillRect/>
        </a:stretch>
      </xdr:blipFill>
      <xdr:spPr>
        <a:xfrm>
          <a:off x="4490357" y="34045071"/>
          <a:ext cx="3764643" cy="3358647"/>
        </a:xfrm>
        <a:prstGeom prst="rect">
          <a:avLst/>
        </a:prstGeom>
      </xdr:spPr>
    </xdr:pic>
    <xdr:clientData/>
  </xdr:twoCellAnchor>
  <xdr:twoCellAnchor editAs="oneCell">
    <xdr:from>
      <xdr:col>9</xdr:col>
      <xdr:colOff>1</xdr:colOff>
      <xdr:row>139</xdr:row>
      <xdr:rowOff>0</xdr:rowOff>
    </xdr:from>
    <xdr:to>
      <xdr:col>14</xdr:col>
      <xdr:colOff>133351</xdr:colOff>
      <xdr:row>152</xdr:row>
      <xdr:rowOff>208451</xdr:rowOff>
    </xdr:to>
    <xdr:pic>
      <xdr:nvPicPr>
        <xdr:cNvPr id="6" name="図 5">
          <a:extLst>
            <a:ext uri="{FF2B5EF4-FFF2-40B4-BE49-F238E27FC236}">
              <a16:creationId xmlns:a16="http://schemas.microsoft.com/office/drawing/2014/main" id="{F530D596-AE4B-093F-70F5-AA5317C75AF8}"/>
            </a:ext>
          </a:extLst>
        </xdr:cNvPr>
        <xdr:cNvPicPr>
          <a:picLocks noChangeAspect="1"/>
        </xdr:cNvPicPr>
      </xdr:nvPicPr>
      <xdr:blipFill>
        <a:blip xmlns:r="http://schemas.openxmlformats.org/officeDocument/2006/relationships" r:embed="rId11"/>
        <a:stretch>
          <a:fillRect/>
        </a:stretch>
      </xdr:blipFill>
      <xdr:spPr>
        <a:xfrm>
          <a:off x="8350251" y="33540700"/>
          <a:ext cx="3683000" cy="3345351"/>
        </a:xfrm>
        <a:prstGeom prst="rect">
          <a:avLst/>
        </a:prstGeom>
      </xdr:spPr>
    </xdr:pic>
    <xdr:clientData/>
  </xdr:twoCellAnchor>
  <xdr:twoCellAnchor editAs="oneCell">
    <xdr:from>
      <xdr:col>14</xdr:col>
      <xdr:colOff>276225</xdr:colOff>
      <xdr:row>138</xdr:row>
      <xdr:rowOff>228600</xdr:rowOff>
    </xdr:from>
    <xdr:to>
      <xdr:col>19</xdr:col>
      <xdr:colOff>473507</xdr:colOff>
      <xdr:row>152</xdr:row>
      <xdr:rowOff>219822</xdr:rowOff>
    </xdr:to>
    <xdr:pic>
      <xdr:nvPicPr>
        <xdr:cNvPr id="7" name="図 6">
          <a:extLst>
            <a:ext uri="{FF2B5EF4-FFF2-40B4-BE49-F238E27FC236}">
              <a16:creationId xmlns:a16="http://schemas.microsoft.com/office/drawing/2014/main" id="{CF8643B9-E941-7B3B-B1C8-B3896E16AB44}"/>
            </a:ext>
          </a:extLst>
        </xdr:cNvPr>
        <xdr:cNvPicPr>
          <a:picLocks noChangeAspect="1"/>
        </xdr:cNvPicPr>
      </xdr:nvPicPr>
      <xdr:blipFill>
        <a:blip xmlns:r="http://schemas.openxmlformats.org/officeDocument/2006/relationships" r:embed="rId12"/>
        <a:stretch>
          <a:fillRect/>
        </a:stretch>
      </xdr:blipFill>
      <xdr:spPr>
        <a:xfrm>
          <a:off x="12206754" y="33218718"/>
          <a:ext cx="3708459" cy="3334870"/>
        </a:xfrm>
        <a:prstGeom prst="rect">
          <a:avLst/>
        </a:prstGeom>
      </xdr:spPr>
    </xdr:pic>
    <xdr:clientData/>
  </xdr:twoCellAnchor>
  <xdr:oneCellAnchor>
    <xdr:from>
      <xdr:col>8</xdr:col>
      <xdr:colOff>174625</xdr:colOff>
      <xdr:row>3</xdr:row>
      <xdr:rowOff>214313</xdr:rowOff>
    </xdr:from>
    <xdr:ext cx="7208384" cy="781111"/>
    <xdr:sp macro="" textlink="">
      <xdr:nvSpPr>
        <xdr:cNvPr id="16" name="テキスト ボックス 15">
          <a:extLst>
            <a:ext uri="{FF2B5EF4-FFF2-40B4-BE49-F238E27FC236}">
              <a16:creationId xmlns:a16="http://schemas.microsoft.com/office/drawing/2014/main" id="{8D825864-EFCA-4FF1-A0B3-43F4AEA30CB6}"/>
            </a:ext>
          </a:extLst>
        </xdr:cNvPr>
        <xdr:cNvSpPr txBox="1"/>
      </xdr:nvSpPr>
      <xdr:spPr>
        <a:xfrm>
          <a:off x="7818438" y="928688"/>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5</xdr:col>
      <xdr:colOff>81643</xdr:colOff>
      <xdr:row>63</xdr:row>
      <xdr:rowOff>190501</xdr:rowOff>
    </xdr:from>
    <xdr:to>
      <xdr:col>10</xdr:col>
      <xdr:colOff>32944</xdr:colOff>
      <xdr:row>96</xdr:row>
      <xdr:rowOff>30588</xdr:rowOff>
    </xdr:to>
    <xdr:pic>
      <xdr:nvPicPr>
        <xdr:cNvPr id="2" name="図 1">
          <a:extLst>
            <a:ext uri="{FF2B5EF4-FFF2-40B4-BE49-F238E27FC236}">
              <a16:creationId xmlns:a16="http://schemas.microsoft.com/office/drawing/2014/main" id="{E5A6AA43-4DE4-4DEC-AF14-DB9B10337574}"/>
            </a:ext>
          </a:extLst>
        </xdr:cNvPr>
        <xdr:cNvPicPr>
          <a:picLocks noChangeAspect="1"/>
        </xdr:cNvPicPr>
      </xdr:nvPicPr>
      <xdr:blipFill>
        <a:blip xmlns:r="http://schemas.openxmlformats.org/officeDocument/2006/relationships" r:embed="rId1"/>
        <a:stretch>
          <a:fillRect/>
        </a:stretch>
      </xdr:blipFill>
      <xdr:spPr>
        <a:xfrm>
          <a:off x="5306786" y="15621001"/>
          <a:ext cx="5306165" cy="7916380"/>
        </a:xfrm>
        <a:prstGeom prst="rect">
          <a:avLst/>
        </a:prstGeom>
      </xdr:spPr>
    </xdr:pic>
    <xdr:clientData/>
  </xdr:twoCellAnchor>
  <xdr:oneCellAnchor>
    <xdr:from>
      <xdr:col>5</xdr:col>
      <xdr:colOff>762000</xdr:colOff>
      <xdr:row>4</xdr:row>
      <xdr:rowOff>79375</xdr:rowOff>
    </xdr:from>
    <xdr:ext cx="7208384" cy="781111"/>
    <xdr:sp macro="" textlink="">
      <xdr:nvSpPr>
        <xdr:cNvPr id="3" name="テキスト ボックス 2">
          <a:extLst>
            <a:ext uri="{FF2B5EF4-FFF2-40B4-BE49-F238E27FC236}">
              <a16:creationId xmlns:a16="http://schemas.microsoft.com/office/drawing/2014/main" id="{7DD853C5-FAC8-4A5C-A18C-9FBD88996EA4}"/>
            </a:ext>
          </a:extLst>
        </xdr:cNvPr>
        <xdr:cNvSpPr txBox="1"/>
      </xdr:nvSpPr>
      <xdr:spPr>
        <a:xfrm>
          <a:off x="6000750" y="1031875"/>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6</xdr:col>
      <xdr:colOff>349250</xdr:colOff>
      <xdr:row>5</xdr:row>
      <xdr:rowOff>206375</xdr:rowOff>
    </xdr:from>
    <xdr:ext cx="4925451" cy="781111"/>
    <xdr:sp macro="" textlink="">
      <xdr:nvSpPr>
        <xdr:cNvPr id="2" name="テキスト ボックス 1">
          <a:extLst>
            <a:ext uri="{FF2B5EF4-FFF2-40B4-BE49-F238E27FC236}">
              <a16:creationId xmlns:a16="http://schemas.microsoft.com/office/drawing/2014/main" id="{5E166D0F-41CD-48D7-BF42-D6B41FA3DF57}"/>
            </a:ext>
          </a:extLst>
        </xdr:cNvPr>
        <xdr:cNvSpPr txBox="1"/>
      </xdr:nvSpPr>
      <xdr:spPr>
        <a:xfrm>
          <a:off x="6770688" y="1397000"/>
          <a:ext cx="4925451"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HLDRC result</a:t>
          </a:r>
          <a:endParaRPr kumimoji="1" lang="ja-JP" altLang="en-US" sz="4400">
            <a:solidFill>
              <a:schemeClr val="bg1"/>
            </a:solidFill>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269875</xdr:colOff>
      <xdr:row>2</xdr:row>
      <xdr:rowOff>201613</xdr:rowOff>
    </xdr:from>
    <xdr:ext cx="4336636" cy="781111"/>
    <xdr:sp macro="" textlink="">
      <xdr:nvSpPr>
        <xdr:cNvPr id="3" name="テキスト ボックス 2">
          <a:extLst>
            <a:ext uri="{FF2B5EF4-FFF2-40B4-BE49-F238E27FC236}">
              <a16:creationId xmlns:a16="http://schemas.microsoft.com/office/drawing/2014/main" id="{50B0FA2B-20D8-4840-9BAA-A5C51BE019D8}"/>
            </a:ext>
          </a:extLst>
        </xdr:cNvPr>
        <xdr:cNvSpPr txBox="1"/>
      </xdr:nvSpPr>
      <xdr:spPr>
        <a:xfrm>
          <a:off x="7294563" y="677863"/>
          <a:ext cx="4336636"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DRC result</a:t>
          </a:r>
          <a:endParaRPr kumimoji="1" lang="ja-JP" altLang="en-US" sz="4400">
            <a:solidFill>
              <a:schemeClr val="bg1"/>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editAs="oneCell">
    <xdr:from>
      <xdr:col>10</xdr:col>
      <xdr:colOff>134470</xdr:colOff>
      <xdr:row>65</xdr:row>
      <xdr:rowOff>11207</xdr:rowOff>
    </xdr:from>
    <xdr:to>
      <xdr:col>14</xdr:col>
      <xdr:colOff>235323</xdr:colOff>
      <xdr:row>82</xdr:row>
      <xdr:rowOff>143568</xdr:rowOff>
    </xdr:to>
    <xdr:pic>
      <xdr:nvPicPr>
        <xdr:cNvPr id="2" name="図 1">
          <a:extLst>
            <a:ext uri="{FF2B5EF4-FFF2-40B4-BE49-F238E27FC236}">
              <a16:creationId xmlns:a16="http://schemas.microsoft.com/office/drawing/2014/main" id="{D76C35D3-7772-7619-C575-C61E9C8F2F3E}"/>
            </a:ext>
          </a:extLst>
        </xdr:cNvPr>
        <xdr:cNvPicPr>
          <a:picLocks noChangeAspect="1"/>
        </xdr:cNvPicPr>
      </xdr:nvPicPr>
      <xdr:blipFill>
        <a:blip xmlns:r="http://schemas.openxmlformats.org/officeDocument/2006/relationships" r:embed="rId1"/>
        <a:stretch>
          <a:fillRect/>
        </a:stretch>
      </xdr:blipFill>
      <xdr:spPr>
        <a:xfrm>
          <a:off x="10107705" y="18601766"/>
          <a:ext cx="2879912" cy="4132861"/>
        </a:xfrm>
        <a:prstGeom prst="rect">
          <a:avLst/>
        </a:prstGeom>
      </xdr:spPr>
    </xdr:pic>
    <xdr:clientData/>
  </xdr:twoCellAnchor>
  <xdr:twoCellAnchor editAs="oneCell">
    <xdr:from>
      <xdr:col>10</xdr:col>
      <xdr:colOff>203317</xdr:colOff>
      <xdr:row>41</xdr:row>
      <xdr:rowOff>212911</xdr:rowOff>
    </xdr:from>
    <xdr:to>
      <xdr:col>17</xdr:col>
      <xdr:colOff>358845</xdr:colOff>
      <xdr:row>61</xdr:row>
      <xdr:rowOff>75973</xdr:rowOff>
    </xdr:to>
    <xdr:pic>
      <xdr:nvPicPr>
        <xdr:cNvPr id="3" name="図 2">
          <a:extLst>
            <a:ext uri="{FF2B5EF4-FFF2-40B4-BE49-F238E27FC236}">
              <a16:creationId xmlns:a16="http://schemas.microsoft.com/office/drawing/2014/main" id="{5AEB0239-CA22-6C77-DA96-E26F4F0BC51B}"/>
            </a:ext>
          </a:extLst>
        </xdr:cNvPr>
        <xdr:cNvPicPr>
          <a:picLocks noChangeAspect="1"/>
        </xdr:cNvPicPr>
      </xdr:nvPicPr>
      <xdr:blipFill>
        <a:blip xmlns:r="http://schemas.openxmlformats.org/officeDocument/2006/relationships" r:embed="rId2"/>
        <a:stretch>
          <a:fillRect/>
        </a:stretch>
      </xdr:blipFill>
      <xdr:spPr>
        <a:xfrm>
          <a:off x="10176552" y="9861176"/>
          <a:ext cx="5018881" cy="4569532"/>
        </a:xfrm>
        <a:prstGeom prst="rect">
          <a:avLst/>
        </a:prstGeom>
      </xdr:spPr>
    </xdr:pic>
    <xdr:clientData/>
  </xdr:twoCellAnchor>
  <xdr:twoCellAnchor editAs="oneCell">
    <xdr:from>
      <xdr:col>17</xdr:col>
      <xdr:colOff>568698</xdr:colOff>
      <xdr:row>41</xdr:row>
      <xdr:rowOff>179110</xdr:rowOff>
    </xdr:from>
    <xdr:to>
      <xdr:col>22</xdr:col>
      <xdr:colOff>404812</xdr:colOff>
      <xdr:row>61</xdr:row>
      <xdr:rowOff>173456</xdr:rowOff>
    </xdr:to>
    <xdr:pic>
      <xdr:nvPicPr>
        <xdr:cNvPr id="4" name="図 3">
          <a:extLst>
            <a:ext uri="{FF2B5EF4-FFF2-40B4-BE49-F238E27FC236}">
              <a16:creationId xmlns:a16="http://schemas.microsoft.com/office/drawing/2014/main" id="{492A1E9F-C621-836E-9E34-13E565ADE590}"/>
            </a:ext>
          </a:extLst>
        </xdr:cNvPr>
        <xdr:cNvPicPr>
          <a:picLocks noChangeAspect="1"/>
        </xdr:cNvPicPr>
      </xdr:nvPicPr>
      <xdr:blipFill>
        <a:blip xmlns:r="http://schemas.openxmlformats.org/officeDocument/2006/relationships" r:embed="rId3"/>
        <a:stretch>
          <a:fillRect/>
        </a:stretch>
      </xdr:blipFill>
      <xdr:spPr>
        <a:xfrm>
          <a:off x="15356261" y="9942235"/>
          <a:ext cx="3288926" cy="4756846"/>
        </a:xfrm>
        <a:prstGeom prst="rect">
          <a:avLst/>
        </a:prstGeom>
      </xdr:spPr>
    </xdr:pic>
    <xdr:clientData/>
  </xdr:twoCellAnchor>
  <xdr:twoCellAnchor>
    <xdr:from>
      <xdr:col>21</xdr:col>
      <xdr:colOff>645459</xdr:colOff>
      <xdr:row>41</xdr:row>
      <xdr:rowOff>86285</xdr:rowOff>
    </xdr:from>
    <xdr:to>
      <xdr:col>22</xdr:col>
      <xdr:colOff>522195</xdr:colOff>
      <xdr:row>43</xdr:row>
      <xdr:rowOff>41462</xdr:rowOff>
    </xdr:to>
    <xdr:sp macro="" textlink="">
      <xdr:nvSpPr>
        <xdr:cNvPr id="13" name="正方形/長方形 12">
          <a:extLst>
            <a:ext uri="{FF2B5EF4-FFF2-40B4-BE49-F238E27FC236}">
              <a16:creationId xmlns:a16="http://schemas.microsoft.com/office/drawing/2014/main" id="{00E3FFED-648D-423A-B343-AF676C52118C}"/>
            </a:ext>
          </a:extLst>
        </xdr:cNvPr>
        <xdr:cNvSpPr/>
      </xdr:nvSpPr>
      <xdr:spPr>
        <a:xfrm>
          <a:off x="18276234" y="9849410"/>
          <a:ext cx="572061" cy="431427"/>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452439</xdr:colOff>
      <xdr:row>20</xdr:row>
      <xdr:rowOff>95250</xdr:rowOff>
    </xdr:from>
    <xdr:to>
      <xdr:col>15</xdr:col>
      <xdr:colOff>290506</xdr:colOff>
      <xdr:row>39</xdr:row>
      <xdr:rowOff>190499</xdr:rowOff>
    </xdr:to>
    <xdr:pic>
      <xdr:nvPicPr>
        <xdr:cNvPr id="5" name="図 4">
          <a:extLst>
            <a:ext uri="{FF2B5EF4-FFF2-40B4-BE49-F238E27FC236}">
              <a16:creationId xmlns:a16="http://schemas.microsoft.com/office/drawing/2014/main" id="{8B882FA9-A52D-DC92-207F-406E04767E46}"/>
            </a:ext>
          </a:extLst>
        </xdr:cNvPr>
        <xdr:cNvPicPr>
          <a:picLocks noChangeAspect="1"/>
        </xdr:cNvPicPr>
      </xdr:nvPicPr>
      <xdr:blipFill>
        <a:blip xmlns:r="http://schemas.openxmlformats.org/officeDocument/2006/relationships" r:embed="rId4"/>
        <a:stretch>
          <a:fillRect/>
        </a:stretch>
      </xdr:blipFill>
      <xdr:spPr>
        <a:xfrm>
          <a:off x="10406064" y="4857750"/>
          <a:ext cx="3290880" cy="4619624"/>
        </a:xfrm>
        <a:prstGeom prst="rect">
          <a:avLst/>
        </a:prstGeom>
      </xdr:spPr>
    </xdr:pic>
    <xdr:clientData/>
  </xdr:twoCellAnchor>
  <xdr:oneCellAnchor>
    <xdr:from>
      <xdr:col>6</xdr:col>
      <xdr:colOff>563563</xdr:colOff>
      <xdr:row>2</xdr:row>
      <xdr:rowOff>15875</xdr:rowOff>
    </xdr:from>
    <xdr:ext cx="7208384" cy="781111"/>
    <xdr:sp macro="" textlink="">
      <xdr:nvSpPr>
        <xdr:cNvPr id="7" name="テキスト ボックス 6">
          <a:extLst>
            <a:ext uri="{FF2B5EF4-FFF2-40B4-BE49-F238E27FC236}">
              <a16:creationId xmlns:a16="http://schemas.microsoft.com/office/drawing/2014/main" id="{E4156F03-1A6C-4710-BC5A-FD37805F217E}"/>
            </a:ext>
          </a:extLst>
        </xdr:cNvPr>
        <xdr:cNvSpPr txBox="1"/>
      </xdr:nvSpPr>
      <xdr:spPr>
        <a:xfrm>
          <a:off x="7786688" y="492125"/>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5</xdr:col>
      <xdr:colOff>0</xdr:colOff>
      <xdr:row>3</xdr:row>
      <xdr:rowOff>0</xdr:rowOff>
    </xdr:from>
    <xdr:ext cx="4332340" cy="781111"/>
    <xdr:sp macro="" textlink="">
      <xdr:nvSpPr>
        <xdr:cNvPr id="3" name="テキスト ボックス 2">
          <a:extLst>
            <a:ext uri="{FF2B5EF4-FFF2-40B4-BE49-F238E27FC236}">
              <a16:creationId xmlns:a16="http://schemas.microsoft.com/office/drawing/2014/main" id="{E73583D3-3CF2-484E-9455-30C931E464CA}"/>
            </a:ext>
          </a:extLst>
        </xdr:cNvPr>
        <xdr:cNvSpPr txBox="1"/>
      </xdr:nvSpPr>
      <xdr:spPr>
        <a:xfrm>
          <a:off x="4865688" y="714375"/>
          <a:ext cx="4332340"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log&amp;result</a:t>
          </a:r>
          <a:endParaRPr kumimoji="1" lang="ja-JP" altLang="en-US" sz="4400">
            <a:solidFill>
              <a:schemeClr val="bg1"/>
            </a:solidFill>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13</xdr:col>
      <xdr:colOff>506616</xdr:colOff>
      <xdr:row>81</xdr:row>
      <xdr:rowOff>161120</xdr:rowOff>
    </xdr:to>
    <xdr:pic>
      <xdr:nvPicPr>
        <xdr:cNvPr id="2" name="図 1">
          <a:extLst>
            <a:ext uri="{FF2B5EF4-FFF2-40B4-BE49-F238E27FC236}">
              <a16:creationId xmlns:a16="http://schemas.microsoft.com/office/drawing/2014/main" id="{A41E237E-4E44-3E57-D5A6-56750B39AA00}"/>
            </a:ext>
          </a:extLst>
        </xdr:cNvPr>
        <xdr:cNvPicPr>
          <a:picLocks noChangeAspect="1"/>
        </xdr:cNvPicPr>
      </xdr:nvPicPr>
      <xdr:blipFill>
        <a:blip xmlns:r="http://schemas.openxmlformats.org/officeDocument/2006/relationships" r:embed="rId1"/>
        <a:stretch>
          <a:fillRect/>
        </a:stretch>
      </xdr:blipFill>
      <xdr:spPr>
        <a:xfrm>
          <a:off x="1172882" y="2629647"/>
          <a:ext cx="15552381" cy="16895238"/>
        </a:xfrm>
        <a:prstGeom prst="rect">
          <a:avLst/>
        </a:prstGeom>
      </xdr:spPr>
    </xdr:pic>
    <xdr:clientData/>
  </xdr:twoCellAnchor>
  <xdr:oneCellAnchor>
    <xdr:from>
      <xdr:col>3</xdr:col>
      <xdr:colOff>0</xdr:colOff>
      <xdr:row>4</xdr:row>
      <xdr:rowOff>0</xdr:rowOff>
    </xdr:from>
    <xdr:ext cx="7208384" cy="781111"/>
    <xdr:sp macro="" textlink="">
      <xdr:nvSpPr>
        <xdr:cNvPr id="3" name="テキスト ボックス 2">
          <a:extLst>
            <a:ext uri="{FF2B5EF4-FFF2-40B4-BE49-F238E27FC236}">
              <a16:creationId xmlns:a16="http://schemas.microsoft.com/office/drawing/2014/main" id="{89EE3D3E-3223-450F-BFD3-5CCF49EA8C95}"/>
            </a:ext>
          </a:extLst>
        </xdr:cNvPr>
        <xdr:cNvSpPr txBox="1"/>
      </xdr:nvSpPr>
      <xdr:spPr>
        <a:xfrm>
          <a:off x="3524250" y="952500"/>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2</xdr:row>
      <xdr:rowOff>0</xdr:rowOff>
    </xdr:from>
    <xdr:ext cx="4242956" cy="781111"/>
    <xdr:sp macro="" textlink="">
      <xdr:nvSpPr>
        <xdr:cNvPr id="3" name="テキスト ボックス 2">
          <a:extLst>
            <a:ext uri="{FF2B5EF4-FFF2-40B4-BE49-F238E27FC236}">
              <a16:creationId xmlns:a16="http://schemas.microsoft.com/office/drawing/2014/main" id="{6B304141-761C-4649-9FB9-DAC174E83F76}"/>
            </a:ext>
          </a:extLst>
        </xdr:cNvPr>
        <xdr:cNvSpPr txBox="1"/>
      </xdr:nvSpPr>
      <xdr:spPr>
        <a:xfrm>
          <a:off x="4365625" y="476250"/>
          <a:ext cx="4242956"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STA result</a:t>
          </a:r>
          <a:endParaRPr kumimoji="1" lang="ja-JP" altLang="en-US" sz="4400">
            <a:solidFill>
              <a:schemeClr val="bg1"/>
            </a:solidFill>
          </a:endParaRPr>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5</xdr:col>
      <xdr:colOff>230187</xdr:colOff>
      <xdr:row>1</xdr:row>
      <xdr:rowOff>127000</xdr:rowOff>
    </xdr:from>
    <xdr:ext cx="7208384" cy="781111"/>
    <xdr:sp macro="" textlink="">
      <xdr:nvSpPr>
        <xdr:cNvPr id="2" name="テキスト ボックス 1">
          <a:extLst>
            <a:ext uri="{FF2B5EF4-FFF2-40B4-BE49-F238E27FC236}">
              <a16:creationId xmlns:a16="http://schemas.microsoft.com/office/drawing/2014/main" id="{9F1BAC0E-0AB0-4361-9D45-EBD8D2D97CBE}"/>
            </a:ext>
          </a:extLst>
        </xdr:cNvPr>
        <xdr:cNvSpPr txBox="1"/>
      </xdr:nvSpPr>
      <xdr:spPr>
        <a:xfrm>
          <a:off x="5302250" y="365125"/>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6</xdr:col>
      <xdr:colOff>658813</xdr:colOff>
      <xdr:row>0</xdr:row>
      <xdr:rowOff>214312</xdr:rowOff>
    </xdr:from>
    <xdr:ext cx="7208384" cy="781111"/>
    <xdr:sp macro="" textlink="">
      <xdr:nvSpPr>
        <xdr:cNvPr id="2" name="テキスト ボックス 1">
          <a:extLst>
            <a:ext uri="{FF2B5EF4-FFF2-40B4-BE49-F238E27FC236}">
              <a16:creationId xmlns:a16="http://schemas.microsoft.com/office/drawing/2014/main" id="{11159D76-C85D-4360-AF54-E97D5DFD55CF}"/>
            </a:ext>
          </a:extLst>
        </xdr:cNvPr>
        <xdr:cNvSpPr txBox="1"/>
      </xdr:nvSpPr>
      <xdr:spPr>
        <a:xfrm>
          <a:off x="5500688" y="214312"/>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16.xml><?xml version="1.0" encoding="utf-8"?>
<xdr:wsDr xmlns:xdr="http://schemas.openxmlformats.org/drawingml/2006/spreadsheetDrawing" xmlns:a="http://schemas.openxmlformats.org/drawingml/2006/main">
  <xdr:twoCellAnchor editAs="oneCell">
    <xdr:from>
      <xdr:col>2</xdr:col>
      <xdr:colOff>7471</xdr:colOff>
      <xdr:row>20</xdr:row>
      <xdr:rowOff>171824</xdr:rowOff>
    </xdr:from>
    <xdr:to>
      <xdr:col>7</xdr:col>
      <xdr:colOff>398183</xdr:colOff>
      <xdr:row>47</xdr:row>
      <xdr:rowOff>15649</xdr:rowOff>
    </xdr:to>
    <xdr:pic>
      <xdr:nvPicPr>
        <xdr:cNvPr id="2" name="図 1">
          <a:extLst>
            <a:ext uri="{FF2B5EF4-FFF2-40B4-BE49-F238E27FC236}">
              <a16:creationId xmlns:a16="http://schemas.microsoft.com/office/drawing/2014/main" id="{27ED1CE8-A783-F55D-8B0A-C95F33FE9120}"/>
            </a:ext>
          </a:extLst>
        </xdr:cNvPr>
        <xdr:cNvPicPr>
          <a:picLocks noChangeAspect="1"/>
        </xdr:cNvPicPr>
      </xdr:nvPicPr>
      <xdr:blipFill>
        <a:blip xmlns:r="http://schemas.openxmlformats.org/officeDocument/2006/relationships" r:embed="rId1"/>
        <a:stretch>
          <a:fillRect/>
        </a:stretch>
      </xdr:blipFill>
      <xdr:spPr>
        <a:xfrm>
          <a:off x="1576295" y="4676589"/>
          <a:ext cx="4488889" cy="6295238"/>
        </a:xfrm>
        <a:prstGeom prst="rect">
          <a:avLst/>
        </a:prstGeom>
      </xdr:spPr>
    </xdr:pic>
    <xdr:clientData/>
  </xdr:twoCellAnchor>
  <xdr:twoCellAnchor editAs="oneCell">
    <xdr:from>
      <xdr:col>8</xdr:col>
      <xdr:colOff>47999</xdr:colOff>
      <xdr:row>57</xdr:row>
      <xdr:rowOff>171824</xdr:rowOff>
    </xdr:from>
    <xdr:to>
      <xdr:col>14</xdr:col>
      <xdr:colOff>358398</xdr:colOff>
      <xdr:row>84</xdr:row>
      <xdr:rowOff>91841</xdr:rowOff>
    </xdr:to>
    <xdr:pic>
      <xdr:nvPicPr>
        <xdr:cNvPr id="3" name="図 2">
          <a:extLst>
            <a:ext uri="{FF2B5EF4-FFF2-40B4-BE49-F238E27FC236}">
              <a16:creationId xmlns:a16="http://schemas.microsoft.com/office/drawing/2014/main" id="{37877283-1DA1-DE42-8417-F06174465C4A}"/>
            </a:ext>
          </a:extLst>
        </xdr:cNvPr>
        <xdr:cNvPicPr>
          <a:picLocks noChangeAspect="1"/>
        </xdr:cNvPicPr>
      </xdr:nvPicPr>
      <xdr:blipFill>
        <a:blip xmlns:r="http://schemas.openxmlformats.org/officeDocument/2006/relationships" r:embed="rId2"/>
        <a:stretch>
          <a:fillRect/>
        </a:stretch>
      </xdr:blipFill>
      <xdr:spPr>
        <a:xfrm>
          <a:off x="12038293" y="13760824"/>
          <a:ext cx="4520636" cy="6365080"/>
        </a:xfrm>
        <a:prstGeom prst="rect">
          <a:avLst/>
        </a:prstGeom>
      </xdr:spPr>
    </xdr:pic>
    <xdr:clientData/>
  </xdr:twoCellAnchor>
  <xdr:twoCellAnchor editAs="oneCell">
    <xdr:from>
      <xdr:col>16</xdr:col>
      <xdr:colOff>3176</xdr:colOff>
      <xdr:row>57</xdr:row>
      <xdr:rowOff>141941</xdr:rowOff>
    </xdr:from>
    <xdr:to>
      <xdr:col>22</xdr:col>
      <xdr:colOff>269129</xdr:colOff>
      <xdr:row>84</xdr:row>
      <xdr:rowOff>20686</xdr:rowOff>
    </xdr:to>
    <xdr:pic>
      <xdr:nvPicPr>
        <xdr:cNvPr id="4" name="図 3">
          <a:extLst>
            <a:ext uri="{FF2B5EF4-FFF2-40B4-BE49-F238E27FC236}">
              <a16:creationId xmlns:a16="http://schemas.microsoft.com/office/drawing/2014/main" id="{71CAA4A4-71D0-CFBB-5008-91F87C180832}"/>
            </a:ext>
          </a:extLst>
        </xdr:cNvPr>
        <xdr:cNvPicPr>
          <a:picLocks noChangeAspect="1"/>
        </xdr:cNvPicPr>
      </xdr:nvPicPr>
      <xdr:blipFill>
        <a:blip xmlns:r="http://schemas.openxmlformats.org/officeDocument/2006/relationships" r:embed="rId3"/>
        <a:stretch>
          <a:fillRect/>
        </a:stretch>
      </xdr:blipFill>
      <xdr:spPr>
        <a:xfrm>
          <a:off x="17611352" y="13730941"/>
          <a:ext cx="4479365" cy="6333333"/>
        </a:xfrm>
        <a:prstGeom prst="rect">
          <a:avLst/>
        </a:prstGeom>
      </xdr:spPr>
    </xdr:pic>
    <xdr:clientData/>
  </xdr:twoCellAnchor>
  <xdr:twoCellAnchor editAs="oneCell">
    <xdr:from>
      <xdr:col>24</xdr:col>
      <xdr:colOff>36286</xdr:colOff>
      <xdr:row>57</xdr:row>
      <xdr:rowOff>172357</xdr:rowOff>
    </xdr:from>
    <xdr:to>
      <xdr:col>30</xdr:col>
      <xdr:colOff>264145</xdr:colOff>
      <xdr:row>84</xdr:row>
      <xdr:rowOff>111900</xdr:rowOff>
    </xdr:to>
    <xdr:pic>
      <xdr:nvPicPr>
        <xdr:cNvPr id="5" name="図 4">
          <a:extLst>
            <a:ext uri="{FF2B5EF4-FFF2-40B4-BE49-F238E27FC236}">
              <a16:creationId xmlns:a16="http://schemas.microsoft.com/office/drawing/2014/main" id="{35B87C19-D220-3A78-FB24-B14CC9FAA875}"/>
            </a:ext>
          </a:extLst>
        </xdr:cNvPr>
        <xdr:cNvPicPr>
          <a:picLocks noChangeAspect="1"/>
        </xdr:cNvPicPr>
      </xdr:nvPicPr>
      <xdr:blipFill>
        <a:blip xmlns:r="http://schemas.openxmlformats.org/officeDocument/2006/relationships" r:embed="rId4"/>
        <a:stretch>
          <a:fillRect/>
        </a:stretch>
      </xdr:blipFill>
      <xdr:spPr>
        <a:xfrm>
          <a:off x="23159357" y="14087928"/>
          <a:ext cx="4409334" cy="6543090"/>
        </a:xfrm>
        <a:prstGeom prst="rect">
          <a:avLst/>
        </a:prstGeom>
      </xdr:spPr>
    </xdr:pic>
    <xdr:clientData/>
  </xdr:twoCellAnchor>
  <xdr:twoCellAnchor editAs="oneCell">
    <xdr:from>
      <xdr:col>31</xdr:col>
      <xdr:colOff>0</xdr:colOff>
      <xdr:row>58</xdr:row>
      <xdr:rowOff>0</xdr:rowOff>
    </xdr:from>
    <xdr:to>
      <xdr:col>37</xdr:col>
      <xdr:colOff>342333</xdr:colOff>
      <xdr:row>84</xdr:row>
      <xdr:rowOff>3286</xdr:rowOff>
    </xdr:to>
    <xdr:pic>
      <xdr:nvPicPr>
        <xdr:cNvPr id="6" name="図 5">
          <a:extLst>
            <a:ext uri="{FF2B5EF4-FFF2-40B4-BE49-F238E27FC236}">
              <a16:creationId xmlns:a16="http://schemas.microsoft.com/office/drawing/2014/main" id="{578D26D2-7777-39A1-3C69-2C6CFEF611A6}"/>
            </a:ext>
          </a:extLst>
        </xdr:cNvPr>
        <xdr:cNvPicPr>
          <a:picLocks noChangeAspect="1"/>
        </xdr:cNvPicPr>
      </xdr:nvPicPr>
      <xdr:blipFill>
        <a:blip xmlns:r="http://schemas.openxmlformats.org/officeDocument/2006/relationships" r:embed="rId5"/>
        <a:stretch>
          <a:fillRect/>
        </a:stretch>
      </xdr:blipFill>
      <xdr:spPr>
        <a:xfrm>
          <a:off x="28012571" y="14160500"/>
          <a:ext cx="4533333" cy="6371429"/>
        </a:xfrm>
        <a:prstGeom prst="rect">
          <a:avLst/>
        </a:prstGeom>
      </xdr:spPr>
    </xdr:pic>
    <xdr:clientData/>
  </xdr:twoCellAnchor>
  <xdr:twoCellAnchor editAs="oneCell">
    <xdr:from>
      <xdr:col>38</xdr:col>
      <xdr:colOff>0</xdr:colOff>
      <xdr:row>58</xdr:row>
      <xdr:rowOff>0</xdr:rowOff>
    </xdr:from>
    <xdr:to>
      <xdr:col>44</xdr:col>
      <xdr:colOff>320112</xdr:colOff>
      <xdr:row>84</xdr:row>
      <xdr:rowOff>73127</xdr:rowOff>
    </xdr:to>
    <xdr:pic>
      <xdr:nvPicPr>
        <xdr:cNvPr id="7" name="図 6">
          <a:extLst>
            <a:ext uri="{FF2B5EF4-FFF2-40B4-BE49-F238E27FC236}">
              <a16:creationId xmlns:a16="http://schemas.microsoft.com/office/drawing/2014/main" id="{E803DB7B-AFF1-1BAC-05C4-679A268E3090}"/>
            </a:ext>
          </a:extLst>
        </xdr:cNvPr>
        <xdr:cNvPicPr>
          <a:picLocks noChangeAspect="1"/>
        </xdr:cNvPicPr>
      </xdr:nvPicPr>
      <xdr:blipFill>
        <a:blip xmlns:r="http://schemas.openxmlformats.org/officeDocument/2006/relationships" r:embed="rId6"/>
        <a:stretch>
          <a:fillRect/>
        </a:stretch>
      </xdr:blipFill>
      <xdr:spPr>
        <a:xfrm>
          <a:off x="32902071" y="14160500"/>
          <a:ext cx="4504762" cy="6438095"/>
        </a:xfrm>
        <a:prstGeom prst="rect">
          <a:avLst/>
        </a:prstGeom>
      </xdr:spPr>
    </xdr:pic>
    <xdr:clientData/>
  </xdr:twoCellAnchor>
  <xdr:twoCellAnchor editAs="oneCell">
    <xdr:from>
      <xdr:col>2</xdr:col>
      <xdr:colOff>0</xdr:colOff>
      <xdr:row>58</xdr:row>
      <xdr:rowOff>0</xdr:rowOff>
    </xdr:from>
    <xdr:to>
      <xdr:col>7</xdr:col>
      <xdr:colOff>404024</xdr:colOff>
      <xdr:row>84</xdr:row>
      <xdr:rowOff>54080</xdr:rowOff>
    </xdr:to>
    <xdr:pic>
      <xdr:nvPicPr>
        <xdr:cNvPr id="8" name="図 7">
          <a:extLst>
            <a:ext uri="{FF2B5EF4-FFF2-40B4-BE49-F238E27FC236}">
              <a16:creationId xmlns:a16="http://schemas.microsoft.com/office/drawing/2014/main" id="{5E8A3BAA-AD04-E53C-847D-3081D2AB5D2B}"/>
            </a:ext>
          </a:extLst>
        </xdr:cNvPr>
        <xdr:cNvPicPr>
          <a:picLocks noChangeAspect="1"/>
        </xdr:cNvPicPr>
      </xdr:nvPicPr>
      <xdr:blipFill>
        <a:blip xmlns:r="http://schemas.openxmlformats.org/officeDocument/2006/relationships" r:embed="rId7"/>
        <a:stretch>
          <a:fillRect/>
        </a:stretch>
      </xdr:blipFill>
      <xdr:spPr>
        <a:xfrm>
          <a:off x="1569357" y="14160500"/>
          <a:ext cx="4495238" cy="6419048"/>
        </a:xfrm>
        <a:prstGeom prst="rect">
          <a:avLst/>
        </a:prstGeom>
      </xdr:spPr>
    </xdr:pic>
    <xdr:clientData/>
  </xdr:twoCellAnchor>
  <xdr:twoCellAnchor editAs="oneCell">
    <xdr:from>
      <xdr:col>2</xdr:col>
      <xdr:colOff>0</xdr:colOff>
      <xdr:row>90</xdr:row>
      <xdr:rowOff>0</xdr:rowOff>
    </xdr:from>
    <xdr:to>
      <xdr:col>7</xdr:col>
      <xdr:colOff>327834</xdr:colOff>
      <xdr:row>116</xdr:row>
      <xdr:rowOff>22333</xdr:rowOff>
    </xdr:to>
    <xdr:pic>
      <xdr:nvPicPr>
        <xdr:cNvPr id="9" name="図 8">
          <a:extLst>
            <a:ext uri="{FF2B5EF4-FFF2-40B4-BE49-F238E27FC236}">
              <a16:creationId xmlns:a16="http://schemas.microsoft.com/office/drawing/2014/main" id="{E14D4C65-8988-CE17-D692-998C1B7D8115}"/>
            </a:ext>
          </a:extLst>
        </xdr:cNvPr>
        <xdr:cNvPicPr>
          <a:picLocks noChangeAspect="1"/>
        </xdr:cNvPicPr>
      </xdr:nvPicPr>
      <xdr:blipFill>
        <a:blip xmlns:r="http://schemas.openxmlformats.org/officeDocument/2006/relationships" r:embed="rId8"/>
        <a:stretch>
          <a:fillRect/>
        </a:stretch>
      </xdr:blipFill>
      <xdr:spPr>
        <a:xfrm>
          <a:off x="1569357" y="22488071"/>
          <a:ext cx="4419048" cy="6390476"/>
        </a:xfrm>
        <a:prstGeom prst="rect">
          <a:avLst/>
        </a:prstGeom>
      </xdr:spPr>
    </xdr:pic>
    <xdr:clientData/>
  </xdr:twoCellAnchor>
  <xdr:oneCellAnchor>
    <xdr:from>
      <xdr:col>9</xdr:col>
      <xdr:colOff>611187</xdr:colOff>
      <xdr:row>2</xdr:row>
      <xdr:rowOff>55563</xdr:rowOff>
    </xdr:from>
    <xdr:ext cx="7208384" cy="781111"/>
    <xdr:sp macro="" textlink="">
      <xdr:nvSpPr>
        <xdr:cNvPr id="10" name="テキスト ボックス 9">
          <a:extLst>
            <a:ext uri="{FF2B5EF4-FFF2-40B4-BE49-F238E27FC236}">
              <a16:creationId xmlns:a16="http://schemas.microsoft.com/office/drawing/2014/main" id="{683586A7-E7AE-4A2C-830C-2E930D29DAC2}"/>
            </a:ext>
          </a:extLst>
        </xdr:cNvPr>
        <xdr:cNvSpPr txBox="1"/>
      </xdr:nvSpPr>
      <xdr:spPr>
        <a:xfrm>
          <a:off x="7667625" y="531813"/>
          <a:ext cx="7208384" cy="781111"/>
        </a:xfrm>
        <a:prstGeom prst="rect">
          <a:avLst/>
        </a:prstGeom>
        <a:solidFill>
          <a:srgbClr val="0070C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not change from FEOL tapeout</a:t>
          </a:r>
          <a:endParaRPr kumimoji="1" lang="ja-JP" altLang="en-US" sz="4400">
            <a:solidFill>
              <a:schemeClr val="bg1"/>
            </a:solidFill>
          </a:endParaRP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8</xdr:col>
      <xdr:colOff>555625</xdr:colOff>
      <xdr:row>4</xdr:row>
      <xdr:rowOff>206375</xdr:rowOff>
    </xdr:from>
    <xdr:ext cx="4599977" cy="781111"/>
    <xdr:sp macro="" textlink="">
      <xdr:nvSpPr>
        <xdr:cNvPr id="2" name="テキスト ボックス 1">
          <a:extLst>
            <a:ext uri="{FF2B5EF4-FFF2-40B4-BE49-F238E27FC236}">
              <a16:creationId xmlns:a16="http://schemas.microsoft.com/office/drawing/2014/main" id="{330FEB76-53E1-4A7B-B23D-218B4333C743}"/>
            </a:ext>
          </a:extLst>
        </xdr:cNvPr>
        <xdr:cNvSpPr txBox="1"/>
      </xdr:nvSpPr>
      <xdr:spPr>
        <a:xfrm>
          <a:off x="7643813" y="1158875"/>
          <a:ext cx="4599977"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export data</a:t>
          </a:r>
          <a:endParaRPr kumimoji="1" lang="ja-JP" altLang="en-US" sz="4400">
            <a:solidFill>
              <a:schemeClr val="bg1"/>
            </a:solidFill>
          </a:endParaRPr>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6</xdr:col>
      <xdr:colOff>119063</xdr:colOff>
      <xdr:row>1</xdr:row>
      <xdr:rowOff>79375</xdr:rowOff>
    </xdr:from>
    <xdr:ext cx="3254737" cy="781111"/>
    <xdr:sp macro="" textlink="">
      <xdr:nvSpPr>
        <xdr:cNvPr id="2" name="テキスト ボックス 1">
          <a:extLst>
            <a:ext uri="{FF2B5EF4-FFF2-40B4-BE49-F238E27FC236}">
              <a16:creationId xmlns:a16="http://schemas.microsoft.com/office/drawing/2014/main" id="{8BE04EA7-2307-4B0E-9FA1-BB9BEA579C03}"/>
            </a:ext>
          </a:extLst>
        </xdr:cNvPr>
        <xdr:cNvSpPr txBox="1"/>
      </xdr:nvSpPr>
      <xdr:spPr>
        <a:xfrm>
          <a:off x="4960938" y="317500"/>
          <a:ext cx="3254737"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result</a:t>
          </a:r>
          <a:endParaRPr kumimoji="1" lang="ja-JP" altLang="en-US" sz="4400">
            <a:solidFill>
              <a:schemeClr val="bg1"/>
            </a:solidFill>
          </a:endParaRPr>
        </a:p>
      </xdr:txBody>
    </xdr:sp>
    <xdr:clientData/>
  </xdr:oneCellAnchor>
</xdr:wsDr>
</file>

<file path=xl/drawings/drawing19.xml><?xml version="1.0" encoding="utf-8"?>
<xdr:wsDr xmlns:xdr="http://schemas.openxmlformats.org/drawingml/2006/spreadsheetDrawing" xmlns:a="http://schemas.openxmlformats.org/drawingml/2006/main">
  <xdr:twoCellAnchor editAs="oneCell">
    <xdr:from>
      <xdr:col>5</xdr:col>
      <xdr:colOff>0</xdr:colOff>
      <xdr:row>10</xdr:row>
      <xdr:rowOff>0</xdr:rowOff>
    </xdr:from>
    <xdr:to>
      <xdr:col>6</xdr:col>
      <xdr:colOff>2453874</xdr:colOff>
      <xdr:row>22</xdr:row>
      <xdr:rowOff>53683</xdr:rowOff>
    </xdr:to>
    <xdr:pic>
      <xdr:nvPicPr>
        <xdr:cNvPr id="2" name="Picture 1">
          <a:extLst>
            <a:ext uri="{FF2B5EF4-FFF2-40B4-BE49-F238E27FC236}">
              <a16:creationId xmlns:a16="http://schemas.microsoft.com/office/drawing/2014/main" id="{0A35113D-A45A-4CE7-9CD5-0CBB3C3BD1A4}"/>
            </a:ext>
          </a:extLst>
        </xdr:cNvPr>
        <xdr:cNvPicPr>
          <a:picLocks noChangeAspect="1"/>
        </xdr:cNvPicPr>
      </xdr:nvPicPr>
      <xdr:blipFill>
        <a:blip xmlns:r="http://schemas.openxmlformats.org/officeDocument/2006/relationships" r:embed="rId1"/>
        <a:stretch>
          <a:fillRect/>
        </a:stretch>
      </xdr:blipFill>
      <xdr:spPr>
        <a:xfrm>
          <a:off x="3611217" y="5334000"/>
          <a:ext cx="5419048" cy="2333333"/>
        </a:xfrm>
        <a:prstGeom prst="rect">
          <a:avLst/>
        </a:prstGeom>
      </xdr:spPr>
    </xdr:pic>
    <xdr:clientData/>
  </xdr:twoCellAnchor>
  <xdr:oneCellAnchor>
    <xdr:from>
      <xdr:col>4</xdr:col>
      <xdr:colOff>595312</xdr:colOff>
      <xdr:row>1</xdr:row>
      <xdr:rowOff>63500</xdr:rowOff>
    </xdr:from>
    <xdr:ext cx="3254737" cy="781111"/>
    <xdr:sp macro="" textlink="">
      <xdr:nvSpPr>
        <xdr:cNvPr id="3" name="テキスト ボックス 2">
          <a:extLst>
            <a:ext uri="{FF2B5EF4-FFF2-40B4-BE49-F238E27FC236}">
              <a16:creationId xmlns:a16="http://schemas.microsoft.com/office/drawing/2014/main" id="{7906210C-F75F-4BDB-A59B-986F41B5DF5B}"/>
            </a:ext>
          </a:extLst>
        </xdr:cNvPr>
        <xdr:cNvSpPr txBox="1"/>
      </xdr:nvSpPr>
      <xdr:spPr>
        <a:xfrm>
          <a:off x="4016375" y="301625"/>
          <a:ext cx="3254737"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4400">
              <a:solidFill>
                <a:schemeClr val="bg1"/>
              </a:solidFill>
            </a:rPr>
            <a:t>update result</a:t>
          </a:r>
          <a:endParaRPr kumimoji="1" lang="ja-JP" altLang="en-US" sz="4400">
            <a:solidFill>
              <a:schemeClr val="bg1"/>
            </a:solidFill>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5125730/Documents/U2B10_Layout_schedule_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 plan_U2B10"/>
      <sheetName val="U2B6-&gt;"/>
      <sheetName val="Detail plan_U2B6"/>
      <sheetName val="Progress"/>
      <sheetName val="Top_progress"/>
      <sheetName val="CL0_progress"/>
      <sheetName val="GTM_progress"/>
      <sheetName val="PVPL_progress"/>
      <sheetName val="STA_progress"/>
      <sheetName val="Timing_critical_path"/>
    </sheetNames>
    <sheetDataSet>
      <sheetData sheetId="0">
        <row r="2">
          <cell r="H2">
            <v>1</v>
          </cell>
        </row>
      </sheetData>
      <sheetData sheetId="1"/>
      <sheetData sheetId="2"/>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x:/r/sites/REL-AMC2-U2B10/Shared%20Documents/04_design_flow/042_design_environment/RH850_U2B10_tool_rev01.xlsx?d=w71d9f9a403c440e7b4223af69f5b2452&amp;csf=1&amp;web=1&amp;e=USaLPe"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97B1-7A3A-448B-8589-1CBCC53630EE}">
  <dimension ref="B2:L13"/>
  <sheetViews>
    <sheetView showGridLines="0" zoomScaleNormal="100" workbookViewId="0"/>
  </sheetViews>
  <sheetFormatPr defaultRowHeight="18.75"/>
  <cols>
    <col min="1" max="1" width="7.875" customWidth="1"/>
    <col min="2" max="2" width="9" style="42"/>
    <col min="3" max="3" width="70.25" customWidth="1"/>
    <col min="4" max="4" width="17" customWidth="1"/>
    <col min="5" max="5" width="12" customWidth="1"/>
  </cols>
  <sheetData>
    <row r="2" spans="2:12">
      <c r="E2" t="s">
        <v>165</v>
      </c>
    </row>
    <row r="3" spans="2:12">
      <c r="B3" s="51" t="s">
        <v>24</v>
      </c>
      <c r="C3" s="52" t="s">
        <v>156</v>
      </c>
      <c r="D3" s="52" t="s">
        <v>157</v>
      </c>
      <c r="E3" s="52" t="s">
        <v>158</v>
      </c>
      <c r="L3" s="42"/>
    </row>
    <row r="4" spans="2:12">
      <c r="B4" s="43">
        <v>1</v>
      </c>
      <c r="C4" s="44" t="s">
        <v>159</v>
      </c>
      <c r="D4" s="44" t="s">
        <v>162</v>
      </c>
      <c r="E4" s="45">
        <v>43250</v>
      </c>
      <c r="L4" s="42"/>
    </row>
    <row r="5" spans="2:12">
      <c r="B5" s="43">
        <v>1.1000000000000001</v>
      </c>
      <c r="C5" s="44" t="s">
        <v>199</v>
      </c>
      <c r="D5" s="44" t="s">
        <v>163</v>
      </c>
      <c r="E5" s="45">
        <v>43284</v>
      </c>
      <c r="L5" s="42"/>
    </row>
    <row r="6" spans="2:12">
      <c r="B6" s="43">
        <v>2</v>
      </c>
      <c r="C6" s="44" t="s">
        <v>241</v>
      </c>
      <c r="D6" s="44" t="s">
        <v>242</v>
      </c>
      <c r="E6" s="45">
        <v>44216</v>
      </c>
    </row>
    <row r="7" spans="2:12">
      <c r="B7" s="43"/>
      <c r="C7" s="44"/>
      <c r="D7" s="44"/>
      <c r="E7" s="44"/>
    </row>
    <row r="9" spans="2:12">
      <c r="B9"/>
    </row>
    <row r="10" spans="2:12">
      <c r="B10"/>
    </row>
    <row r="11" spans="2:12">
      <c r="B11"/>
    </row>
    <row r="12" spans="2:12">
      <c r="B12"/>
    </row>
    <row r="13" spans="2:12">
      <c r="B13"/>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21547-4D44-4114-9765-20F3C262690F}">
  <dimension ref="B1:I82"/>
  <sheetViews>
    <sheetView zoomScale="80" zoomScaleNormal="80" workbookViewId="0">
      <selection activeCell="L32" sqref="L32"/>
    </sheetView>
  </sheetViews>
  <sheetFormatPr defaultRowHeight="18.75"/>
  <cols>
    <col min="1" max="1" width="9" style="181"/>
    <col min="2" max="2" width="16.125" style="181" bestFit="1" customWidth="1"/>
    <col min="3" max="3" width="9.25" style="396" customWidth="1"/>
    <col min="4" max="4" width="35.375" style="181" customWidth="1"/>
    <col min="5" max="5" width="67.25" style="181" bestFit="1" customWidth="1"/>
    <col min="6" max="6" width="40.25" style="181" bestFit="1" customWidth="1"/>
    <col min="7" max="7" width="9" style="181"/>
    <col min="8" max="8" width="17" style="181" customWidth="1"/>
    <col min="9" max="16384" width="9" style="181"/>
  </cols>
  <sheetData>
    <row r="1" spans="2:9">
      <c r="B1" s="50" t="s">
        <v>1231</v>
      </c>
      <c r="C1" s="358" t="s">
        <v>1232</v>
      </c>
      <c r="D1" s="359" t="s">
        <v>1030</v>
      </c>
      <c r="E1" s="360" t="s">
        <v>1031</v>
      </c>
      <c r="F1" s="361" t="s">
        <v>1032</v>
      </c>
      <c r="G1" s="362" t="s">
        <v>1033</v>
      </c>
      <c r="H1" s="363" t="s">
        <v>1034</v>
      </c>
    </row>
    <row r="5" spans="2:9">
      <c r="B5" s="370" t="s">
        <v>1233</v>
      </c>
      <c r="C5" s="370" t="s">
        <v>1234</v>
      </c>
      <c r="D5" s="371" t="s">
        <v>83</v>
      </c>
      <c r="E5" s="371" t="s">
        <v>84</v>
      </c>
      <c r="F5" s="371" t="s">
        <v>85</v>
      </c>
      <c r="H5" s="181" t="s">
        <v>1235</v>
      </c>
      <c r="I5" s="181" t="s">
        <v>1236</v>
      </c>
    </row>
    <row r="6" spans="2:9">
      <c r="B6" s="372" t="s">
        <v>390</v>
      </c>
      <c r="C6" s="373">
        <v>1</v>
      </c>
      <c r="D6" s="372" t="s">
        <v>24</v>
      </c>
      <c r="E6" s="374" t="s">
        <v>1237</v>
      </c>
      <c r="F6" s="372" t="s">
        <v>28</v>
      </c>
      <c r="I6" s="181" t="s">
        <v>1238</v>
      </c>
    </row>
    <row r="7" spans="2:9">
      <c r="B7" s="372"/>
      <c r="C7" s="373"/>
      <c r="D7" s="372" t="s">
        <v>1239</v>
      </c>
      <c r="E7" s="372"/>
      <c r="F7" s="372"/>
      <c r="I7" s="181" t="s">
        <v>1240</v>
      </c>
    </row>
    <row r="8" spans="2:9">
      <c r="B8" s="375"/>
      <c r="C8" s="376"/>
      <c r="D8" s="375" t="s">
        <v>164</v>
      </c>
      <c r="E8" s="375"/>
      <c r="F8" s="375"/>
      <c r="I8" s="181" t="s">
        <v>1241</v>
      </c>
    </row>
    <row r="9" spans="2:9">
      <c r="B9" s="372"/>
      <c r="C9" s="373"/>
      <c r="D9" s="372" t="s">
        <v>1242</v>
      </c>
      <c r="E9" s="372"/>
      <c r="F9" s="372"/>
      <c r="I9" s="181" t="s">
        <v>1243</v>
      </c>
    </row>
    <row r="10" spans="2:9">
      <c r="B10" s="372"/>
      <c r="C10" s="373"/>
      <c r="D10" s="372" t="s">
        <v>1244</v>
      </c>
      <c r="E10" s="372"/>
      <c r="F10" s="372"/>
    </row>
    <row r="11" spans="2:9">
      <c r="B11" s="372"/>
      <c r="C11" s="373"/>
      <c r="D11" s="372" t="s">
        <v>1245</v>
      </c>
      <c r="E11" s="372"/>
      <c r="F11" s="372"/>
    </row>
    <row r="12" spans="2:9">
      <c r="B12" s="372"/>
      <c r="C12" s="373"/>
      <c r="D12" s="372" t="s">
        <v>171</v>
      </c>
      <c r="E12" s="372"/>
      <c r="F12" s="372"/>
      <c r="H12" s="181" t="s">
        <v>185</v>
      </c>
    </row>
    <row r="13" spans="2:9">
      <c r="B13" s="372"/>
      <c r="C13" s="373"/>
      <c r="D13" s="372" t="s">
        <v>1246</v>
      </c>
      <c r="E13" s="372"/>
      <c r="F13" s="372"/>
      <c r="I13" s="181" t="s">
        <v>1247</v>
      </c>
    </row>
    <row r="14" spans="2:9">
      <c r="B14" s="372"/>
      <c r="C14" s="373"/>
      <c r="D14" s="372" t="s">
        <v>1248</v>
      </c>
      <c r="E14" s="372"/>
      <c r="F14" s="372"/>
      <c r="I14" s="181" t="s">
        <v>1057</v>
      </c>
    </row>
    <row r="15" spans="2:9">
      <c r="B15" s="377" t="s">
        <v>1235</v>
      </c>
      <c r="C15" s="378">
        <v>2</v>
      </c>
      <c r="D15" s="377" t="s">
        <v>189</v>
      </c>
      <c r="E15" s="379" t="s">
        <v>1249</v>
      </c>
      <c r="F15" s="377" t="s">
        <v>26</v>
      </c>
      <c r="I15" s="181" t="s">
        <v>1058</v>
      </c>
    </row>
    <row r="16" spans="2:9">
      <c r="B16" s="377"/>
      <c r="C16" s="378"/>
      <c r="D16" s="377" t="s">
        <v>251</v>
      </c>
      <c r="E16" s="377"/>
      <c r="F16" s="377"/>
      <c r="I16" s="181" t="s">
        <v>1250</v>
      </c>
    </row>
    <row r="17" spans="2:9">
      <c r="B17" s="377"/>
      <c r="C17" s="378"/>
      <c r="D17" s="377" t="s">
        <v>253</v>
      </c>
      <c r="E17" s="377"/>
      <c r="F17" s="377"/>
      <c r="I17" s="181" t="s">
        <v>1060</v>
      </c>
    </row>
    <row r="18" spans="2:9">
      <c r="B18" s="377"/>
      <c r="C18" s="378"/>
      <c r="D18" s="377" t="s">
        <v>252</v>
      </c>
      <c r="E18" s="377"/>
      <c r="F18" s="377"/>
      <c r="I18" s="181" t="s">
        <v>1061</v>
      </c>
    </row>
    <row r="19" spans="2:9">
      <c r="B19" s="377"/>
      <c r="C19" s="378"/>
      <c r="D19" s="377" t="s">
        <v>1054</v>
      </c>
      <c r="E19" s="377"/>
      <c r="F19" s="377"/>
    </row>
    <row r="20" spans="2:9">
      <c r="B20" s="380" t="s">
        <v>1236</v>
      </c>
      <c r="C20" s="381">
        <v>3</v>
      </c>
      <c r="D20" s="380" t="s">
        <v>185</v>
      </c>
      <c r="E20" s="382" t="s">
        <v>1251</v>
      </c>
      <c r="F20" s="380" t="s">
        <v>27</v>
      </c>
    </row>
    <row r="21" spans="2:9">
      <c r="B21" s="377"/>
      <c r="C21" s="378"/>
      <c r="D21" s="377" t="s">
        <v>1056</v>
      </c>
      <c r="E21" s="377"/>
      <c r="F21" s="377"/>
    </row>
    <row r="22" spans="2:9">
      <c r="B22" s="377"/>
      <c r="C22" s="378"/>
      <c r="D22" s="377" t="s">
        <v>1252</v>
      </c>
      <c r="E22" s="377"/>
      <c r="F22" s="377"/>
    </row>
    <row r="23" spans="2:9">
      <c r="B23" s="377"/>
      <c r="C23" s="378"/>
      <c r="D23" s="377" t="s">
        <v>1253</v>
      </c>
      <c r="E23" s="377"/>
      <c r="F23" s="377"/>
    </row>
    <row r="24" spans="2:9">
      <c r="B24" s="377"/>
      <c r="C24" s="378"/>
      <c r="D24" s="377" t="s">
        <v>1059</v>
      </c>
      <c r="E24" s="377"/>
      <c r="F24" s="377"/>
    </row>
    <row r="25" spans="2:9">
      <c r="B25" s="377"/>
      <c r="C25" s="378"/>
      <c r="D25" s="377" t="s">
        <v>1254</v>
      </c>
      <c r="E25" s="377"/>
      <c r="F25" s="377"/>
    </row>
    <row r="26" spans="2:9">
      <c r="B26" s="377"/>
      <c r="C26" s="378"/>
      <c r="D26" s="377" t="s">
        <v>1255</v>
      </c>
      <c r="E26" s="377"/>
      <c r="F26" s="377"/>
    </row>
    <row r="27" spans="2:9">
      <c r="B27" s="377"/>
      <c r="C27" s="378"/>
      <c r="D27" s="377" t="s">
        <v>77</v>
      </c>
      <c r="E27" s="377" t="s">
        <v>1256</v>
      </c>
      <c r="F27" s="377" t="s">
        <v>28</v>
      </c>
    </row>
    <row r="28" spans="2:9">
      <c r="B28" s="380"/>
      <c r="C28" s="381"/>
      <c r="D28" s="380" t="s">
        <v>187</v>
      </c>
      <c r="E28" s="380" t="s">
        <v>188</v>
      </c>
      <c r="F28" s="380" t="s">
        <v>106</v>
      </c>
    </row>
    <row r="29" spans="2:9">
      <c r="B29" s="377" t="s">
        <v>0</v>
      </c>
      <c r="C29" s="378">
        <v>4</v>
      </c>
      <c r="D29" s="377" t="s">
        <v>79</v>
      </c>
      <c r="E29" s="377" t="s">
        <v>256</v>
      </c>
      <c r="F29" s="377" t="s">
        <v>1257</v>
      </c>
    </row>
    <row r="30" spans="2:9">
      <c r="B30" s="383"/>
      <c r="C30" s="384"/>
      <c r="D30" s="383" t="s">
        <v>78</v>
      </c>
      <c r="E30" s="383" t="s">
        <v>30</v>
      </c>
      <c r="F30" s="383" t="s">
        <v>1257</v>
      </c>
    </row>
    <row r="31" spans="2:9">
      <c r="B31" s="385"/>
      <c r="C31" s="385"/>
      <c r="D31" s="385" t="s">
        <v>11</v>
      </c>
      <c r="E31" s="385" t="s">
        <v>31</v>
      </c>
      <c r="F31" s="385" t="s">
        <v>28</v>
      </c>
    </row>
    <row r="32" spans="2:9">
      <c r="B32" s="385"/>
      <c r="C32" s="385"/>
      <c r="D32" s="385" t="s">
        <v>32</v>
      </c>
      <c r="E32" s="385" t="s">
        <v>278</v>
      </c>
      <c r="F32" s="385" t="s">
        <v>1258</v>
      </c>
    </row>
    <row r="33" spans="2:6">
      <c r="B33" s="385"/>
      <c r="C33" s="385"/>
      <c r="D33" s="385" t="s">
        <v>76</v>
      </c>
      <c r="E33" s="385" t="s">
        <v>33</v>
      </c>
      <c r="F33" s="385" t="s">
        <v>1259</v>
      </c>
    </row>
    <row r="34" spans="2:6">
      <c r="B34" s="385" t="s">
        <v>12</v>
      </c>
      <c r="C34" s="386">
        <v>5</v>
      </c>
      <c r="D34" s="385" t="s">
        <v>97</v>
      </c>
      <c r="E34" s="385" t="s">
        <v>200</v>
      </c>
      <c r="F34" s="385" t="s">
        <v>1259</v>
      </c>
    </row>
    <row r="35" spans="2:6">
      <c r="B35" s="385"/>
      <c r="C35" s="385"/>
      <c r="D35" s="385" t="s">
        <v>257</v>
      </c>
      <c r="E35" s="385" t="s">
        <v>260</v>
      </c>
      <c r="F35" s="385" t="s">
        <v>1259</v>
      </c>
    </row>
    <row r="36" spans="2:6">
      <c r="B36" s="385"/>
      <c r="C36" s="385"/>
      <c r="D36" s="385" t="s">
        <v>258</v>
      </c>
      <c r="E36" s="385" t="s">
        <v>262</v>
      </c>
      <c r="F36" s="385" t="s">
        <v>1259</v>
      </c>
    </row>
    <row r="37" spans="2:6">
      <c r="B37" s="385"/>
      <c r="C37" s="385"/>
      <c r="D37" s="385" t="s">
        <v>14</v>
      </c>
      <c r="E37" s="385" t="s">
        <v>34</v>
      </c>
      <c r="F37" s="385" t="s">
        <v>1259</v>
      </c>
    </row>
    <row r="38" spans="2:6">
      <c r="B38" s="385"/>
      <c r="C38" s="385"/>
      <c r="D38" s="385" t="s">
        <v>15</v>
      </c>
      <c r="E38" s="385" t="s">
        <v>16</v>
      </c>
      <c r="F38" s="385" t="s">
        <v>1259</v>
      </c>
    </row>
    <row r="39" spans="2:6">
      <c r="B39" s="377" t="s">
        <v>1062</v>
      </c>
      <c r="C39" s="378">
        <v>6</v>
      </c>
      <c r="D39" s="377" t="s">
        <v>17</v>
      </c>
      <c r="E39" s="377" t="s">
        <v>209</v>
      </c>
      <c r="F39" s="377" t="s">
        <v>1260</v>
      </c>
    </row>
    <row r="40" spans="2:6">
      <c r="B40" s="377"/>
      <c r="C40" s="378"/>
      <c r="D40" s="377" t="s">
        <v>39</v>
      </c>
      <c r="E40" s="377" t="s">
        <v>38</v>
      </c>
      <c r="F40" s="377" t="s">
        <v>28</v>
      </c>
    </row>
    <row r="41" spans="2:6">
      <c r="B41" s="377"/>
      <c r="C41" s="378"/>
      <c r="D41" s="377" t="s">
        <v>19</v>
      </c>
      <c r="E41" s="377" t="s">
        <v>36</v>
      </c>
      <c r="F41" s="377" t="s">
        <v>28</v>
      </c>
    </row>
    <row r="42" spans="2:6">
      <c r="B42" s="377"/>
      <c r="C42" s="378"/>
      <c r="D42" s="377" t="s">
        <v>18</v>
      </c>
      <c r="E42" s="377" t="s">
        <v>37</v>
      </c>
      <c r="F42" s="377" t="s">
        <v>28</v>
      </c>
    </row>
    <row r="43" spans="2:6">
      <c r="B43" s="528"/>
      <c r="C43" s="529"/>
      <c r="D43" s="528" t="s">
        <v>70</v>
      </c>
      <c r="E43" s="528" t="s">
        <v>40</v>
      </c>
      <c r="F43" s="528" t="s">
        <v>28</v>
      </c>
    </row>
    <row r="44" spans="2:6">
      <c r="B44" s="528"/>
      <c r="C44" s="529"/>
      <c r="D44" s="528"/>
      <c r="E44" s="528" t="s">
        <v>41</v>
      </c>
      <c r="F44" s="528" t="s">
        <v>28</v>
      </c>
    </row>
    <row r="45" spans="2:6">
      <c r="B45" s="528"/>
      <c r="C45" s="529"/>
      <c r="D45" s="528"/>
      <c r="E45" s="528" t="s">
        <v>42</v>
      </c>
      <c r="F45" s="528" t="s">
        <v>27</v>
      </c>
    </row>
    <row r="46" spans="2:6">
      <c r="B46" s="377" t="s">
        <v>1261</v>
      </c>
      <c r="C46" s="378">
        <v>7</v>
      </c>
      <c r="D46" s="377" t="s">
        <v>99</v>
      </c>
      <c r="E46" s="377" t="s">
        <v>100</v>
      </c>
      <c r="F46" s="377" t="s">
        <v>44</v>
      </c>
    </row>
    <row r="47" spans="2:6">
      <c r="B47" s="377"/>
      <c r="C47" s="378"/>
      <c r="D47" s="377" t="s">
        <v>101</v>
      </c>
      <c r="E47" s="377" t="s">
        <v>102</v>
      </c>
      <c r="F47" s="377" t="s">
        <v>43</v>
      </c>
    </row>
    <row r="48" spans="2:6">
      <c r="B48" s="377"/>
      <c r="C48" s="378"/>
      <c r="D48" s="377" t="s">
        <v>3</v>
      </c>
      <c r="E48" s="377" t="s">
        <v>4</v>
      </c>
      <c r="F48" s="377" t="s">
        <v>28</v>
      </c>
    </row>
    <row r="49" spans="2:6">
      <c r="B49" s="383"/>
      <c r="C49" s="384"/>
      <c r="D49" s="383" t="s">
        <v>20</v>
      </c>
      <c r="E49" s="383" t="s">
        <v>264</v>
      </c>
      <c r="F49" s="383" t="s">
        <v>45</v>
      </c>
    </row>
    <row r="50" spans="2:6">
      <c r="B50" s="383"/>
      <c r="C50" s="384"/>
      <c r="D50" s="383" t="s">
        <v>21</v>
      </c>
      <c r="E50" s="383" t="s">
        <v>266</v>
      </c>
      <c r="F50" s="383" t="s">
        <v>45</v>
      </c>
    </row>
    <row r="51" spans="2:6">
      <c r="B51" s="528" t="s">
        <v>22</v>
      </c>
      <c r="C51" s="529">
        <v>8</v>
      </c>
      <c r="D51" s="528" t="s">
        <v>53</v>
      </c>
      <c r="E51" s="528" t="s">
        <v>98</v>
      </c>
      <c r="F51" s="528" t="s">
        <v>47</v>
      </c>
    </row>
    <row r="52" spans="2:6">
      <c r="B52" s="528"/>
      <c r="C52" s="529"/>
      <c r="D52" s="528" t="s">
        <v>114</v>
      </c>
      <c r="E52" s="528" t="s">
        <v>54</v>
      </c>
      <c r="F52" s="528" t="s">
        <v>28</v>
      </c>
    </row>
    <row r="53" spans="2:6">
      <c r="B53" s="528"/>
      <c r="C53" s="529"/>
      <c r="D53" s="528" t="s">
        <v>115</v>
      </c>
      <c r="E53" s="528" t="s">
        <v>46</v>
      </c>
      <c r="F53" s="528" t="s">
        <v>26</v>
      </c>
    </row>
    <row r="54" spans="2:6">
      <c r="B54" s="377" t="s">
        <v>80</v>
      </c>
      <c r="C54" s="378">
        <v>9</v>
      </c>
      <c r="D54" s="377" t="s">
        <v>10</v>
      </c>
      <c r="E54" s="377" t="s">
        <v>48</v>
      </c>
      <c r="F54" s="377" t="s">
        <v>26</v>
      </c>
    </row>
    <row r="55" spans="2:6">
      <c r="B55" s="389"/>
      <c r="C55" s="390"/>
      <c r="D55" s="391" t="s">
        <v>105</v>
      </c>
      <c r="E55" s="391" t="s">
        <v>131</v>
      </c>
      <c r="F55" s="391" t="s">
        <v>64</v>
      </c>
    </row>
    <row r="56" spans="2:6">
      <c r="B56" s="377"/>
      <c r="C56" s="378"/>
      <c r="D56" s="377" t="s">
        <v>117</v>
      </c>
      <c r="E56" s="377" t="s">
        <v>75</v>
      </c>
      <c r="F56" s="377" t="s">
        <v>49</v>
      </c>
    </row>
    <row r="57" spans="2:6">
      <c r="B57" s="392" t="s">
        <v>61</v>
      </c>
      <c r="C57" s="393">
        <v>10</v>
      </c>
      <c r="D57" s="392" t="s">
        <v>91</v>
      </c>
      <c r="E57" s="392" t="s">
        <v>288</v>
      </c>
      <c r="F57" s="392" t="s">
        <v>26</v>
      </c>
    </row>
    <row r="58" spans="2:6">
      <c r="B58" s="392"/>
      <c r="C58" s="393"/>
      <c r="D58" s="392" t="s">
        <v>132</v>
      </c>
      <c r="E58" s="392" t="s">
        <v>69</v>
      </c>
      <c r="F58" s="392" t="s">
        <v>26</v>
      </c>
    </row>
    <row r="59" spans="2:6">
      <c r="B59" s="387" t="s">
        <v>1262</v>
      </c>
      <c r="C59" s="388">
        <v>11</v>
      </c>
      <c r="D59" s="387" t="s">
        <v>133</v>
      </c>
      <c r="E59" s="387" t="s">
        <v>50</v>
      </c>
      <c r="F59" s="387" t="s">
        <v>28</v>
      </c>
    </row>
    <row r="60" spans="2:6">
      <c r="B60" s="387"/>
      <c r="C60" s="388"/>
      <c r="D60" s="387" t="s">
        <v>134</v>
      </c>
      <c r="E60" s="387" t="s">
        <v>50</v>
      </c>
      <c r="F60" s="387" t="s">
        <v>28</v>
      </c>
    </row>
    <row r="61" spans="2:6">
      <c r="B61" s="387" t="s">
        <v>52</v>
      </c>
      <c r="C61" s="388">
        <v>12</v>
      </c>
      <c r="D61" s="387" t="s">
        <v>72</v>
      </c>
      <c r="E61" s="387" t="s">
        <v>50</v>
      </c>
      <c r="F61" s="387" t="s">
        <v>28</v>
      </c>
    </row>
    <row r="62" spans="2:6">
      <c r="B62" s="387"/>
      <c r="C62" s="388"/>
      <c r="D62" s="387" t="s">
        <v>135</v>
      </c>
      <c r="E62" s="387" t="s">
        <v>50</v>
      </c>
      <c r="F62" s="387" t="s">
        <v>28</v>
      </c>
    </row>
    <row r="63" spans="2:6">
      <c r="B63" s="387"/>
      <c r="C63" s="388"/>
      <c r="D63" s="387" t="s">
        <v>70</v>
      </c>
      <c r="E63" s="387" t="s">
        <v>50</v>
      </c>
      <c r="F63" s="387" t="s">
        <v>28</v>
      </c>
    </row>
    <row r="64" spans="2:6">
      <c r="B64" s="387"/>
      <c r="C64" s="388"/>
      <c r="D64" s="387" t="s">
        <v>136</v>
      </c>
      <c r="E64" s="387" t="s">
        <v>50</v>
      </c>
      <c r="F64" s="387" t="s">
        <v>28</v>
      </c>
    </row>
    <row r="65" spans="2:6">
      <c r="B65" s="387"/>
      <c r="C65" s="388"/>
      <c r="D65" s="387" t="s">
        <v>137</v>
      </c>
      <c r="E65" s="387" t="s">
        <v>50</v>
      </c>
      <c r="F65" s="387" t="s">
        <v>28</v>
      </c>
    </row>
    <row r="66" spans="2:6">
      <c r="B66" s="387"/>
      <c r="C66" s="388"/>
      <c r="D66" s="387" t="s">
        <v>73</v>
      </c>
      <c r="E66" s="387" t="s">
        <v>50</v>
      </c>
      <c r="F66" s="387" t="s">
        <v>28</v>
      </c>
    </row>
    <row r="67" spans="2:6">
      <c r="B67" s="387" t="s">
        <v>1</v>
      </c>
      <c r="C67" s="388">
        <v>13</v>
      </c>
      <c r="D67" s="387" t="s">
        <v>55</v>
      </c>
      <c r="E67" s="387" t="s">
        <v>168</v>
      </c>
      <c r="F67" s="387" t="s">
        <v>268</v>
      </c>
    </row>
    <row r="68" spans="2:6">
      <c r="B68" s="387"/>
      <c r="C68" s="388"/>
      <c r="D68" s="387" t="s">
        <v>56</v>
      </c>
      <c r="E68" s="387" t="s">
        <v>168</v>
      </c>
      <c r="F68" s="387" t="s">
        <v>28</v>
      </c>
    </row>
    <row r="69" spans="2:6">
      <c r="B69" s="394" t="s">
        <v>5</v>
      </c>
      <c r="C69" s="395">
        <v>14</v>
      </c>
      <c r="D69" s="394" t="s">
        <v>170</v>
      </c>
      <c r="E69" s="394" t="s">
        <v>169</v>
      </c>
      <c r="F69" s="394" t="s">
        <v>154</v>
      </c>
    </row>
    <row r="70" spans="2:6">
      <c r="B70" s="387" t="s">
        <v>96</v>
      </c>
      <c r="C70" s="388">
        <v>15</v>
      </c>
      <c r="D70" s="387" t="s">
        <v>8</v>
      </c>
      <c r="E70" s="387" t="s">
        <v>270</v>
      </c>
      <c r="F70" s="387" t="s">
        <v>57</v>
      </c>
    </row>
    <row r="71" spans="2:6">
      <c r="B71" s="387"/>
      <c r="C71" s="388"/>
      <c r="D71" s="387" t="s">
        <v>9</v>
      </c>
      <c r="E71" s="387" t="s">
        <v>86</v>
      </c>
      <c r="F71" s="387" t="s">
        <v>58</v>
      </c>
    </row>
    <row r="72" spans="2:6">
      <c r="B72" s="387" t="s">
        <v>93</v>
      </c>
      <c r="C72" s="388">
        <v>16</v>
      </c>
      <c r="D72" s="387" t="s">
        <v>294</v>
      </c>
      <c r="E72" s="387" t="s">
        <v>276</v>
      </c>
      <c r="F72" s="387" t="s">
        <v>28</v>
      </c>
    </row>
    <row r="73" spans="2:6">
      <c r="B73" s="387"/>
      <c r="C73" s="388"/>
      <c r="D73" s="387" t="s">
        <v>88</v>
      </c>
      <c r="E73" s="387" t="s">
        <v>272</v>
      </c>
      <c r="F73" s="387" t="s">
        <v>87</v>
      </c>
    </row>
    <row r="74" spans="2:6">
      <c r="B74" s="387"/>
      <c r="C74" s="388"/>
      <c r="D74" s="387" t="s">
        <v>89</v>
      </c>
      <c r="E74" s="387" t="s">
        <v>274</v>
      </c>
      <c r="F74" s="387" t="s">
        <v>87</v>
      </c>
    </row>
    <row r="75" spans="2:6">
      <c r="B75" s="387"/>
      <c r="C75" s="388"/>
      <c r="D75" s="387" t="s">
        <v>90</v>
      </c>
      <c r="E75" s="387" t="s">
        <v>95</v>
      </c>
      <c r="F75" s="387" t="s">
        <v>87</v>
      </c>
    </row>
    <row r="76" spans="2:6">
      <c r="B76" s="387"/>
      <c r="C76" s="388"/>
      <c r="D76" s="387" t="s">
        <v>59</v>
      </c>
      <c r="E76" s="387" t="s">
        <v>63</v>
      </c>
      <c r="F76" s="387" t="s">
        <v>64</v>
      </c>
    </row>
    <row r="77" spans="2:6">
      <c r="B77" s="387" t="s">
        <v>92</v>
      </c>
      <c r="C77" s="388">
        <v>17</v>
      </c>
      <c r="D77" s="387" t="s">
        <v>6</v>
      </c>
      <c r="E77" s="387" t="s">
        <v>62</v>
      </c>
      <c r="F77" s="387" t="s">
        <v>28</v>
      </c>
    </row>
    <row r="78" spans="2:6">
      <c r="B78" s="387"/>
      <c r="C78" s="388"/>
      <c r="D78" s="387" t="s">
        <v>7</v>
      </c>
      <c r="E78" s="387" t="s">
        <v>62</v>
      </c>
      <c r="F78" s="387" t="s">
        <v>28</v>
      </c>
    </row>
    <row r="79" spans="2:6">
      <c r="B79" s="387" t="s">
        <v>67</v>
      </c>
      <c r="C79" s="388">
        <v>18</v>
      </c>
      <c r="D79" s="387" t="s">
        <v>65</v>
      </c>
      <c r="E79" s="387" t="s">
        <v>62</v>
      </c>
      <c r="F79" s="387" t="s">
        <v>28</v>
      </c>
    </row>
    <row r="80" spans="2:6">
      <c r="B80" s="387"/>
      <c r="C80" s="388"/>
      <c r="D80" s="387" t="s">
        <v>81</v>
      </c>
      <c r="E80" s="387" t="s">
        <v>62</v>
      </c>
      <c r="F80" s="387" t="s">
        <v>28</v>
      </c>
    </row>
    <row r="81" spans="2:6">
      <c r="B81" s="387"/>
      <c r="C81" s="388"/>
      <c r="D81" s="387" t="s">
        <v>66</v>
      </c>
      <c r="E81" s="387" t="s">
        <v>62</v>
      </c>
      <c r="F81" s="387" t="s">
        <v>28</v>
      </c>
    </row>
    <row r="82" spans="2:6">
      <c r="B82" s="387"/>
      <c r="C82" s="388"/>
      <c r="D82" s="387" t="s">
        <v>71</v>
      </c>
      <c r="E82" s="387" t="s">
        <v>62</v>
      </c>
      <c r="F82" s="387" t="s">
        <v>28</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F33EE-6F45-4FF0-A8FA-7BDF9777CFD1}">
  <dimension ref="A1:Q302"/>
  <sheetViews>
    <sheetView topLeftCell="H1" zoomScale="85" zoomScaleNormal="85" workbookViewId="0">
      <selection activeCell="K8" sqref="K8:Q8"/>
    </sheetView>
  </sheetViews>
  <sheetFormatPr defaultRowHeight="18.75" outlineLevelRow="1"/>
  <cols>
    <col min="1" max="1" width="27.25" style="404" customWidth="1"/>
    <col min="2" max="2" width="30.625" style="181" customWidth="1"/>
    <col min="3" max="3" width="44.5" style="181" customWidth="1"/>
    <col min="4" max="4" width="57.125" style="181" customWidth="1"/>
    <col min="5" max="5" width="50.125" style="181" customWidth="1"/>
    <col min="6" max="6" width="28.5" style="181" customWidth="1"/>
    <col min="7" max="8" width="30.625" style="181" customWidth="1"/>
    <col min="9" max="9" width="17" style="181" customWidth="1"/>
    <col min="10" max="10" width="21.375" style="181" bestFit="1" customWidth="1"/>
    <col min="11" max="12" width="17.5" style="181" customWidth="1"/>
    <col min="13" max="13" width="19.25" style="181" bestFit="1" customWidth="1"/>
    <col min="14" max="14" width="21.75" style="181" customWidth="1"/>
    <col min="15" max="15" width="17.25" style="181" customWidth="1"/>
    <col min="16" max="16" width="19" style="181" customWidth="1"/>
    <col min="17" max="16384" width="9" style="181"/>
  </cols>
  <sheetData>
    <row r="1" spans="1:17">
      <c r="A1" s="404" t="s">
        <v>1381</v>
      </c>
      <c r="B1" s="181" t="s">
        <v>1382</v>
      </c>
    </row>
    <row r="2" spans="1:17">
      <c r="B2" s="181" t="s">
        <v>1383</v>
      </c>
    </row>
    <row r="3" spans="1:17">
      <c r="B3" s="181" t="s">
        <v>1384</v>
      </c>
    </row>
    <row r="8" spans="1:17">
      <c r="C8" s="357"/>
      <c r="D8" s="357"/>
      <c r="E8" s="357"/>
      <c r="F8" s="357"/>
      <c r="G8" s="357"/>
      <c r="H8" s="357"/>
      <c r="K8" s="505" t="s">
        <v>1392</v>
      </c>
      <c r="L8" s="505"/>
      <c r="M8" s="505"/>
      <c r="N8" s="504" t="s">
        <v>1396</v>
      </c>
      <c r="O8" s="504"/>
      <c r="P8" s="504"/>
      <c r="Q8" s="504"/>
    </row>
    <row r="9" spans="1:17">
      <c r="A9" s="416" t="s">
        <v>1338</v>
      </c>
      <c r="B9" s="50" t="s">
        <v>1339</v>
      </c>
      <c r="C9" s="408" t="s">
        <v>1029</v>
      </c>
      <c r="D9" s="400" t="s">
        <v>1030</v>
      </c>
      <c r="E9" s="361" t="s">
        <v>1185</v>
      </c>
      <c r="F9" s="406" t="s">
        <v>1033</v>
      </c>
      <c r="G9" s="407" t="s">
        <v>1034</v>
      </c>
      <c r="I9" s="416" t="s">
        <v>1126</v>
      </c>
      <c r="J9" s="50"/>
      <c r="K9" s="359" t="s">
        <v>1393</v>
      </c>
      <c r="L9" s="399" t="s">
        <v>1394</v>
      </c>
      <c r="M9" s="401" t="s">
        <v>1395</v>
      </c>
      <c r="N9" s="181" t="s">
        <v>1397</v>
      </c>
      <c r="O9" s="361" t="s">
        <v>1130</v>
      </c>
      <c r="P9" s="362" t="s">
        <v>1395</v>
      </c>
      <c r="Q9" s="363" t="s">
        <v>1132</v>
      </c>
    </row>
    <row r="10" spans="1:17" ht="18.75" customHeight="1">
      <c r="A10" s="417" t="s">
        <v>43</v>
      </c>
      <c r="B10" s="409" t="s">
        <v>1035</v>
      </c>
      <c r="C10" s="503" t="s">
        <v>1340</v>
      </c>
      <c r="D10" s="503" t="s">
        <v>1340</v>
      </c>
      <c r="E10" s="503" t="s">
        <v>1340</v>
      </c>
      <c r="F10" s="503" t="s">
        <v>1340</v>
      </c>
      <c r="G10" s="503" t="s">
        <v>1340</v>
      </c>
      <c r="I10" s="404" t="s">
        <v>1133</v>
      </c>
      <c r="J10" s="181" t="s">
        <v>1134</v>
      </c>
      <c r="M10" s="366" t="s">
        <v>1135</v>
      </c>
      <c r="P10" s="367" t="s">
        <v>1136</v>
      </c>
      <c r="Q10" s="367" t="s">
        <v>1136</v>
      </c>
    </row>
    <row r="11" spans="1:17">
      <c r="A11" s="418" t="s">
        <v>1037</v>
      </c>
      <c r="B11" s="364" t="s">
        <v>1038</v>
      </c>
      <c r="C11" s="409" t="s">
        <v>1035</v>
      </c>
      <c r="D11" s="399" t="s">
        <v>13</v>
      </c>
      <c r="I11" s="404"/>
      <c r="J11" s="181" t="s">
        <v>1138</v>
      </c>
      <c r="M11" s="366" t="s">
        <v>1135</v>
      </c>
      <c r="Q11" s="367" t="s">
        <v>1136</v>
      </c>
    </row>
    <row r="12" spans="1:17">
      <c r="B12" s="364" t="s">
        <v>1042</v>
      </c>
      <c r="C12" s="364" t="s">
        <v>1038</v>
      </c>
      <c r="D12" s="368" t="s">
        <v>1056</v>
      </c>
      <c r="I12" s="404"/>
      <c r="J12" s="181" t="s">
        <v>1140</v>
      </c>
      <c r="M12" s="366" t="s">
        <v>1135</v>
      </c>
      <c r="P12" s="367" t="s">
        <v>1136</v>
      </c>
      <c r="Q12" s="367" t="s">
        <v>1136</v>
      </c>
    </row>
    <row r="13" spans="1:17">
      <c r="B13" s="364" t="s">
        <v>1044</v>
      </c>
      <c r="C13" s="364" t="s">
        <v>1042</v>
      </c>
      <c r="D13" s="368" t="s">
        <v>1057</v>
      </c>
      <c r="I13" s="404"/>
      <c r="J13" s="181" t="s">
        <v>1145</v>
      </c>
      <c r="M13" s="366" t="s">
        <v>1135</v>
      </c>
      <c r="Q13" s="367" t="s">
        <v>1136</v>
      </c>
    </row>
    <row r="14" spans="1:17">
      <c r="C14" s="364" t="s">
        <v>1044</v>
      </c>
      <c r="D14" s="368" t="s">
        <v>1058</v>
      </c>
      <c r="I14" s="404"/>
      <c r="J14" s="181" t="s">
        <v>1149</v>
      </c>
      <c r="Q14" s="367" t="s">
        <v>1136</v>
      </c>
    </row>
    <row r="15" spans="1:17">
      <c r="B15" s="409" t="s">
        <v>23</v>
      </c>
      <c r="C15" s="409" t="s">
        <v>1052</v>
      </c>
      <c r="D15" s="368" t="s">
        <v>1263</v>
      </c>
      <c r="I15" s="404" t="s">
        <v>1141</v>
      </c>
      <c r="J15" s="181" t="s">
        <v>1141</v>
      </c>
      <c r="M15" s="181" t="s">
        <v>1142</v>
      </c>
      <c r="P15" s="366" t="s">
        <v>1143</v>
      </c>
      <c r="Q15" s="367" t="s">
        <v>1144</v>
      </c>
    </row>
    <row r="16" spans="1:17">
      <c r="B16" s="364" t="s">
        <v>1049</v>
      </c>
      <c r="C16" s="364" t="s">
        <v>252</v>
      </c>
      <c r="D16" s="368" t="s">
        <v>1254</v>
      </c>
      <c r="I16" s="404" t="s">
        <v>1146</v>
      </c>
      <c r="J16" s="181" t="s">
        <v>1146</v>
      </c>
      <c r="M16" s="181" t="s">
        <v>1147</v>
      </c>
      <c r="P16" s="367" t="s">
        <v>1148</v>
      </c>
    </row>
    <row r="17" spans="2:17">
      <c r="C17" s="364" t="s">
        <v>251</v>
      </c>
      <c r="D17" s="368" t="s">
        <v>1061</v>
      </c>
      <c r="I17" s="404" t="s">
        <v>1154</v>
      </c>
      <c r="J17" s="181" t="s">
        <v>1154</v>
      </c>
      <c r="K17" s="181" t="s">
        <v>1155</v>
      </c>
      <c r="L17" s="181" t="s">
        <v>1155</v>
      </c>
      <c r="M17" s="181" t="s">
        <v>1156</v>
      </c>
      <c r="O17" s="181" t="s">
        <v>1155</v>
      </c>
      <c r="P17" s="181" t="s">
        <v>1156</v>
      </c>
      <c r="Q17" s="367" t="s">
        <v>1157</v>
      </c>
    </row>
    <row r="18" spans="2:17">
      <c r="B18" s="409" t="s">
        <v>1052</v>
      </c>
      <c r="C18" s="364" t="s">
        <v>253</v>
      </c>
      <c r="D18" s="399" t="s">
        <v>1062</v>
      </c>
      <c r="I18" s="416" t="s">
        <v>1159</v>
      </c>
      <c r="J18" s="50"/>
      <c r="K18" s="358" t="s">
        <v>1127</v>
      </c>
      <c r="L18" s="359" t="s">
        <v>1128</v>
      </c>
      <c r="M18" s="360" t="s">
        <v>1129</v>
      </c>
      <c r="O18" s="361" t="s">
        <v>1130</v>
      </c>
      <c r="P18" s="362" t="s">
        <v>1131</v>
      </c>
      <c r="Q18" s="363" t="s">
        <v>1132</v>
      </c>
    </row>
    <row r="19" spans="2:17">
      <c r="B19" s="364" t="s">
        <v>252</v>
      </c>
      <c r="C19" s="409" t="s">
        <v>1062</v>
      </c>
      <c r="D19" s="368" t="s">
        <v>1387</v>
      </c>
      <c r="I19" s="404" t="s">
        <v>1161</v>
      </c>
      <c r="J19" s="181" t="s">
        <v>1162</v>
      </c>
      <c r="Q19" s="367" t="s">
        <v>1152</v>
      </c>
    </row>
    <row r="20" spans="2:17">
      <c r="B20" s="364" t="s">
        <v>251</v>
      </c>
      <c r="C20" s="364" t="s">
        <v>1063</v>
      </c>
      <c r="D20" s="368" t="s">
        <v>1064</v>
      </c>
      <c r="I20" s="404" t="s">
        <v>1164</v>
      </c>
      <c r="J20" s="181" t="s">
        <v>1151</v>
      </c>
      <c r="M20" s="367" t="s">
        <v>1152</v>
      </c>
      <c r="O20" s="367" t="s">
        <v>1152</v>
      </c>
      <c r="P20" s="367" t="s">
        <v>1152</v>
      </c>
      <c r="Q20" s="367" t="s">
        <v>1152</v>
      </c>
    </row>
    <row r="21" spans="2:17">
      <c r="B21" s="364" t="s">
        <v>253</v>
      </c>
      <c r="D21" s="368" t="s">
        <v>1388</v>
      </c>
      <c r="I21" s="404"/>
      <c r="J21" s="181" t="s">
        <v>7</v>
      </c>
      <c r="L21" s="367" t="s">
        <v>1166</v>
      </c>
      <c r="M21" s="367" t="s">
        <v>1152</v>
      </c>
      <c r="O21" s="367" t="s">
        <v>1166</v>
      </c>
      <c r="P21" s="367" t="s">
        <v>1152</v>
      </c>
      <c r="Q21" s="367" t="s">
        <v>1152</v>
      </c>
    </row>
    <row r="22" spans="2:17">
      <c r="B22" s="364" t="s">
        <v>1054</v>
      </c>
      <c r="D22" s="368" t="s">
        <v>1389</v>
      </c>
      <c r="I22" s="404"/>
      <c r="J22" s="181" t="s">
        <v>1167</v>
      </c>
      <c r="Q22" s="367" t="s">
        <v>1152</v>
      </c>
    </row>
    <row r="23" spans="2:17" hidden="1" outlineLevel="1">
      <c r="B23" s="399" t="s">
        <v>13</v>
      </c>
      <c r="C23" s="410" t="s">
        <v>1341</v>
      </c>
      <c r="D23" s="401" t="s">
        <v>1341</v>
      </c>
      <c r="I23" s="404" t="s">
        <v>1168</v>
      </c>
      <c r="J23" s="181" t="s">
        <v>1153</v>
      </c>
      <c r="O23" s="367" t="s">
        <v>1152</v>
      </c>
      <c r="P23" s="367" t="s">
        <v>1152</v>
      </c>
    </row>
    <row r="24" spans="2:17" hidden="1" outlineLevel="1">
      <c r="B24" s="368" t="s">
        <v>1056</v>
      </c>
      <c r="C24" s="409" t="s">
        <v>1065</v>
      </c>
      <c r="D24" s="399" t="s">
        <v>1065</v>
      </c>
      <c r="E24" s="409" t="s">
        <v>1065</v>
      </c>
      <c r="I24" s="404"/>
      <c r="J24" s="181" t="s">
        <v>1158</v>
      </c>
      <c r="O24" s="181" t="s">
        <v>1172</v>
      </c>
      <c r="P24" s="367" t="s">
        <v>1152</v>
      </c>
    </row>
    <row r="25" spans="2:17" hidden="1" outlineLevel="1">
      <c r="B25" s="368" t="s">
        <v>1057</v>
      </c>
      <c r="C25" s="411" t="s">
        <v>1066</v>
      </c>
      <c r="D25" s="415" t="s">
        <v>1067</v>
      </c>
      <c r="E25" s="412" t="s">
        <v>1068</v>
      </c>
      <c r="I25" s="404"/>
      <c r="J25" s="181" t="s">
        <v>1163</v>
      </c>
      <c r="O25" s="367" t="s">
        <v>1152</v>
      </c>
      <c r="P25" s="367" t="s">
        <v>1152</v>
      </c>
    </row>
    <row r="26" spans="2:17" hidden="1" outlineLevel="1">
      <c r="B26" s="368" t="s">
        <v>1058</v>
      </c>
      <c r="C26" s="412" t="s">
        <v>1069</v>
      </c>
      <c r="D26" s="414" t="s">
        <v>1070</v>
      </c>
      <c r="E26" s="413" t="s">
        <v>1071</v>
      </c>
      <c r="I26" s="404"/>
      <c r="J26" s="181" t="s">
        <v>1160</v>
      </c>
      <c r="O26" s="367" t="s">
        <v>1152</v>
      </c>
      <c r="P26" s="367" t="s">
        <v>1152</v>
      </c>
    </row>
    <row r="27" spans="2:17" hidden="1" outlineLevel="1">
      <c r="B27" s="368" t="s">
        <v>1263</v>
      </c>
      <c r="C27" s="413" t="s">
        <v>1070</v>
      </c>
      <c r="D27" s="415" t="s">
        <v>1072</v>
      </c>
      <c r="E27" s="412" t="s">
        <v>1072</v>
      </c>
      <c r="I27" s="404"/>
      <c r="J27" s="181" t="s">
        <v>65</v>
      </c>
      <c r="O27" s="366" t="s">
        <v>1165</v>
      </c>
      <c r="P27" s="367" t="s">
        <v>1152</v>
      </c>
    </row>
    <row r="28" spans="2:17" hidden="1" outlineLevel="1">
      <c r="B28" s="368" t="s">
        <v>1254</v>
      </c>
      <c r="C28" s="412" t="s">
        <v>1072</v>
      </c>
      <c r="D28" s="415" t="s">
        <v>1073</v>
      </c>
      <c r="E28" s="412" t="s">
        <v>1074</v>
      </c>
      <c r="I28" s="404"/>
      <c r="O28" s="366"/>
      <c r="P28" s="367"/>
    </row>
    <row r="29" spans="2:17" hidden="1" outlineLevel="1">
      <c r="B29" s="368" t="s">
        <v>1061</v>
      </c>
      <c r="C29" s="413" t="s">
        <v>1078</v>
      </c>
      <c r="D29" s="415" t="s">
        <v>1075</v>
      </c>
      <c r="E29" s="412" t="s">
        <v>1075</v>
      </c>
    </row>
    <row r="30" spans="2:17" hidden="1" outlineLevel="1">
      <c r="B30" s="399" t="s">
        <v>1062</v>
      </c>
      <c r="C30" s="412" t="s">
        <v>1083</v>
      </c>
      <c r="D30" s="415" t="s">
        <v>1076</v>
      </c>
      <c r="E30" s="412" t="s">
        <v>1076</v>
      </c>
    </row>
    <row r="31" spans="2:17" hidden="1" outlineLevel="1">
      <c r="B31" s="368" t="s">
        <v>1063</v>
      </c>
      <c r="C31" s="412" t="s">
        <v>1088</v>
      </c>
      <c r="D31" s="415" t="s">
        <v>1077</v>
      </c>
      <c r="E31" s="412" t="s">
        <v>1077</v>
      </c>
    </row>
    <row r="32" spans="2:17" hidden="1" outlineLevel="1">
      <c r="B32" s="368" t="s">
        <v>1064</v>
      </c>
      <c r="C32" s="412" t="s">
        <v>1090</v>
      </c>
      <c r="D32" s="415" t="s">
        <v>1079</v>
      </c>
      <c r="E32" s="412" t="s">
        <v>1079</v>
      </c>
    </row>
    <row r="33" spans="2:5" hidden="1" outlineLevel="1">
      <c r="B33" s="368" t="s">
        <v>1388</v>
      </c>
      <c r="C33" s="412" t="s">
        <v>1082</v>
      </c>
      <c r="D33" s="415" t="s">
        <v>1081</v>
      </c>
      <c r="E33" s="412" t="s">
        <v>1081</v>
      </c>
    </row>
    <row r="34" spans="2:5" hidden="1" outlineLevel="1">
      <c r="B34" s="368" t="s">
        <v>1389</v>
      </c>
      <c r="C34" s="412" t="s">
        <v>1080</v>
      </c>
      <c r="D34" s="414" t="s">
        <v>1078</v>
      </c>
      <c r="E34" s="413" t="s">
        <v>1078</v>
      </c>
    </row>
    <row r="35" spans="2:5" hidden="1" outlineLevel="1">
      <c r="B35" s="234"/>
      <c r="C35" s="411" t="s">
        <v>1092</v>
      </c>
      <c r="D35" s="415" t="s">
        <v>1097</v>
      </c>
      <c r="E35" s="412" t="s">
        <v>1085</v>
      </c>
    </row>
    <row r="36" spans="2:5" hidden="1" outlineLevel="1">
      <c r="B36" s="234"/>
      <c r="C36" s="411" t="s">
        <v>1342</v>
      </c>
      <c r="D36" s="415" t="s">
        <v>1085</v>
      </c>
      <c r="E36" s="412" t="s">
        <v>1087</v>
      </c>
    </row>
    <row r="37" spans="2:5" hidden="1" outlineLevel="1">
      <c r="B37" s="234"/>
      <c r="C37" s="412" t="s">
        <v>1084</v>
      </c>
      <c r="D37" s="415" t="s">
        <v>1086</v>
      </c>
      <c r="E37" s="412" t="s">
        <v>1089</v>
      </c>
    </row>
    <row r="38" spans="2:5" hidden="1" outlineLevel="1">
      <c r="D38" s="415" t="s">
        <v>1089</v>
      </c>
      <c r="E38" s="412" t="s">
        <v>1091</v>
      </c>
    </row>
    <row r="39" spans="2:5" hidden="1" outlineLevel="1">
      <c r="D39" s="415" t="s">
        <v>1093</v>
      </c>
      <c r="E39" s="412" t="s">
        <v>1093</v>
      </c>
    </row>
    <row r="40" spans="2:5" hidden="1" outlineLevel="1">
      <c r="D40" s="415" t="s">
        <v>1095</v>
      </c>
      <c r="E40" s="412" t="s">
        <v>1094</v>
      </c>
    </row>
    <row r="41" spans="2:5" hidden="1" outlineLevel="1">
      <c r="B41" s="234" t="s">
        <v>1385</v>
      </c>
      <c r="D41" s="415" t="s">
        <v>1091</v>
      </c>
      <c r="E41" s="412" t="s">
        <v>1096</v>
      </c>
    </row>
    <row r="42" spans="2:5" hidden="1" outlineLevel="1">
      <c r="B42" s="234" t="s">
        <v>1386</v>
      </c>
      <c r="D42" s="415" t="s">
        <v>1100</v>
      </c>
      <c r="E42" s="365"/>
    </row>
    <row r="43" spans="2:5" hidden="1" outlineLevel="1">
      <c r="B43" s="234"/>
      <c r="D43" s="415" t="s">
        <v>1094</v>
      </c>
      <c r="E43" s="412" t="s">
        <v>1099</v>
      </c>
    </row>
    <row r="44" spans="2:5" hidden="1" outlineLevel="1">
      <c r="B44" s="234"/>
      <c r="D44" s="415" t="s">
        <v>1098</v>
      </c>
      <c r="E44" s="412" t="s">
        <v>1101</v>
      </c>
    </row>
    <row r="45" spans="2:5" hidden="1" outlineLevel="1">
      <c r="B45" s="234"/>
      <c r="D45" s="415" t="s">
        <v>1102</v>
      </c>
      <c r="E45" s="365"/>
    </row>
    <row r="46" spans="2:5" hidden="1" outlineLevel="1">
      <c r="B46" s="234"/>
      <c r="D46" s="402" t="s">
        <v>1092</v>
      </c>
      <c r="E46" s="365"/>
    </row>
    <row r="47" spans="2:5" hidden="1" outlineLevel="1">
      <c r="B47" s="234"/>
      <c r="D47" s="415" t="s">
        <v>1103</v>
      </c>
      <c r="E47" s="365"/>
    </row>
    <row r="48" spans="2:5" hidden="1" outlineLevel="1">
      <c r="B48" s="234"/>
      <c r="D48" s="415" t="s">
        <v>1104</v>
      </c>
      <c r="E48" s="365"/>
    </row>
    <row r="49" spans="1:7" hidden="1" outlineLevel="1">
      <c r="B49" s="234"/>
    </row>
    <row r="50" spans="1:7" ht="17.25" customHeight="1" collapsed="1">
      <c r="C50" s="503" t="s">
        <v>1337</v>
      </c>
      <c r="D50" s="503" t="s">
        <v>1337</v>
      </c>
      <c r="E50" s="503" t="s">
        <v>1337</v>
      </c>
      <c r="F50" s="503" t="s">
        <v>1337</v>
      </c>
      <c r="G50" s="503" t="s">
        <v>1337</v>
      </c>
    </row>
    <row r="51" spans="1:7">
      <c r="A51" s="405" t="s">
        <v>1106</v>
      </c>
      <c r="C51" s="409" t="s">
        <v>23</v>
      </c>
      <c r="D51" s="399" t="s">
        <v>13</v>
      </c>
      <c r="E51" s="502" t="s">
        <v>2</v>
      </c>
      <c r="F51" s="501" t="s">
        <v>13</v>
      </c>
      <c r="G51" s="500" t="s">
        <v>0</v>
      </c>
    </row>
    <row r="52" spans="1:7">
      <c r="A52" s="404" t="s">
        <v>1110</v>
      </c>
      <c r="C52" s="364" t="s">
        <v>1049</v>
      </c>
      <c r="D52" s="368" t="s">
        <v>1039</v>
      </c>
      <c r="E52" s="143" t="s">
        <v>1040</v>
      </c>
      <c r="F52" s="498" t="s">
        <v>187</v>
      </c>
      <c r="G52" s="499" t="s">
        <v>1041</v>
      </c>
    </row>
    <row r="53" spans="1:7">
      <c r="A53" s="404" t="s">
        <v>1107</v>
      </c>
      <c r="C53" s="409" t="s">
        <v>1036</v>
      </c>
      <c r="D53" s="399" t="s">
        <v>1045</v>
      </c>
      <c r="E53" s="143" t="s">
        <v>1043</v>
      </c>
    </row>
    <row r="54" spans="1:7">
      <c r="A54" s="404" t="s">
        <v>1108</v>
      </c>
      <c r="C54" s="364" t="s">
        <v>97</v>
      </c>
      <c r="D54" s="368" t="s">
        <v>1047</v>
      </c>
      <c r="E54" s="143" t="s">
        <v>1046</v>
      </c>
    </row>
    <row r="55" spans="1:7">
      <c r="A55" s="404" t="s">
        <v>1105</v>
      </c>
      <c r="C55" s="364" t="s">
        <v>1390</v>
      </c>
    </row>
    <row r="56" spans="1:7">
      <c r="A56" s="404" t="s">
        <v>1109</v>
      </c>
      <c r="C56" s="364" t="s">
        <v>1391</v>
      </c>
      <c r="D56" s="357"/>
    </row>
    <row r="57" spans="1:7">
      <c r="A57" s="404" t="s">
        <v>1111</v>
      </c>
      <c r="C57" s="409" t="s">
        <v>1048</v>
      </c>
    </row>
    <row r="58" spans="1:7">
      <c r="A58" s="404" t="s">
        <v>1112</v>
      </c>
      <c r="C58" s="364" t="s">
        <v>1050</v>
      </c>
    </row>
    <row r="59" spans="1:7">
      <c r="A59" s="404" t="s">
        <v>1113</v>
      </c>
      <c r="C59" s="364" t="s">
        <v>1051</v>
      </c>
    </row>
    <row r="60" spans="1:7">
      <c r="A60" s="404" t="s">
        <v>1114</v>
      </c>
      <c r="C60" s="364" t="s">
        <v>14</v>
      </c>
    </row>
    <row r="61" spans="1:7">
      <c r="A61" s="404" t="s">
        <v>1115</v>
      </c>
      <c r="C61" s="364" t="s">
        <v>15</v>
      </c>
    </row>
    <row r="62" spans="1:7">
      <c r="A62" s="404" t="s">
        <v>1116</v>
      </c>
      <c r="C62" s="364" t="s">
        <v>1053</v>
      </c>
    </row>
    <row r="63" spans="1:7">
      <c r="A63" s="404" t="s">
        <v>1117</v>
      </c>
      <c r="C63" s="409" t="s">
        <v>1045</v>
      </c>
    </row>
    <row r="64" spans="1:7">
      <c r="A64" s="404" t="s">
        <v>1118</v>
      </c>
      <c r="C64" s="364" t="s">
        <v>1055</v>
      </c>
    </row>
    <row r="65" spans="1:7">
      <c r="A65" s="404" t="s">
        <v>1119</v>
      </c>
      <c r="C65" s="364" t="s">
        <v>1265</v>
      </c>
    </row>
    <row r="66" spans="1:7">
      <c r="A66" s="404" t="s">
        <v>1264</v>
      </c>
    </row>
    <row r="70" spans="1:7" ht="23.25">
      <c r="D70" s="495"/>
    </row>
    <row r="71" spans="1:7">
      <c r="D71" s="496"/>
    </row>
    <row r="72" spans="1:7">
      <c r="D72" s="497"/>
    </row>
    <row r="73" spans="1:7">
      <c r="D73" s="497"/>
    </row>
    <row r="74" spans="1:7">
      <c r="D74" s="497"/>
    </row>
    <row r="80" spans="1:7" s="494" customFormat="1" ht="25.5">
      <c r="A80" s="487" t="s">
        <v>1343</v>
      </c>
      <c r="B80" s="488"/>
      <c r="C80" s="489" t="s">
        <v>1029</v>
      </c>
      <c r="D80" s="490" t="s">
        <v>1030</v>
      </c>
      <c r="E80" s="491" t="s">
        <v>1185</v>
      </c>
      <c r="F80" s="492" t="s">
        <v>1033</v>
      </c>
      <c r="G80" s="493" t="s">
        <v>1034</v>
      </c>
    </row>
    <row r="81" spans="1:8">
      <c r="A81" s="404" t="s">
        <v>1380</v>
      </c>
      <c r="C81" s="497" t="s">
        <v>1378</v>
      </c>
    </row>
    <row r="82" spans="1:8">
      <c r="C82" s="497" t="s">
        <v>1379</v>
      </c>
    </row>
    <row r="83" spans="1:8">
      <c r="C83" s="497"/>
    </row>
    <row r="84" spans="1:8">
      <c r="C84" s="497"/>
    </row>
    <row r="85" spans="1:8">
      <c r="C85" s="497"/>
    </row>
    <row r="86" spans="1:8" ht="19.5" thickBot="1"/>
    <row r="87" spans="1:8" s="234" customFormat="1">
      <c r="A87" s="442" t="s">
        <v>1356</v>
      </c>
      <c r="B87" s="451" t="s">
        <v>1365</v>
      </c>
      <c r="C87" s="452" t="s">
        <v>1357</v>
      </c>
      <c r="D87" s="445" t="s">
        <v>1357</v>
      </c>
      <c r="E87" s="432" t="s">
        <v>1357</v>
      </c>
      <c r="F87" s="446" t="s">
        <v>1357</v>
      </c>
      <c r="G87" s="433" t="s">
        <v>1357</v>
      </c>
      <c r="H87" s="246"/>
    </row>
    <row r="88" spans="1:8" s="234" customFormat="1" ht="19.5" thickBot="1">
      <c r="A88" s="443"/>
      <c r="B88" s="449"/>
      <c r="C88" s="277"/>
      <c r="D88" s="423"/>
      <c r="E88" s="423"/>
      <c r="F88" s="423"/>
      <c r="G88" s="424"/>
      <c r="H88" s="246"/>
    </row>
    <row r="89" spans="1:8" s="234" customFormat="1">
      <c r="A89" s="465"/>
      <c r="B89" s="451" t="s">
        <v>1362</v>
      </c>
      <c r="C89" s="470" t="s">
        <v>1304</v>
      </c>
      <c r="D89" s="455" t="s">
        <v>1304</v>
      </c>
      <c r="E89" s="471" t="s">
        <v>1304</v>
      </c>
      <c r="F89" s="472" t="s">
        <v>1304</v>
      </c>
      <c r="G89" s="473" t="s">
        <v>1304</v>
      </c>
      <c r="H89" s="246"/>
    </row>
    <row r="90" spans="1:8" s="234" customFormat="1">
      <c r="A90" s="465"/>
      <c r="B90" s="449"/>
      <c r="C90" s="453" t="s">
        <v>1352</v>
      </c>
      <c r="D90" s="447" t="s">
        <v>1274</v>
      </c>
      <c r="E90" s="436" t="s">
        <v>1274</v>
      </c>
      <c r="F90" s="448" t="s">
        <v>1274</v>
      </c>
      <c r="G90" s="437" t="s">
        <v>1274</v>
      </c>
      <c r="H90" s="246"/>
    </row>
    <row r="91" spans="1:8" s="234" customFormat="1">
      <c r="A91" s="465"/>
      <c r="B91" s="449"/>
      <c r="C91" s="277"/>
      <c r="D91" s="447" t="s">
        <v>1353</v>
      </c>
      <c r="E91" s="436" t="s">
        <v>1275</v>
      </c>
      <c r="F91" s="448" t="s">
        <v>1275</v>
      </c>
      <c r="G91" s="437" t="s">
        <v>1275</v>
      </c>
      <c r="H91" s="246"/>
    </row>
    <row r="92" spans="1:8" s="234" customFormat="1">
      <c r="A92" s="465"/>
      <c r="B92" s="449"/>
      <c r="C92" s="277"/>
      <c r="D92" s="447" t="s">
        <v>1344</v>
      </c>
      <c r="E92" s="436" t="s">
        <v>1276</v>
      </c>
      <c r="F92" s="448" t="s">
        <v>1276</v>
      </c>
      <c r="G92" s="437" t="s">
        <v>1276</v>
      </c>
      <c r="H92" s="246"/>
    </row>
    <row r="93" spans="1:8" s="234" customFormat="1">
      <c r="A93" s="465"/>
      <c r="B93" s="449"/>
      <c r="C93" s="277"/>
      <c r="D93" s="447" t="s">
        <v>1277</v>
      </c>
      <c r="E93" s="436" t="s">
        <v>1277</v>
      </c>
      <c r="F93" s="448" t="s">
        <v>1277</v>
      </c>
      <c r="G93" s="437" t="s">
        <v>1277</v>
      </c>
      <c r="H93" s="246"/>
    </row>
    <row r="94" spans="1:8" s="234" customFormat="1">
      <c r="A94" s="465"/>
      <c r="B94" s="449"/>
      <c r="C94" s="277"/>
      <c r="D94" s="447" t="s">
        <v>1352</v>
      </c>
      <c r="E94" s="436" t="s">
        <v>1278</v>
      </c>
      <c r="F94" s="448" t="s">
        <v>1278</v>
      </c>
      <c r="G94" s="437" t="s">
        <v>1278</v>
      </c>
      <c r="H94" s="246"/>
    </row>
    <row r="95" spans="1:8" s="234" customFormat="1">
      <c r="A95" s="465"/>
      <c r="B95" s="449"/>
      <c r="C95" s="277"/>
      <c r="D95" s="447" t="s">
        <v>1351</v>
      </c>
      <c r="E95" s="436" t="s">
        <v>1279</v>
      </c>
      <c r="F95" s="448" t="s">
        <v>1279</v>
      </c>
      <c r="G95" s="437" t="s">
        <v>1279</v>
      </c>
      <c r="H95" s="246"/>
    </row>
    <row r="96" spans="1:8" s="234" customFormat="1">
      <c r="A96" s="465"/>
      <c r="B96" s="449"/>
      <c r="C96" s="277"/>
      <c r="D96" s="447" t="s">
        <v>1350</v>
      </c>
      <c r="E96" s="436" t="s">
        <v>1280</v>
      </c>
      <c r="F96" s="448" t="s">
        <v>1280</v>
      </c>
      <c r="G96" s="437" t="s">
        <v>1280</v>
      </c>
      <c r="H96" s="246"/>
    </row>
    <row r="97" spans="1:8" s="234" customFormat="1">
      <c r="A97" s="465"/>
      <c r="B97" s="449"/>
      <c r="C97" s="277"/>
      <c r="D97" s="277"/>
      <c r="E97" s="277"/>
      <c r="F97" s="277"/>
      <c r="G97" s="425"/>
      <c r="H97" s="246"/>
    </row>
    <row r="98" spans="1:8" s="234" customFormat="1">
      <c r="A98" s="465"/>
      <c r="B98" s="449"/>
      <c r="C98" s="466" t="s">
        <v>1281</v>
      </c>
      <c r="D98" s="467" t="s">
        <v>1281</v>
      </c>
      <c r="E98" s="468" t="s">
        <v>1281</v>
      </c>
      <c r="F98" s="469" t="s">
        <v>1281</v>
      </c>
      <c r="G98" s="474" t="s">
        <v>1281</v>
      </c>
      <c r="H98" s="246"/>
    </row>
    <row r="99" spans="1:8" s="234" customFormat="1">
      <c r="A99" s="465"/>
      <c r="B99" s="449"/>
      <c r="C99" s="277"/>
      <c r="D99" s="447" t="s">
        <v>1345</v>
      </c>
      <c r="E99" s="436" t="s">
        <v>1283</v>
      </c>
      <c r="F99" s="423"/>
      <c r="G99" s="437" t="s">
        <v>1307</v>
      </c>
      <c r="H99" s="246"/>
    </row>
    <row r="100" spans="1:8" s="234" customFormat="1">
      <c r="A100" s="465"/>
      <c r="B100" s="449"/>
      <c r="C100" s="277"/>
      <c r="D100" s="447" t="s">
        <v>1282</v>
      </c>
      <c r="E100" s="436" t="s">
        <v>1284</v>
      </c>
      <c r="F100" s="277"/>
      <c r="G100" s="424"/>
      <c r="H100" s="246"/>
    </row>
    <row r="101" spans="1:8" s="234" customFormat="1">
      <c r="A101" s="465"/>
      <c r="B101" s="449"/>
      <c r="C101" s="277"/>
      <c r="D101" s="447" t="s">
        <v>1349</v>
      </c>
      <c r="E101" s="423"/>
      <c r="F101" s="277"/>
      <c r="G101" s="425"/>
      <c r="H101" s="246"/>
    </row>
    <row r="102" spans="1:8" s="234" customFormat="1">
      <c r="A102" s="465"/>
      <c r="B102" s="449"/>
      <c r="C102" s="277"/>
      <c r="D102" s="447" t="s">
        <v>1348</v>
      </c>
      <c r="E102" s="277"/>
      <c r="F102" s="277"/>
      <c r="G102" s="425"/>
      <c r="H102" s="246"/>
    </row>
    <row r="103" spans="1:8" s="234" customFormat="1">
      <c r="A103" s="465"/>
      <c r="B103" s="449"/>
      <c r="C103" s="277"/>
      <c r="D103" s="447" t="s">
        <v>1347</v>
      </c>
      <c r="E103" s="277"/>
      <c r="F103" s="277"/>
      <c r="G103" s="425"/>
      <c r="H103" s="246"/>
    </row>
    <row r="104" spans="1:8" s="234" customFormat="1">
      <c r="A104" s="465"/>
      <c r="B104" s="449"/>
      <c r="C104" s="277"/>
      <c r="D104" s="447" t="s">
        <v>1346</v>
      </c>
      <c r="E104" s="277"/>
      <c r="F104" s="277"/>
      <c r="G104" s="425"/>
      <c r="H104" s="246"/>
    </row>
    <row r="105" spans="1:8" s="234" customFormat="1">
      <c r="A105" s="465"/>
      <c r="B105" s="449"/>
      <c r="C105" s="277"/>
      <c r="D105" s="423"/>
      <c r="E105" s="277"/>
      <c r="F105" s="277"/>
      <c r="G105" s="425"/>
      <c r="H105" s="246"/>
    </row>
    <row r="106" spans="1:8" s="234" customFormat="1">
      <c r="A106" s="465"/>
      <c r="B106" s="449"/>
      <c r="C106" s="277"/>
      <c r="D106" s="277"/>
      <c r="E106" s="277"/>
      <c r="F106" s="277"/>
      <c r="G106" s="425"/>
      <c r="H106" s="246"/>
    </row>
    <row r="107" spans="1:8" s="234" customFormat="1" ht="19.5" thickBot="1">
      <c r="A107" s="465"/>
      <c r="B107" s="450"/>
      <c r="C107" s="428"/>
      <c r="D107" s="428"/>
      <c r="E107" s="428"/>
      <c r="F107" s="428"/>
      <c r="G107" s="439"/>
      <c r="H107" s="246"/>
    </row>
    <row r="108" spans="1:8" s="234" customFormat="1">
      <c r="A108" s="443"/>
      <c r="B108" s="449" t="s">
        <v>1364</v>
      </c>
      <c r="C108" s="434"/>
      <c r="D108" s="467" t="s">
        <v>1358</v>
      </c>
      <c r="E108" s="468" t="s">
        <v>1358</v>
      </c>
      <c r="F108" s="469" t="s">
        <v>1358</v>
      </c>
      <c r="G108" s="474" t="s">
        <v>1358</v>
      </c>
      <c r="H108" s="246"/>
    </row>
    <row r="109" spans="1:8" s="234" customFormat="1">
      <c r="A109" s="443"/>
      <c r="B109" s="449"/>
      <c r="C109" s="434"/>
      <c r="D109" s="368" t="s">
        <v>1056</v>
      </c>
      <c r="E109" s="436" t="s">
        <v>1247</v>
      </c>
      <c r="F109" s="448" t="s">
        <v>1247</v>
      </c>
      <c r="G109" s="437" t="s">
        <v>1247</v>
      </c>
      <c r="H109" s="246"/>
    </row>
    <row r="110" spans="1:8" s="234" customFormat="1">
      <c r="A110" s="443"/>
      <c r="B110" s="449"/>
      <c r="C110" s="434"/>
      <c r="D110" s="368" t="s">
        <v>1057</v>
      </c>
      <c r="E110" s="436" t="s">
        <v>1057</v>
      </c>
      <c r="F110" s="448" t="s">
        <v>1057</v>
      </c>
      <c r="G110" s="437" t="s">
        <v>1057</v>
      </c>
      <c r="H110" s="246"/>
    </row>
    <row r="111" spans="1:8" s="234" customFormat="1">
      <c r="A111" s="443"/>
      <c r="B111" s="449"/>
      <c r="C111" s="434"/>
      <c r="D111" s="368" t="s">
        <v>1058</v>
      </c>
      <c r="E111" s="436" t="s">
        <v>1058</v>
      </c>
      <c r="F111" s="448" t="s">
        <v>1058</v>
      </c>
      <c r="G111" s="437" t="s">
        <v>1058</v>
      </c>
      <c r="H111" s="246"/>
    </row>
    <row r="112" spans="1:8" s="234" customFormat="1">
      <c r="A112" s="443"/>
      <c r="B112" s="449"/>
      <c r="C112" s="434"/>
      <c r="D112" s="368" t="s">
        <v>1263</v>
      </c>
      <c r="E112" s="436" t="s">
        <v>1363</v>
      </c>
      <c r="F112" s="448" t="s">
        <v>1363</v>
      </c>
      <c r="G112" s="437" t="s">
        <v>1363</v>
      </c>
      <c r="H112" s="246"/>
    </row>
    <row r="113" spans="1:8" s="234" customFormat="1">
      <c r="A113" s="443"/>
      <c r="B113" s="449"/>
      <c r="C113" s="434"/>
      <c r="D113" s="368" t="s">
        <v>1254</v>
      </c>
      <c r="E113" s="436" t="s">
        <v>1060</v>
      </c>
      <c r="F113" s="448" t="s">
        <v>1060</v>
      </c>
      <c r="G113" s="437" t="s">
        <v>1060</v>
      </c>
      <c r="H113" s="246"/>
    </row>
    <row r="114" spans="1:8" s="234" customFormat="1">
      <c r="A114" s="443"/>
      <c r="B114" s="449"/>
      <c r="C114" s="434"/>
      <c r="D114" s="368" t="s">
        <v>1061</v>
      </c>
      <c r="E114" s="436" t="s">
        <v>1061</v>
      </c>
      <c r="F114" s="448" t="s">
        <v>1061</v>
      </c>
      <c r="G114" s="437" t="s">
        <v>1061</v>
      </c>
      <c r="H114" s="246"/>
    </row>
    <row r="115" spans="1:8" s="234" customFormat="1" ht="19.5" thickBot="1">
      <c r="A115" s="444"/>
      <c r="B115" s="449"/>
      <c r="C115" s="434"/>
      <c r="D115" s="277"/>
      <c r="E115" s="277"/>
      <c r="F115" s="277"/>
      <c r="G115" s="425"/>
      <c r="H115" s="246"/>
    </row>
    <row r="116" spans="1:8" s="234" customFormat="1">
      <c r="A116" s="475" t="s">
        <v>1355</v>
      </c>
      <c r="B116" s="451" t="s">
        <v>1354</v>
      </c>
      <c r="C116" s="420"/>
      <c r="D116" s="455" t="s">
        <v>1366</v>
      </c>
      <c r="E116" s="471" t="s">
        <v>1366</v>
      </c>
      <c r="F116" s="472" t="s">
        <v>1366</v>
      </c>
      <c r="G116" s="473" t="s">
        <v>1366</v>
      </c>
      <c r="H116" s="246"/>
    </row>
    <row r="117" spans="1:8" s="234" customFormat="1">
      <c r="A117" s="465"/>
      <c r="B117" s="449"/>
      <c r="C117" s="277"/>
      <c r="D117" s="441" t="s">
        <v>1266</v>
      </c>
      <c r="E117" s="436" t="s">
        <v>1266</v>
      </c>
      <c r="F117" s="448" t="s">
        <v>1270</v>
      </c>
      <c r="G117" s="437" t="s">
        <v>1266</v>
      </c>
      <c r="H117" s="246"/>
    </row>
    <row r="118" spans="1:8" s="234" customFormat="1">
      <c r="A118" s="465"/>
      <c r="B118" s="449"/>
      <c r="C118" s="277"/>
      <c r="D118" s="441" t="s">
        <v>1267</v>
      </c>
      <c r="E118" s="436" t="s">
        <v>1267</v>
      </c>
      <c r="F118" s="277"/>
      <c r="G118" s="437" t="s">
        <v>1267</v>
      </c>
      <c r="H118" s="246"/>
    </row>
    <row r="119" spans="1:8" s="234" customFormat="1">
      <c r="A119" s="465"/>
      <c r="B119" s="449"/>
      <c r="C119" s="277"/>
      <c r="D119" s="441" t="s">
        <v>1268</v>
      </c>
      <c r="E119" s="436" t="s">
        <v>1268</v>
      </c>
      <c r="F119" s="277"/>
      <c r="G119" s="437" t="s">
        <v>1268</v>
      </c>
      <c r="H119" s="246"/>
    </row>
    <row r="120" spans="1:8" s="234" customFormat="1">
      <c r="A120" s="465"/>
      <c r="B120" s="449"/>
      <c r="C120" s="277"/>
      <c r="D120" s="441" t="s">
        <v>1269</v>
      </c>
      <c r="E120" s="436" t="s">
        <v>1269</v>
      </c>
      <c r="F120" s="277"/>
      <c r="G120" s="437" t="s">
        <v>1269</v>
      </c>
      <c r="H120" s="246"/>
    </row>
    <row r="121" spans="1:8" s="234" customFormat="1">
      <c r="A121" s="465"/>
      <c r="B121" s="449"/>
      <c r="C121" s="277"/>
      <c r="D121" s="435" t="s">
        <v>1270</v>
      </c>
      <c r="E121" s="436" t="s">
        <v>1270</v>
      </c>
      <c r="F121" s="277"/>
      <c r="G121" s="437" t="s">
        <v>1270</v>
      </c>
      <c r="H121" s="246"/>
    </row>
    <row r="122" spans="1:8" s="234" customFormat="1">
      <c r="A122" s="434"/>
      <c r="B122" s="449"/>
      <c r="C122" s="277"/>
      <c r="D122" s="435" t="s">
        <v>1285</v>
      </c>
      <c r="E122" s="436" t="s">
        <v>1285</v>
      </c>
      <c r="F122" s="277"/>
      <c r="G122" s="437" t="s">
        <v>1308</v>
      </c>
      <c r="H122" s="246"/>
    </row>
    <row r="123" spans="1:8" s="234" customFormat="1">
      <c r="A123" s="434"/>
      <c r="B123" s="449"/>
      <c r="C123" s="277"/>
      <c r="D123" s="277"/>
      <c r="E123" s="277"/>
      <c r="F123" s="277"/>
      <c r="G123" s="425"/>
      <c r="H123" s="246"/>
    </row>
    <row r="124" spans="1:8" s="234" customFormat="1">
      <c r="A124" s="434"/>
      <c r="B124" s="449"/>
      <c r="C124" s="277"/>
      <c r="D124" s="467" t="s">
        <v>1367</v>
      </c>
      <c r="E124" s="468" t="s">
        <v>1367</v>
      </c>
      <c r="F124" s="469" t="s">
        <v>1367</v>
      </c>
      <c r="G124" s="474" t="s">
        <v>1367</v>
      </c>
      <c r="H124" s="246"/>
    </row>
    <row r="125" spans="1:8" s="234" customFormat="1">
      <c r="A125" s="434"/>
      <c r="B125" s="449"/>
      <c r="C125" s="277"/>
      <c r="D125" s="435" t="s">
        <v>1286</v>
      </c>
      <c r="E125" s="436" t="s">
        <v>1286</v>
      </c>
      <c r="F125" s="423" t="s">
        <v>1305</v>
      </c>
      <c r="G125" s="437" t="s">
        <v>1286</v>
      </c>
      <c r="H125" s="246"/>
    </row>
    <row r="126" spans="1:8" s="234" customFormat="1">
      <c r="A126" s="434"/>
      <c r="B126" s="449"/>
      <c r="C126" s="277"/>
      <c r="D126" s="435" t="s">
        <v>1287</v>
      </c>
      <c r="E126" s="436" t="s">
        <v>1287</v>
      </c>
      <c r="F126" s="277"/>
      <c r="G126" s="437" t="s">
        <v>1288</v>
      </c>
      <c r="H126" s="246"/>
    </row>
    <row r="127" spans="1:8" s="234" customFormat="1">
      <c r="A127" s="434"/>
      <c r="B127" s="449"/>
      <c r="C127" s="277"/>
      <c r="D127" s="435" t="s">
        <v>1288</v>
      </c>
      <c r="E127" s="436" t="s">
        <v>1288</v>
      </c>
      <c r="F127" s="277"/>
      <c r="G127" s="437" t="s">
        <v>1297</v>
      </c>
      <c r="H127" s="246"/>
    </row>
    <row r="128" spans="1:8" s="234" customFormat="1">
      <c r="A128" s="434"/>
      <c r="B128" s="449"/>
      <c r="C128" s="277"/>
      <c r="D128" s="422" t="s">
        <v>1271</v>
      </c>
      <c r="E128" s="436" t="s">
        <v>1297</v>
      </c>
      <c r="F128" s="277"/>
      <c r="G128" s="424" t="s">
        <v>1298</v>
      </c>
      <c r="H128" s="246"/>
    </row>
    <row r="129" spans="1:8" s="234" customFormat="1">
      <c r="A129" s="434"/>
      <c r="B129" s="449"/>
      <c r="C129" s="277"/>
      <c r="D129" s="422" t="s">
        <v>1272</v>
      </c>
      <c r="E129" s="438" t="s">
        <v>1298</v>
      </c>
      <c r="F129" s="277"/>
      <c r="G129" s="424" t="s">
        <v>1300</v>
      </c>
      <c r="H129" s="246"/>
    </row>
    <row r="130" spans="1:8">
      <c r="A130" s="434"/>
      <c r="B130" s="449"/>
      <c r="C130" s="277"/>
      <c r="D130" s="422" t="s">
        <v>1273</v>
      </c>
      <c r="E130" s="438" t="s">
        <v>1299</v>
      </c>
      <c r="F130" s="423"/>
      <c r="G130" s="424" t="s">
        <v>1309</v>
      </c>
    </row>
    <row r="131" spans="1:8">
      <c r="A131" s="465"/>
      <c r="B131" s="449"/>
      <c r="C131" s="277"/>
      <c r="D131" s="277"/>
      <c r="E131" s="438" t="s">
        <v>1300</v>
      </c>
      <c r="F131" s="423"/>
      <c r="G131" s="425"/>
    </row>
    <row r="132" spans="1:8">
      <c r="A132" s="465"/>
      <c r="B132" s="449"/>
      <c r="C132" s="277"/>
      <c r="D132" s="277"/>
      <c r="E132" s="277"/>
      <c r="F132" s="277"/>
      <c r="G132" s="425"/>
    </row>
    <row r="133" spans="1:8" ht="19.5" customHeight="1">
      <c r="A133" s="465"/>
      <c r="B133" s="449"/>
      <c r="C133" s="277"/>
      <c r="D133" s="467" t="s">
        <v>1368</v>
      </c>
      <c r="E133" s="468" t="s">
        <v>1368</v>
      </c>
      <c r="F133" s="469" t="s">
        <v>1368</v>
      </c>
      <c r="G133" s="474" t="s">
        <v>1368</v>
      </c>
    </row>
    <row r="134" spans="1:8" ht="19.5" customHeight="1">
      <c r="A134" s="465"/>
      <c r="B134" s="449"/>
      <c r="C134" s="277"/>
      <c r="D134" s="277" t="s">
        <v>1289</v>
      </c>
      <c r="E134" s="423" t="s">
        <v>1289</v>
      </c>
      <c r="F134" s="423"/>
      <c r="G134" s="424" t="s">
        <v>1289</v>
      </c>
    </row>
    <row r="135" spans="1:8" ht="18" customHeight="1">
      <c r="A135" s="465"/>
      <c r="B135" s="449"/>
      <c r="C135" s="277"/>
      <c r="D135" s="277" t="s">
        <v>1290</v>
      </c>
      <c r="E135" s="423" t="s">
        <v>1290</v>
      </c>
      <c r="F135" s="277"/>
      <c r="G135" s="424" t="s">
        <v>1290</v>
      </c>
    </row>
    <row r="136" spans="1:8">
      <c r="A136" s="459"/>
      <c r="B136" s="449"/>
      <c r="C136" s="422"/>
      <c r="D136" s="277" t="s">
        <v>1291</v>
      </c>
      <c r="E136" s="423" t="s">
        <v>1301</v>
      </c>
      <c r="F136" s="277"/>
      <c r="G136" s="425"/>
    </row>
    <row r="137" spans="1:8">
      <c r="A137" s="459"/>
      <c r="B137" s="449"/>
      <c r="C137" s="422"/>
      <c r="D137" s="422"/>
      <c r="E137" s="422"/>
      <c r="F137" s="422"/>
      <c r="G137" s="462"/>
    </row>
    <row r="138" spans="1:8">
      <c r="A138" s="459"/>
      <c r="B138" s="449"/>
      <c r="C138" s="422"/>
      <c r="D138" s="467" t="s">
        <v>1369</v>
      </c>
      <c r="E138" s="468" t="s">
        <v>1369</v>
      </c>
      <c r="F138" s="469" t="s">
        <v>1369</v>
      </c>
      <c r="G138" s="474" t="s">
        <v>1369</v>
      </c>
    </row>
    <row r="139" spans="1:8">
      <c r="A139" s="459"/>
      <c r="B139" s="449"/>
      <c r="C139" s="422"/>
      <c r="D139" s="277" t="s">
        <v>1292</v>
      </c>
      <c r="E139" s="423" t="s">
        <v>1302</v>
      </c>
      <c r="F139" s="423" t="s">
        <v>1295</v>
      </c>
      <c r="G139" s="424" t="s">
        <v>1294</v>
      </c>
    </row>
    <row r="140" spans="1:8">
      <c r="A140" s="459"/>
      <c r="B140" s="449"/>
      <c r="C140" s="422"/>
      <c r="D140" s="277" t="s">
        <v>1293</v>
      </c>
      <c r="E140" s="423" t="s">
        <v>1294</v>
      </c>
      <c r="F140" s="277"/>
      <c r="G140" s="424" t="s">
        <v>1295</v>
      </c>
    </row>
    <row r="141" spans="1:8">
      <c r="A141" s="459"/>
      <c r="B141" s="449"/>
      <c r="C141" s="422"/>
      <c r="D141" s="277" t="s">
        <v>1294</v>
      </c>
      <c r="E141" s="423" t="s">
        <v>1295</v>
      </c>
      <c r="F141" s="423"/>
      <c r="G141" s="425"/>
    </row>
    <row r="142" spans="1:8" ht="19.5" thickBot="1">
      <c r="A142" s="463"/>
      <c r="B142" s="450"/>
      <c r="C142" s="427"/>
      <c r="D142" s="428" t="s">
        <v>1295</v>
      </c>
      <c r="E142" s="428"/>
      <c r="F142" s="429"/>
      <c r="G142" s="430"/>
    </row>
    <row r="143" spans="1:8">
      <c r="A143" s="454" t="s">
        <v>1359</v>
      </c>
      <c r="B143" s="449"/>
      <c r="C143" s="466" t="s">
        <v>1331</v>
      </c>
      <c r="D143" s="467" t="s">
        <v>1296</v>
      </c>
      <c r="E143" s="476" t="s">
        <v>1303</v>
      </c>
      <c r="F143" s="477" t="s">
        <v>1306</v>
      </c>
      <c r="G143" s="478" t="s">
        <v>1310</v>
      </c>
    </row>
    <row r="144" spans="1:8">
      <c r="A144" s="459"/>
      <c r="B144" s="449"/>
      <c r="C144" s="460" t="s">
        <v>1328</v>
      </c>
      <c r="D144" s="422"/>
      <c r="E144" s="438"/>
      <c r="F144" s="438"/>
      <c r="G144" s="461"/>
    </row>
    <row r="145" spans="1:9">
      <c r="A145" s="459"/>
      <c r="B145" s="449"/>
      <c r="C145" s="460" t="s">
        <v>1329</v>
      </c>
      <c r="D145" s="422"/>
      <c r="E145" s="422"/>
      <c r="F145" s="422"/>
      <c r="G145" s="462"/>
    </row>
    <row r="146" spans="1:9">
      <c r="A146" s="459"/>
      <c r="B146" s="449"/>
      <c r="C146" s="460" t="s">
        <v>1330</v>
      </c>
      <c r="D146" s="422"/>
      <c r="E146" s="422"/>
      <c r="F146" s="438"/>
      <c r="G146" s="461"/>
    </row>
    <row r="147" spans="1:9">
      <c r="A147" s="459"/>
      <c r="B147" s="449"/>
      <c r="C147" s="466" t="s">
        <v>1332</v>
      </c>
      <c r="D147" s="422"/>
      <c r="E147" s="422"/>
      <c r="F147" s="422"/>
      <c r="G147" s="462"/>
    </row>
    <row r="148" spans="1:9">
      <c r="A148" s="459"/>
      <c r="B148" s="449"/>
      <c r="C148" s="460" t="s">
        <v>1333</v>
      </c>
      <c r="D148" s="422"/>
      <c r="E148" s="422"/>
      <c r="F148" s="422"/>
      <c r="G148" s="462"/>
    </row>
    <row r="149" spans="1:9">
      <c r="A149" s="459"/>
      <c r="B149" s="449"/>
      <c r="C149" s="460" t="s">
        <v>1334</v>
      </c>
      <c r="D149" s="422"/>
      <c r="E149" s="422"/>
      <c r="F149" s="422"/>
      <c r="G149" s="462"/>
    </row>
    <row r="150" spans="1:9">
      <c r="A150" s="459"/>
      <c r="B150" s="449"/>
      <c r="C150" s="460" t="s">
        <v>1335</v>
      </c>
      <c r="D150" s="422"/>
      <c r="E150" s="422"/>
      <c r="F150" s="422"/>
      <c r="G150" s="462"/>
    </row>
    <row r="151" spans="1:9">
      <c r="A151" s="459"/>
      <c r="B151" s="449"/>
      <c r="C151" s="460" t="s">
        <v>1336</v>
      </c>
      <c r="D151" s="422"/>
      <c r="E151" s="422"/>
      <c r="F151" s="422"/>
      <c r="G151" s="462"/>
    </row>
    <row r="152" spans="1:9" ht="19.5" thickBot="1">
      <c r="A152" s="463"/>
      <c r="B152" s="450"/>
      <c r="C152" s="422"/>
      <c r="D152" s="422"/>
      <c r="E152" s="422"/>
      <c r="F152" s="422"/>
      <c r="G152" s="462"/>
    </row>
    <row r="153" spans="1:9">
      <c r="A153" s="454" t="s">
        <v>1360</v>
      </c>
      <c r="B153" s="440" t="s">
        <v>1370</v>
      </c>
      <c r="C153" s="483" t="s">
        <v>1366</v>
      </c>
      <c r="D153" s="455" t="s">
        <v>1377</v>
      </c>
      <c r="E153" s="456" t="s">
        <v>1377</v>
      </c>
      <c r="F153" s="457" t="s">
        <v>1377</v>
      </c>
      <c r="G153" s="458" t="s">
        <v>1377</v>
      </c>
    </row>
    <row r="154" spans="1:9">
      <c r="A154" s="459"/>
      <c r="B154" s="421"/>
      <c r="C154" s="421"/>
      <c r="D154" s="277" t="s">
        <v>1311</v>
      </c>
      <c r="E154" s="423" t="s">
        <v>1120</v>
      </c>
      <c r="F154" s="277"/>
      <c r="G154" s="425" t="s">
        <v>1376</v>
      </c>
      <c r="H154" s="404"/>
    </row>
    <row r="155" spans="1:9">
      <c r="A155" s="459"/>
      <c r="B155" s="421"/>
      <c r="C155" s="484" t="s">
        <v>1367</v>
      </c>
      <c r="D155" s="277" t="s">
        <v>1312</v>
      </c>
      <c r="E155" s="423" t="s">
        <v>1121</v>
      </c>
      <c r="F155" s="277"/>
      <c r="G155" s="425"/>
      <c r="H155" s="404"/>
      <c r="I155" s="404"/>
    </row>
    <row r="156" spans="1:9">
      <c r="A156" s="459"/>
      <c r="B156" s="421"/>
      <c r="C156" s="485" t="s">
        <v>1286</v>
      </c>
      <c r="D156" s="277" t="s">
        <v>1313</v>
      </c>
      <c r="E156" s="423" t="s">
        <v>1122</v>
      </c>
      <c r="F156" s="277"/>
      <c r="G156" s="424"/>
      <c r="H156" s="404"/>
      <c r="I156" s="404"/>
    </row>
    <row r="157" spans="1:9">
      <c r="A157" s="459"/>
      <c r="B157" s="421"/>
      <c r="C157" s="484" t="s">
        <v>1368</v>
      </c>
      <c r="D157" s="277"/>
      <c r="E157" s="423" t="s">
        <v>1123</v>
      </c>
      <c r="F157" s="277"/>
      <c r="G157" s="425"/>
      <c r="H157" s="404"/>
      <c r="I157" s="404"/>
    </row>
    <row r="158" spans="1:9">
      <c r="A158" s="459"/>
      <c r="B158" s="421"/>
      <c r="C158" s="485" t="s">
        <v>1371</v>
      </c>
      <c r="D158" s="277"/>
      <c r="E158" s="479" t="s">
        <v>1124</v>
      </c>
      <c r="F158" s="277"/>
      <c r="G158" s="425"/>
      <c r="H158" s="404"/>
      <c r="I158" s="404"/>
    </row>
    <row r="159" spans="1:9">
      <c r="A159" s="459"/>
      <c r="B159" s="421"/>
      <c r="C159" s="486" t="s">
        <v>1372</v>
      </c>
      <c r="D159" s="422"/>
      <c r="E159" s="422"/>
      <c r="F159" s="422"/>
      <c r="G159" s="462"/>
      <c r="H159" s="404"/>
      <c r="I159" s="404"/>
    </row>
    <row r="160" spans="1:9">
      <c r="A160" s="459"/>
      <c r="B160" s="421"/>
      <c r="C160" s="485" t="s">
        <v>1050</v>
      </c>
      <c r="D160" s="422"/>
      <c r="E160" s="422"/>
      <c r="F160" s="422"/>
      <c r="G160" s="462"/>
    </row>
    <row r="161" spans="1:7">
      <c r="A161" s="459"/>
      <c r="B161" s="421"/>
      <c r="C161" s="485" t="s">
        <v>1051</v>
      </c>
      <c r="D161" s="422"/>
      <c r="E161" s="422"/>
      <c r="F161" s="422"/>
      <c r="G161" s="462"/>
    </row>
    <row r="162" spans="1:7">
      <c r="A162" s="459"/>
      <c r="B162" s="421"/>
      <c r="C162" s="485" t="s">
        <v>14</v>
      </c>
      <c r="D162" s="422"/>
      <c r="E162" s="422"/>
      <c r="F162" s="422"/>
      <c r="G162" s="462"/>
    </row>
    <row r="163" spans="1:7">
      <c r="A163" s="459"/>
      <c r="B163" s="421"/>
      <c r="C163" s="485" t="s">
        <v>1053</v>
      </c>
      <c r="D163" s="422"/>
      <c r="E163" s="422"/>
      <c r="F163" s="422"/>
      <c r="G163" s="462"/>
    </row>
    <row r="164" spans="1:7">
      <c r="A164" s="459"/>
      <c r="B164" s="421"/>
      <c r="C164" s="485" t="s">
        <v>1265</v>
      </c>
      <c r="D164" s="422"/>
      <c r="E164" s="422"/>
      <c r="F164" s="422"/>
      <c r="G164" s="462"/>
    </row>
    <row r="165" spans="1:7">
      <c r="A165" s="459"/>
      <c r="B165" s="421"/>
      <c r="C165" s="485" t="s">
        <v>1055</v>
      </c>
      <c r="D165" s="422"/>
      <c r="E165" s="422"/>
      <c r="F165" s="422"/>
      <c r="G165" s="462"/>
    </row>
    <row r="166" spans="1:7">
      <c r="A166" s="459"/>
      <c r="B166" s="421"/>
      <c r="C166" s="484" t="s">
        <v>1369</v>
      </c>
      <c r="D166" s="422"/>
      <c r="E166" s="422"/>
      <c r="F166" s="422"/>
      <c r="G166" s="462"/>
    </row>
    <row r="167" spans="1:7">
      <c r="A167" s="459"/>
      <c r="B167" s="421"/>
      <c r="C167" s="485" t="s">
        <v>1373</v>
      </c>
      <c r="D167" s="422"/>
      <c r="E167" s="422"/>
      <c r="F167" s="422"/>
      <c r="G167" s="462"/>
    </row>
    <row r="168" spans="1:7">
      <c r="A168" s="459"/>
      <c r="B168" s="421"/>
      <c r="C168" s="421"/>
      <c r="D168" s="422"/>
      <c r="E168" s="422"/>
      <c r="F168" s="422"/>
      <c r="G168" s="462"/>
    </row>
    <row r="169" spans="1:7">
      <c r="A169" s="459"/>
      <c r="B169" s="421"/>
      <c r="C169" s="421"/>
      <c r="D169" s="422"/>
      <c r="E169" s="422"/>
      <c r="F169" s="422"/>
      <c r="G169" s="462"/>
    </row>
    <row r="170" spans="1:7">
      <c r="A170" s="459"/>
      <c r="B170" s="421"/>
      <c r="C170" s="421" t="s">
        <v>1375</v>
      </c>
      <c r="D170" s="422"/>
      <c r="E170" s="422"/>
      <c r="F170" s="422"/>
      <c r="G170" s="462"/>
    </row>
    <row r="171" spans="1:7">
      <c r="A171" s="459"/>
      <c r="B171" s="421"/>
      <c r="C171" s="421"/>
      <c r="D171" s="422"/>
      <c r="E171" s="422"/>
      <c r="F171" s="422"/>
      <c r="G171" s="462"/>
    </row>
    <row r="172" spans="1:7">
      <c r="A172" s="459"/>
      <c r="B172" s="421"/>
      <c r="C172" s="421"/>
      <c r="D172" s="422"/>
      <c r="E172" s="422"/>
      <c r="F172" s="422"/>
      <c r="G172" s="462"/>
    </row>
    <row r="173" spans="1:7">
      <c r="A173" s="459"/>
      <c r="B173" s="421"/>
      <c r="C173" s="421" t="s">
        <v>1374</v>
      </c>
      <c r="D173" s="422"/>
      <c r="E173" s="422"/>
      <c r="F173" s="422"/>
      <c r="G173" s="462"/>
    </row>
    <row r="174" spans="1:7">
      <c r="A174" s="459"/>
      <c r="B174" s="421"/>
      <c r="C174" s="421"/>
      <c r="D174" s="422"/>
      <c r="E174" s="422"/>
      <c r="F174" s="422"/>
      <c r="G174" s="462"/>
    </row>
    <row r="175" spans="1:7" ht="19.5" thickBot="1">
      <c r="A175" s="463"/>
      <c r="B175" s="426"/>
      <c r="C175" s="426"/>
      <c r="D175" s="427"/>
      <c r="E175" s="427"/>
      <c r="F175" s="427"/>
      <c r="G175" s="431"/>
    </row>
    <row r="176" spans="1:7">
      <c r="A176" s="454" t="s">
        <v>1361</v>
      </c>
      <c r="B176" s="464"/>
      <c r="C176" s="460" t="s">
        <v>1314</v>
      </c>
      <c r="D176" s="435" t="s">
        <v>1314</v>
      </c>
      <c r="E176" s="480" t="s">
        <v>1314</v>
      </c>
      <c r="F176" s="481" t="s">
        <v>1314</v>
      </c>
      <c r="G176" s="482" t="s">
        <v>1314</v>
      </c>
    </row>
    <row r="177" spans="1:7">
      <c r="A177" s="459"/>
      <c r="B177" s="397"/>
      <c r="C177" s="460" t="s">
        <v>1322</v>
      </c>
      <c r="D177" s="435" t="s">
        <v>1321</v>
      </c>
      <c r="E177" s="480" t="s">
        <v>1323</v>
      </c>
      <c r="F177" s="481" t="s">
        <v>1325</v>
      </c>
      <c r="G177" s="482" t="s">
        <v>1325</v>
      </c>
    </row>
    <row r="178" spans="1:7">
      <c r="A178" s="459"/>
      <c r="B178" s="397"/>
      <c r="C178" s="460" t="s">
        <v>1315</v>
      </c>
      <c r="D178" s="435" t="s">
        <v>1315</v>
      </c>
      <c r="E178" s="480" t="s">
        <v>1324</v>
      </c>
      <c r="F178" s="481" t="s">
        <v>1315</v>
      </c>
      <c r="G178" s="482" t="s">
        <v>1327</v>
      </c>
    </row>
    <row r="179" spans="1:7">
      <c r="A179" s="459"/>
      <c r="B179" s="397"/>
      <c r="C179" s="460" t="s">
        <v>1317</v>
      </c>
      <c r="D179" s="422"/>
      <c r="E179" s="480" t="s">
        <v>1315</v>
      </c>
      <c r="F179" s="422"/>
      <c r="G179" s="482" t="s">
        <v>1315</v>
      </c>
    </row>
    <row r="180" spans="1:7">
      <c r="A180" s="459"/>
      <c r="B180" s="397"/>
      <c r="C180" s="422"/>
      <c r="D180" s="422"/>
      <c r="E180" s="422"/>
      <c r="F180" s="422"/>
      <c r="G180" s="462"/>
    </row>
    <row r="181" spans="1:7">
      <c r="A181" s="459"/>
      <c r="B181" s="397"/>
      <c r="C181" s="422"/>
      <c r="D181" s="422"/>
      <c r="E181" s="480" t="s">
        <v>1318</v>
      </c>
      <c r="F181" s="481" t="s">
        <v>1326</v>
      </c>
      <c r="G181" s="462"/>
    </row>
    <row r="182" spans="1:7">
      <c r="A182" s="459"/>
      <c r="B182" s="397"/>
      <c r="C182" s="422"/>
      <c r="D182" s="422"/>
      <c r="E182" s="480" t="s">
        <v>1319</v>
      </c>
      <c r="F182" s="422"/>
      <c r="G182" s="462"/>
    </row>
    <row r="183" spans="1:7">
      <c r="A183" s="459"/>
      <c r="B183" s="397"/>
      <c r="C183" s="422"/>
      <c r="D183" s="422"/>
      <c r="E183" s="480" t="s">
        <v>1320</v>
      </c>
      <c r="F183" s="422"/>
      <c r="G183" s="462"/>
    </row>
    <row r="184" spans="1:7">
      <c r="A184" s="459"/>
      <c r="B184" s="397"/>
      <c r="C184" s="422"/>
      <c r="D184" s="422"/>
      <c r="E184" s="422"/>
      <c r="F184" s="422"/>
      <c r="G184" s="462"/>
    </row>
    <row r="185" spans="1:7">
      <c r="A185" s="459"/>
      <c r="B185" s="397"/>
      <c r="C185" s="460" t="s">
        <v>1316</v>
      </c>
      <c r="D185" s="435" t="s">
        <v>1316</v>
      </c>
      <c r="E185" s="480" t="s">
        <v>1316</v>
      </c>
      <c r="F185" s="481" t="s">
        <v>1316</v>
      </c>
      <c r="G185" s="482" t="s">
        <v>1316</v>
      </c>
    </row>
    <row r="186" spans="1:7" ht="19.5" thickBot="1">
      <c r="A186" s="463"/>
      <c r="B186" s="398"/>
      <c r="C186" s="427"/>
      <c r="D186" s="427"/>
      <c r="E186" s="427"/>
      <c r="F186" s="427"/>
      <c r="G186" s="431"/>
    </row>
    <row r="193" spans="3:14">
      <c r="F193" s="181" t="s">
        <v>1125</v>
      </c>
    </row>
    <row r="194" spans="3:14">
      <c r="C194" s="181" t="s">
        <v>1392</v>
      </c>
    </row>
    <row r="195" spans="3:14">
      <c r="L195" s="181" t="s">
        <v>1129</v>
      </c>
      <c r="M195" s="181" t="s">
        <v>1131</v>
      </c>
      <c r="N195" s="181" t="s">
        <v>1132</v>
      </c>
    </row>
    <row r="196" spans="3:14">
      <c r="J196" s="181" t="s">
        <v>1137</v>
      </c>
      <c r="L196" s="366" t="s">
        <v>1135</v>
      </c>
      <c r="M196" s="367" t="s">
        <v>1136</v>
      </c>
      <c r="N196" s="367" t="s">
        <v>1136</v>
      </c>
    </row>
    <row r="197" spans="3:14">
      <c r="J197" s="181" t="s">
        <v>1139</v>
      </c>
      <c r="L197" s="366" t="s">
        <v>1135</v>
      </c>
      <c r="M197" s="366" t="s">
        <v>1135</v>
      </c>
      <c r="N197" s="367" t="s">
        <v>1136</v>
      </c>
    </row>
    <row r="198" spans="3:14">
      <c r="J198" s="181" t="s">
        <v>1141</v>
      </c>
      <c r="L198" s="181" t="s">
        <v>1142</v>
      </c>
      <c r="M198" s="366" t="s">
        <v>1143</v>
      </c>
      <c r="N198" s="367" t="s">
        <v>1144</v>
      </c>
    </row>
    <row r="199" spans="3:14">
      <c r="J199" s="181" t="s">
        <v>1146</v>
      </c>
      <c r="L199" s="181" t="s">
        <v>1147</v>
      </c>
      <c r="M199" s="367" t="s">
        <v>1148</v>
      </c>
    </row>
    <row r="200" spans="3:14">
      <c r="J200" s="181" t="s">
        <v>1150</v>
      </c>
      <c r="K200" s="181" t="s">
        <v>1151</v>
      </c>
      <c r="L200" s="367" t="s">
        <v>1152</v>
      </c>
      <c r="M200" s="367" t="s">
        <v>1152</v>
      </c>
      <c r="N200" s="367" t="s">
        <v>1152</v>
      </c>
    </row>
    <row r="201" spans="3:14">
      <c r="K201" s="181" t="s">
        <v>7</v>
      </c>
      <c r="L201" s="367" t="s">
        <v>1152</v>
      </c>
      <c r="M201" s="367" t="s">
        <v>1152</v>
      </c>
      <c r="N201" s="367" t="s">
        <v>1152</v>
      </c>
    </row>
    <row r="202" spans="3:14">
      <c r="K202" s="181" t="s">
        <v>1153</v>
      </c>
      <c r="M202" s="367" t="s">
        <v>1152</v>
      </c>
      <c r="N202" s="367" t="s">
        <v>1152</v>
      </c>
    </row>
    <row r="203" spans="3:14">
      <c r="K203" s="181" t="s">
        <v>1158</v>
      </c>
      <c r="N203" s="367" t="s">
        <v>1152</v>
      </c>
    </row>
    <row r="204" spans="3:14">
      <c r="K204" s="181" t="s">
        <v>1160</v>
      </c>
      <c r="M204" s="367" t="s">
        <v>1152</v>
      </c>
      <c r="N204" s="367" t="s">
        <v>1152</v>
      </c>
    </row>
    <row r="205" spans="3:14">
      <c r="K205" s="181" t="s">
        <v>1163</v>
      </c>
      <c r="M205" s="367" t="s">
        <v>1152</v>
      </c>
      <c r="N205" s="367" t="s">
        <v>1152</v>
      </c>
    </row>
    <row r="206" spans="3:14">
      <c r="K206" s="181" t="s">
        <v>65</v>
      </c>
      <c r="M206" s="366" t="s">
        <v>1165</v>
      </c>
      <c r="N206" s="367" t="s">
        <v>1152</v>
      </c>
    </row>
    <row r="207" spans="3:14">
      <c r="K207" s="181" t="s">
        <v>1167</v>
      </c>
      <c r="N207" s="367" t="s">
        <v>1152</v>
      </c>
    </row>
    <row r="209" spans="1:14">
      <c r="J209" s="181" t="s">
        <v>1169</v>
      </c>
      <c r="L209" s="181" t="s">
        <v>1170</v>
      </c>
      <c r="N209" s="367" t="s">
        <v>1171</v>
      </c>
    </row>
    <row r="215" spans="1:14">
      <c r="G215" s="366"/>
      <c r="H215" s="367"/>
    </row>
    <row r="216" spans="1:14">
      <c r="A216" s="403" t="s">
        <v>1173</v>
      </c>
      <c r="B216" s="368"/>
      <c r="C216" s="368"/>
      <c r="D216" s="368"/>
      <c r="E216" s="368"/>
      <c r="F216" s="368"/>
      <c r="G216" s="368"/>
      <c r="H216" s="368"/>
    </row>
    <row r="217" spans="1:14">
      <c r="B217" s="181" t="s">
        <v>1174</v>
      </c>
    </row>
    <row r="218" spans="1:14">
      <c r="B218" s="181" t="s">
        <v>1175</v>
      </c>
      <c r="F218" s="181" t="s">
        <v>1129</v>
      </c>
      <c r="G218" s="181" t="s">
        <v>1131</v>
      </c>
      <c r="H218" s="181" t="s">
        <v>1132</v>
      </c>
    </row>
    <row r="219" spans="1:14">
      <c r="B219" s="181" t="s">
        <v>1176</v>
      </c>
      <c r="D219" s="181" t="s">
        <v>1137</v>
      </c>
      <c r="G219" s="367" t="s">
        <v>1136</v>
      </c>
      <c r="H219" s="367" t="s">
        <v>1136</v>
      </c>
    </row>
    <row r="220" spans="1:14">
      <c r="B220" s="181" t="s">
        <v>1177</v>
      </c>
      <c r="D220" s="181" t="s">
        <v>1139</v>
      </c>
      <c r="G220" s="366" t="s">
        <v>1135</v>
      </c>
      <c r="H220" s="367" t="s">
        <v>1136</v>
      </c>
    </row>
    <row r="221" spans="1:14">
      <c r="B221" s="181" t="s">
        <v>1178</v>
      </c>
      <c r="D221" s="181" t="s">
        <v>1141</v>
      </c>
      <c r="F221" s="181" t="s">
        <v>1142</v>
      </c>
    </row>
    <row r="222" spans="1:14">
      <c r="B222" s="181" t="s">
        <v>1179</v>
      </c>
      <c r="D222" s="181" t="s">
        <v>1146</v>
      </c>
      <c r="F222" s="181" t="s">
        <v>1147</v>
      </c>
      <c r="G222" s="367" t="s">
        <v>1148</v>
      </c>
    </row>
    <row r="223" spans="1:14">
      <c r="B223" s="181" t="s">
        <v>1180</v>
      </c>
      <c r="D223" s="181" t="s">
        <v>1150</v>
      </c>
      <c r="E223" s="181" t="s">
        <v>1151</v>
      </c>
      <c r="F223" s="367" t="s">
        <v>1152</v>
      </c>
      <c r="G223" s="367" t="s">
        <v>1152</v>
      </c>
      <c r="H223" s="367" t="s">
        <v>1152</v>
      </c>
    </row>
    <row r="224" spans="1:14">
      <c r="B224" s="181" t="s">
        <v>1181</v>
      </c>
      <c r="E224" s="181" t="s">
        <v>7</v>
      </c>
      <c r="F224" s="367" t="s">
        <v>1152</v>
      </c>
      <c r="G224" s="367" t="s">
        <v>1152</v>
      </c>
      <c r="H224" s="367" t="s">
        <v>1152</v>
      </c>
    </row>
    <row r="225" spans="1:8">
      <c r="B225" s="181" t="s">
        <v>1182</v>
      </c>
      <c r="E225" s="181" t="s">
        <v>1153</v>
      </c>
      <c r="G225" s="367" t="s">
        <v>1152</v>
      </c>
      <c r="H225" s="367" t="s">
        <v>1152</v>
      </c>
    </row>
    <row r="226" spans="1:8">
      <c r="B226" s="181" t="s">
        <v>1183</v>
      </c>
      <c r="E226" s="181" t="s">
        <v>1158</v>
      </c>
      <c r="H226" s="367" t="s">
        <v>1152</v>
      </c>
    </row>
    <row r="227" spans="1:8">
      <c r="A227" s="404" t="s">
        <v>1031</v>
      </c>
      <c r="E227" s="181" t="s">
        <v>1160</v>
      </c>
      <c r="G227" s="367" t="s">
        <v>1152</v>
      </c>
      <c r="H227" s="367" t="s">
        <v>1152</v>
      </c>
    </row>
    <row r="228" spans="1:8">
      <c r="B228" s="181" t="s">
        <v>1184</v>
      </c>
      <c r="E228" s="181" t="s">
        <v>1163</v>
      </c>
      <c r="G228" s="367" t="s">
        <v>1152</v>
      </c>
      <c r="H228" s="367" t="s">
        <v>1152</v>
      </c>
    </row>
    <row r="229" spans="1:8">
      <c r="A229" s="404" t="s">
        <v>1185</v>
      </c>
      <c r="E229" s="181" t="s">
        <v>65</v>
      </c>
      <c r="G229" s="366" t="s">
        <v>1165</v>
      </c>
      <c r="H229" s="367" t="s">
        <v>1152</v>
      </c>
    </row>
    <row r="230" spans="1:8">
      <c r="B230" s="181" t="s">
        <v>1186</v>
      </c>
      <c r="E230" s="181" t="s">
        <v>1167</v>
      </c>
      <c r="H230" s="367" t="s">
        <v>1152</v>
      </c>
    </row>
    <row r="231" spans="1:8">
      <c r="C231" s="181" t="s">
        <v>1187</v>
      </c>
    </row>
    <row r="232" spans="1:8">
      <c r="C232" s="181" t="s">
        <v>1188</v>
      </c>
      <c r="D232" s="181" t="s">
        <v>1169</v>
      </c>
      <c r="F232" s="181" t="s">
        <v>1170</v>
      </c>
      <c r="H232" s="367" t="s">
        <v>1171</v>
      </c>
    </row>
    <row r="233" spans="1:8">
      <c r="C233" s="181" t="s">
        <v>1189</v>
      </c>
    </row>
    <row r="234" spans="1:8">
      <c r="B234" s="181" t="s">
        <v>1190</v>
      </c>
    </row>
    <row r="235" spans="1:8">
      <c r="C235" s="181" t="s">
        <v>1191</v>
      </c>
    </row>
    <row r="236" spans="1:8">
      <c r="A236" s="404" t="s">
        <v>1192</v>
      </c>
    </row>
    <row r="237" spans="1:8">
      <c r="B237" s="181" t="s">
        <v>1193</v>
      </c>
    </row>
    <row r="238" spans="1:8">
      <c r="C238" s="181" t="s">
        <v>1194</v>
      </c>
    </row>
    <row r="239" spans="1:8">
      <c r="C239" s="181" t="s">
        <v>1195</v>
      </c>
    </row>
    <row r="240" spans="1:8">
      <c r="C240" s="181" t="s">
        <v>1196</v>
      </c>
    </row>
    <row r="241" spans="1:5">
      <c r="A241" s="404" t="s">
        <v>1197</v>
      </c>
    </row>
    <row r="242" spans="1:5">
      <c r="B242" s="181" t="s">
        <v>1198</v>
      </c>
    </row>
    <row r="243" spans="1:5">
      <c r="B243" s="181" t="s">
        <v>1199</v>
      </c>
    </row>
    <row r="244" spans="1:5">
      <c r="B244" s="181" t="s">
        <v>1200</v>
      </c>
    </row>
    <row r="246" spans="1:5">
      <c r="A246" s="404" t="s">
        <v>1201</v>
      </c>
      <c r="B246" s="181" t="s">
        <v>1202</v>
      </c>
      <c r="C246" s="181" t="s">
        <v>1203</v>
      </c>
    </row>
    <row r="247" spans="1:5">
      <c r="B247" s="181" t="s">
        <v>1204</v>
      </c>
      <c r="C247" s="181" t="s">
        <v>1205</v>
      </c>
      <c r="D247" s="181" t="s">
        <v>1206</v>
      </c>
      <c r="E247" s="181" t="s">
        <v>65</v>
      </c>
    </row>
    <row r="248" spans="1:5">
      <c r="E248" s="181" t="s">
        <v>1020</v>
      </c>
    </row>
    <row r="249" spans="1:5">
      <c r="E249" s="181" t="s">
        <v>1160</v>
      </c>
    </row>
    <row r="250" spans="1:5">
      <c r="E250" s="181" t="s">
        <v>71</v>
      </c>
    </row>
    <row r="253" spans="1:5">
      <c r="A253" s="404" t="s">
        <v>1207</v>
      </c>
    </row>
    <row r="254" spans="1:5">
      <c r="A254" s="404" t="s">
        <v>1208</v>
      </c>
    </row>
    <row r="255" spans="1:5">
      <c r="A255" s="404" t="s">
        <v>1209</v>
      </c>
    </row>
    <row r="256" spans="1:5">
      <c r="A256" s="404" t="s">
        <v>1210</v>
      </c>
    </row>
    <row r="261" spans="1:1" s="369" customFormat="1">
      <c r="A261" s="419"/>
    </row>
    <row r="281" spans="1:1">
      <c r="A281" s="404" t="s">
        <v>1211</v>
      </c>
    </row>
    <row r="282" spans="1:1">
      <c r="A282" s="404" t="s">
        <v>1212</v>
      </c>
    </row>
    <row r="283" spans="1:1">
      <c r="A283" s="404" t="s">
        <v>1213</v>
      </c>
    </row>
    <row r="284" spans="1:1">
      <c r="A284" s="404" t="s">
        <v>1214</v>
      </c>
    </row>
    <row r="285" spans="1:1">
      <c r="A285" s="404" t="s">
        <v>1215</v>
      </c>
    </row>
    <row r="286" spans="1:1">
      <c r="A286" s="404" t="s">
        <v>1216</v>
      </c>
    </row>
    <row r="287" spans="1:1">
      <c r="A287" s="404" t="s">
        <v>1217</v>
      </c>
    </row>
    <row r="288" spans="1:1">
      <c r="A288" s="404" t="s">
        <v>1218</v>
      </c>
    </row>
    <row r="289" spans="1:1">
      <c r="A289" s="404" t="s">
        <v>1219</v>
      </c>
    </row>
    <row r="291" spans="1:1">
      <c r="A291" s="404" t="s">
        <v>1220</v>
      </c>
    </row>
    <row r="292" spans="1:1">
      <c r="A292" s="404" t="s">
        <v>1221</v>
      </c>
    </row>
    <row r="293" spans="1:1">
      <c r="A293" s="404" t="s">
        <v>1222</v>
      </c>
    </row>
    <row r="294" spans="1:1">
      <c r="A294" s="404" t="s">
        <v>1223</v>
      </c>
    </row>
    <row r="295" spans="1:1">
      <c r="A295" s="404" t="s">
        <v>1224</v>
      </c>
    </row>
    <row r="296" spans="1:1">
      <c r="A296" s="404" t="s">
        <v>1225</v>
      </c>
    </row>
    <row r="297" spans="1:1">
      <c r="A297" s="404" t="s">
        <v>1226</v>
      </c>
    </row>
    <row r="298" spans="1:1">
      <c r="A298" s="404" t="s">
        <v>1227</v>
      </c>
    </row>
    <row r="299" spans="1:1">
      <c r="A299" s="404" t="s">
        <v>1228</v>
      </c>
    </row>
    <row r="301" spans="1:1">
      <c r="A301" s="404" t="s">
        <v>1229</v>
      </c>
    </row>
    <row r="302" spans="1:1">
      <c r="A302" s="404" t="s">
        <v>1230</v>
      </c>
    </row>
  </sheetData>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E579-63AA-4B12-871E-34EFC6D8918D}">
  <dimension ref="A1:R139"/>
  <sheetViews>
    <sheetView tabSelected="1" zoomScale="70" zoomScaleNormal="70" workbookViewId="0">
      <selection activeCell="M61" sqref="M61"/>
    </sheetView>
  </sheetViews>
  <sheetFormatPr defaultRowHeight="18.75"/>
  <cols>
    <col min="1" max="2" width="24.75" customWidth="1"/>
    <col min="3" max="3" width="24.75" style="181" customWidth="1"/>
    <col min="4" max="7" width="24.75" customWidth="1"/>
    <col min="8" max="8" width="24.75" style="181" customWidth="1"/>
    <col min="9" max="10" width="24.75" customWidth="1"/>
  </cols>
  <sheetData>
    <row r="1" spans="1:9" ht="17.25" customHeight="1">
      <c r="A1" s="234"/>
      <c r="D1" s="525" t="s">
        <v>1417</v>
      </c>
      <c r="E1" s="525"/>
      <c r="F1" s="525"/>
      <c r="G1" s="525"/>
      <c r="H1" s="525"/>
      <c r="I1" s="525"/>
    </row>
    <row r="2" spans="1:9" s="181" customFormat="1">
      <c r="A2" s="246"/>
      <c r="D2" s="408" t="s">
        <v>1029</v>
      </c>
      <c r="E2" s="400" t="s">
        <v>1030</v>
      </c>
      <c r="F2" s="361" t="s">
        <v>1185</v>
      </c>
      <c r="G2" s="406" t="s">
        <v>1033</v>
      </c>
      <c r="H2" s="407" t="s">
        <v>1034</v>
      </c>
    </row>
    <row r="3" spans="1:9" s="181" customFormat="1" ht="18.75" customHeight="1">
      <c r="A3" s="234"/>
      <c r="D3" s="246" t="s">
        <v>1035</v>
      </c>
      <c r="E3" s="246" t="s">
        <v>13</v>
      </c>
    </row>
    <row r="4" spans="1:9" s="181" customFormat="1">
      <c r="A4" s="234"/>
      <c r="D4" s="234" t="s">
        <v>1038</v>
      </c>
      <c r="E4" s="234" t="s">
        <v>1056</v>
      </c>
    </row>
    <row r="5" spans="1:9" s="181" customFormat="1">
      <c r="A5" s="234"/>
      <c r="D5" s="234" t="s">
        <v>1042</v>
      </c>
      <c r="E5" s="234" t="s">
        <v>1057</v>
      </c>
    </row>
    <row r="6" spans="1:9" s="181" customFormat="1">
      <c r="A6" s="234"/>
      <c r="D6" s="234" t="s">
        <v>1044</v>
      </c>
      <c r="E6" s="234" t="s">
        <v>1058</v>
      </c>
    </row>
    <row r="7" spans="1:9" s="181" customFormat="1">
      <c r="A7" s="234"/>
      <c r="D7" s="246" t="s">
        <v>1052</v>
      </c>
      <c r="E7" s="234" t="s">
        <v>1263</v>
      </c>
    </row>
    <row r="8" spans="1:9" s="181" customFormat="1">
      <c r="A8" s="234"/>
      <c r="D8" s="234" t="s">
        <v>252</v>
      </c>
      <c r="E8" s="234" t="s">
        <v>1254</v>
      </c>
    </row>
    <row r="9" spans="1:9" s="181" customFormat="1">
      <c r="A9" s="234"/>
      <c r="D9" s="234" t="s">
        <v>251</v>
      </c>
      <c r="E9" s="234" t="s">
        <v>1061</v>
      </c>
    </row>
    <row r="10" spans="1:9" s="181" customFormat="1">
      <c r="A10" s="234"/>
      <c r="D10" s="234" t="s">
        <v>253</v>
      </c>
      <c r="E10" s="246" t="s">
        <v>1062</v>
      </c>
    </row>
    <row r="11" spans="1:9" s="181" customFormat="1">
      <c r="A11" s="234"/>
      <c r="D11" s="246" t="s">
        <v>1062</v>
      </c>
      <c r="E11" s="234" t="s">
        <v>17</v>
      </c>
    </row>
    <row r="12" spans="1:9" s="181" customFormat="1">
      <c r="A12" s="234"/>
      <c r="D12" s="234" t="s">
        <v>1063</v>
      </c>
      <c r="E12" s="234" t="s">
        <v>1064</v>
      </c>
    </row>
    <row r="13" spans="1:9" s="181" customFormat="1">
      <c r="A13" s="234"/>
      <c r="D13" s="234"/>
      <c r="E13" s="234" t="s">
        <v>1388</v>
      </c>
    </row>
    <row r="14" spans="1:9" s="181" customFormat="1">
      <c r="A14" s="234"/>
      <c r="D14" s="234"/>
      <c r="E14" s="234" t="s">
        <v>1389</v>
      </c>
    </row>
    <row r="15" spans="1:9" s="181" customFormat="1">
      <c r="A15" s="234"/>
    </row>
    <row r="16" spans="1:9" s="181" customFormat="1" ht="17.25" customHeight="1">
      <c r="A16" s="234"/>
      <c r="D16" s="525" t="s">
        <v>1414</v>
      </c>
      <c r="E16" s="525"/>
      <c r="F16" s="525"/>
      <c r="G16" s="525"/>
      <c r="H16" s="525"/>
      <c r="I16" s="525"/>
    </row>
    <row r="17" spans="1:9" s="181" customFormat="1">
      <c r="A17" s="234"/>
      <c r="D17" s="408" t="s">
        <v>1029</v>
      </c>
      <c r="E17" s="400" t="s">
        <v>1030</v>
      </c>
      <c r="F17" s="361" t="s">
        <v>1185</v>
      </c>
      <c r="G17" s="406" t="s">
        <v>1033</v>
      </c>
      <c r="H17" s="407" t="s">
        <v>1034</v>
      </c>
    </row>
    <row r="18" spans="1:9" s="181" customFormat="1">
      <c r="A18" s="234"/>
      <c r="D18" s="526" t="s">
        <v>23</v>
      </c>
      <c r="E18" s="526" t="s">
        <v>13</v>
      </c>
      <c r="F18" s="526" t="s">
        <v>2</v>
      </c>
      <c r="G18" s="526" t="s">
        <v>13</v>
      </c>
      <c r="H18" s="526" t="s">
        <v>0</v>
      </c>
    </row>
    <row r="19" spans="1:9" s="181" customFormat="1">
      <c r="A19" s="234"/>
      <c r="D19" s="277" t="s">
        <v>1049</v>
      </c>
      <c r="E19" s="277" t="s">
        <v>1039</v>
      </c>
      <c r="F19" s="277" t="s">
        <v>1040</v>
      </c>
      <c r="G19" s="277" t="s">
        <v>187</v>
      </c>
      <c r="H19" s="277" t="s">
        <v>1041</v>
      </c>
    </row>
    <row r="20" spans="1:9" s="181" customFormat="1">
      <c r="A20" s="234"/>
      <c r="D20" s="526" t="s">
        <v>1036</v>
      </c>
      <c r="E20" s="526" t="s">
        <v>1045</v>
      </c>
      <c r="F20" s="277" t="s">
        <v>1043</v>
      </c>
      <c r="I20" s="277"/>
    </row>
    <row r="21" spans="1:9" s="181" customFormat="1">
      <c r="A21" s="234"/>
      <c r="D21" s="277" t="s">
        <v>97</v>
      </c>
      <c r="E21" s="277" t="s">
        <v>1047</v>
      </c>
      <c r="F21" s="277" t="s">
        <v>1399</v>
      </c>
    </row>
    <row r="22" spans="1:9" s="181" customFormat="1">
      <c r="A22" s="234"/>
      <c r="D22" s="277" t="s">
        <v>1390</v>
      </c>
      <c r="E22" s="277"/>
      <c r="F22" s="277"/>
    </row>
    <row r="23" spans="1:9" s="181" customFormat="1">
      <c r="A23" s="234"/>
      <c r="D23" s="277" t="s">
        <v>1391</v>
      </c>
      <c r="F23" s="277"/>
      <c r="I23" s="277"/>
    </row>
    <row r="24" spans="1:9" s="181" customFormat="1">
      <c r="A24" s="234"/>
      <c r="D24" s="526" t="s">
        <v>1048</v>
      </c>
      <c r="F24" s="277"/>
      <c r="I24" s="277"/>
    </row>
    <row r="25" spans="1:9" s="181" customFormat="1">
      <c r="A25" s="234"/>
      <c r="D25" s="277" t="s">
        <v>1050</v>
      </c>
      <c r="E25" s="277"/>
      <c r="F25" s="277"/>
      <c r="I25" s="277"/>
    </row>
    <row r="26" spans="1:9" s="181" customFormat="1">
      <c r="A26" s="234"/>
      <c r="D26" s="277" t="s">
        <v>1051</v>
      </c>
      <c r="E26" s="277"/>
      <c r="F26" s="277"/>
      <c r="I26" s="277"/>
    </row>
    <row r="27" spans="1:9" s="181" customFormat="1">
      <c r="A27" s="234"/>
      <c r="D27" s="277" t="s">
        <v>14</v>
      </c>
      <c r="E27" s="277"/>
      <c r="F27" s="277"/>
      <c r="I27" s="277"/>
    </row>
    <row r="28" spans="1:9" s="181" customFormat="1">
      <c r="A28" s="234"/>
      <c r="D28" s="234" t="s">
        <v>15</v>
      </c>
      <c r="E28" s="234"/>
      <c r="F28" s="234"/>
      <c r="I28" s="234"/>
    </row>
    <row r="29" spans="1:9" s="181" customFormat="1">
      <c r="A29" s="234"/>
      <c r="D29" s="234" t="s">
        <v>1053</v>
      </c>
      <c r="E29" s="234"/>
      <c r="F29" s="234"/>
      <c r="G29" s="234"/>
      <c r="H29" s="234"/>
      <c r="I29" s="234"/>
    </row>
    <row r="30" spans="1:9" s="181" customFormat="1">
      <c r="A30" s="234"/>
      <c r="D30" s="246" t="s">
        <v>1045</v>
      </c>
      <c r="E30" s="234"/>
      <c r="F30" s="234"/>
      <c r="G30" s="234"/>
      <c r="H30" s="234"/>
      <c r="I30" s="234"/>
    </row>
    <row r="31" spans="1:9" s="181" customFormat="1">
      <c r="A31" s="234"/>
      <c r="D31" s="234" t="s">
        <v>1055</v>
      </c>
      <c r="E31" s="234"/>
      <c r="F31" s="234"/>
      <c r="G31" s="234"/>
      <c r="H31" s="234"/>
      <c r="I31" s="234"/>
    </row>
    <row r="32" spans="1:9" s="181" customFormat="1">
      <c r="A32" s="234"/>
      <c r="D32" s="234" t="s">
        <v>1265</v>
      </c>
      <c r="E32" s="234"/>
      <c r="F32" s="234"/>
      <c r="G32" s="234"/>
      <c r="H32" s="234"/>
      <c r="I32" s="234"/>
    </row>
    <row r="33" spans="2:10" s="181" customFormat="1">
      <c r="D33" s="234" t="s">
        <v>105</v>
      </c>
      <c r="E33" s="234"/>
      <c r="F33" s="234"/>
      <c r="G33" s="234"/>
      <c r="H33" s="234"/>
      <c r="I33" s="234"/>
    </row>
    <row r="34" spans="2:10" s="181" customFormat="1">
      <c r="D34" s="234"/>
      <c r="E34" s="234"/>
      <c r="F34" s="234"/>
      <c r="G34" s="234"/>
      <c r="H34" s="234"/>
      <c r="I34" s="234"/>
    </row>
    <row r="35" spans="2:10" s="181" customFormat="1">
      <c r="D35" s="234"/>
      <c r="E35" s="234"/>
      <c r="F35" s="234"/>
      <c r="G35" s="234"/>
      <c r="H35" s="234"/>
      <c r="I35" s="234"/>
    </row>
    <row r="36" spans="2:10" s="181" customFormat="1">
      <c r="D36" s="234"/>
      <c r="E36" s="234"/>
      <c r="F36" s="234"/>
      <c r="G36" s="234"/>
      <c r="H36" s="234"/>
      <c r="I36" s="234"/>
    </row>
    <row r="37" spans="2:10" s="181" customFormat="1">
      <c r="D37" s="234"/>
      <c r="E37" s="234"/>
      <c r="F37" s="234"/>
      <c r="G37" s="234"/>
      <c r="H37" s="234"/>
      <c r="I37" s="234"/>
    </row>
    <row r="38" spans="2:10" s="181" customFormat="1">
      <c r="D38" s="234"/>
      <c r="E38" s="234"/>
      <c r="F38" s="234"/>
      <c r="G38" s="234"/>
      <c r="H38" s="234"/>
      <c r="I38" s="234"/>
    </row>
    <row r="39" spans="2:10" s="181" customFormat="1">
      <c r="D39" s="234"/>
      <c r="E39" s="234"/>
      <c r="F39" s="234"/>
      <c r="G39" s="234"/>
      <c r="H39" s="234"/>
      <c r="I39" s="234"/>
    </row>
    <row r="40" spans="2:10" s="181" customFormat="1">
      <c r="D40" s="234"/>
      <c r="E40" s="234"/>
      <c r="F40" s="234"/>
      <c r="G40" s="234"/>
      <c r="H40" s="234"/>
      <c r="I40" s="234"/>
    </row>
    <row r="41" spans="2:10" s="181" customFormat="1">
      <c r="D41" s="234"/>
      <c r="E41" s="234"/>
      <c r="F41" s="234"/>
      <c r="G41" s="234"/>
      <c r="H41" s="234"/>
      <c r="I41" s="234"/>
    </row>
    <row r="42" spans="2:10" s="181" customFormat="1">
      <c r="D42" s="234"/>
      <c r="E42" s="234"/>
      <c r="F42" s="234"/>
      <c r="G42" s="234"/>
      <c r="H42" s="234"/>
      <c r="I42" s="234"/>
    </row>
    <row r="43" spans="2:10" s="181" customFormat="1"/>
    <row r="44" spans="2:10">
      <c r="B44" s="400" t="s">
        <v>1392</v>
      </c>
      <c r="C44" s="400"/>
      <c r="D44" s="400"/>
      <c r="E44" s="400"/>
      <c r="F44" s="524" t="s">
        <v>1396</v>
      </c>
      <c r="G44" s="524"/>
      <c r="H44" s="524"/>
      <c r="I44" s="524"/>
      <c r="J44" s="524"/>
    </row>
    <row r="45" spans="2:10">
      <c r="B45" s="359" t="s">
        <v>1173</v>
      </c>
      <c r="C45" s="399" t="s">
        <v>608</v>
      </c>
      <c r="D45" s="401" t="s">
        <v>607</v>
      </c>
      <c r="E45" s="531" t="s">
        <v>463</v>
      </c>
      <c r="F45" s="360" t="s">
        <v>606</v>
      </c>
      <c r="G45" s="502" t="s">
        <v>608</v>
      </c>
      <c r="H45" s="361" t="s">
        <v>607</v>
      </c>
      <c r="I45" s="530" t="s">
        <v>463</v>
      </c>
      <c r="J45" s="363" t="s">
        <v>1132</v>
      </c>
    </row>
    <row r="46" spans="2:10" s="234" customFormat="1">
      <c r="B46" s="246"/>
      <c r="C46" s="246"/>
      <c r="D46" s="246"/>
      <c r="E46" s="246"/>
      <c r="G46" s="246"/>
      <c r="H46" s="246"/>
      <c r="I46" s="246"/>
      <c r="J46" s="246"/>
    </row>
    <row r="47" spans="2:10" s="234" customFormat="1">
      <c r="B47" s="246"/>
      <c r="C47" s="246"/>
      <c r="D47" s="246"/>
      <c r="E47" s="246"/>
      <c r="G47" s="246"/>
      <c r="H47" s="246"/>
      <c r="I47" s="246"/>
      <c r="J47" s="246"/>
    </row>
    <row r="48" spans="2:10" s="234" customFormat="1">
      <c r="B48" s="246"/>
      <c r="C48" s="246"/>
      <c r="D48" s="246"/>
      <c r="E48" s="246"/>
      <c r="G48" s="246"/>
      <c r="H48" s="246"/>
      <c r="I48" s="246"/>
      <c r="J48" s="246"/>
    </row>
    <row r="49" spans="1:10" s="234" customFormat="1">
      <c r="B49" s="246"/>
      <c r="C49" s="246"/>
      <c r="D49" s="246"/>
      <c r="E49" s="246"/>
      <c r="G49" s="246"/>
      <c r="H49" s="246"/>
      <c r="I49" s="246"/>
      <c r="J49" s="246"/>
    </row>
    <row r="50" spans="1:10" s="234" customFormat="1">
      <c r="B50" s="246"/>
      <c r="C50" s="246"/>
      <c r="D50" s="246"/>
      <c r="E50" s="246"/>
      <c r="G50" s="246"/>
      <c r="H50" s="246"/>
      <c r="I50" s="246"/>
      <c r="J50" s="246"/>
    </row>
    <row r="51" spans="1:10">
      <c r="A51" s="181"/>
      <c r="B51" s="407" t="s">
        <v>1401</v>
      </c>
      <c r="C51" s="406" t="s">
        <v>1406</v>
      </c>
      <c r="D51" s="407" t="s">
        <v>1403</v>
      </c>
      <c r="E51" s="406" t="s">
        <v>1407</v>
      </c>
      <c r="F51" s="407" t="s">
        <v>1402</v>
      </c>
      <c r="G51" s="406" t="s">
        <v>1408</v>
      </c>
      <c r="H51" s="407" t="s">
        <v>1404</v>
      </c>
      <c r="I51" s="406" t="s">
        <v>1409</v>
      </c>
      <c r="J51" s="246" t="s">
        <v>1411</v>
      </c>
    </row>
    <row r="52" spans="1:10" s="181" customFormat="1">
      <c r="B52" s="540" t="s">
        <v>1417</v>
      </c>
      <c r="C52" s="542" t="s">
        <v>1398</v>
      </c>
      <c r="D52" s="540" t="s">
        <v>1417</v>
      </c>
      <c r="E52" s="542" t="s">
        <v>1398</v>
      </c>
      <c r="F52" s="540" t="s">
        <v>1417</v>
      </c>
      <c r="G52" s="542" t="s">
        <v>1398</v>
      </c>
      <c r="H52" s="540" t="s">
        <v>1417</v>
      </c>
      <c r="I52" s="542" t="s">
        <v>1398</v>
      </c>
      <c r="J52" s="181" t="s">
        <v>1162</v>
      </c>
    </row>
    <row r="53" spans="1:10" s="181" customFormat="1">
      <c r="B53" s="246" t="s">
        <v>1035</v>
      </c>
      <c r="D53" s="246" t="s">
        <v>1035</v>
      </c>
      <c r="E53" s="544" t="s">
        <v>1419</v>
      </c>
      <c r="F53" s="246" t="s">
        <v>1035</v>
      </c>
      <c r="G53" s="544" t="s">
        <v>1419</v>
      </c>
      <c r="H53" s="246" t="s">
        <v>1035</v>
      </c>
      <c r="I53" s="544" t="s">
        <v>1419</v>
      </c>
      <c r="J53" s="181" t="s">
        <v>1167</v>
      </c>
    </row>
    <row r="54" spans="1:10" s="181" customFormat="1">
      <c r="B54" s="234" t="s">
        <v>1038</v>
      </c>
      <c r="D54" s="234" t="s">
        <v>1038</v>
      </c>
      <c r="E54" s="545" t="s">
        <v>1425</v>
      </c>
      <c r="F54" s="234" t="s">
        <v>1038</v>
      </c>
      <c r="H54" s="234" t="s">
        <v>1038</v>
      </c>
      <c r="I54" s="545" t="s">
        <v>1423</v>
      </c>
      <c r="J54" s="246" t="s">
        <v>1412</v>
      </c>
    </row>
    <row r="55" spans="1:10" s="181" customFormat="1">
      <c r="B55" s="234" t="s">
        <v>1042</v>
      </c>
      <c r="C55" s="542" t="s">
        <v>1410</v>
      </c>
      <c r="D55" s="234" t="s">
        <v>1042</v>
      </c>
      <c r="E55" s="542" t="s">
        <v>1410</v>
      </c>
      <c r="F55" s="234" t="s">
        <v>1042</v>
      </c>
      <c r="G55" s="542" t="s">
        <v>1410</v>
      </c>
      <c r="H55" s="234" t="s">
        <v>1042</v>
      </c>
      <c r="I55" s="542" t="s">
        <v>1410</v>
      </c>
      <c r="J55" s="181" t="s">
        <v>1153</v>
      </c>
    </row>
    <row r="56" spans="1:10" s="181" customFormat="1">
      <c r="B56" s="234" t="s">
        <v>1044</v>
      </c>
      <c r="C56" s="543" t="s">
        <v>1418</v>
      </c>
      <c r="D56" s="234" t="s">
        <v>1044</v>
      </c>
      <c r="E56" s="544" t="s">
        <v>1424</v>
      </c>
      <c r="F56" s="234" t="s">
        <v>1044</v>
      </c>
      <c r="G56" s="544" t="s">
        <v>1418</v>
      </c>
      <c r="H56" s="234" t="s">
        <v>1044</v>
      </c>
      <c r="I56" s="544" t="s">
        <v>1424</v>
      </c>
      <c r="J56" s="181" t="s">
        <v>1158</v>
      </c>
    </row>
    <row r="57" spans="1:10" s="181" customFormat="1">
      <c r="B57" s="246" t="s">
        <v>1052</v>
      </c>
      <c r="D57" s="246" t="s">
        <v>1052</v>
      </c>
      <c r="F57" s="246" t="s">
        <v>1052</v>
      </c>
      <c r="H57" s="246" t="s">
        <v>1052</v>
      </c>
      <c r="J57" s="181" t="s">
        <v>1163</v>
      </c>
    </row>
    <row r="58" spans="1:10" s="181" customFormat="1">
      <c r="B58" s="234" t="s">
        <v>252</v>
      </c>
      <c r="C58" s="542" t="s">
        <v>1</v>
      </c>
      <c r="D58" s="234" t="s">
        <v>252</v>
      </c>
      <c r="E58" s="542" t="s">
        <v>1</v>
      </c>
      <c r="F58" s="234" t="s">
        <v>252</v>
      </c>
      <c r="G58" s="542" t="s">
        <v>1</v>
      </c>
      <c r="H58" s="234" t="s">
        <v>252</v>
      </c>
      <c r="I58" s="542" t="s">
        <v>1</v>
      </c>
      <c r="J58" s="181" t="s">
        <v>1160</v>
      </c>
    </row>
    <row r="59" spans="1:10" s="181" customFormat="1">
      <c r="B59" s="234" t="s">
        <v>251</v>
      </c>
      <c r="D59" s="234" t="s">
        <v>251</v>
      </c>
      <c r="E59" s="544" t="s">
        <v>1420</v>
      </c>
      <c r="F59" s="234" t="s">
        <v>251</v>
      </c>
      <c r="G59" s="545" t="s">
        <v>1421</v>
      </c>
      <c r="H59" s="234" t="s">
        <v>251</v>
      </c>
      <c r="I59" s="545" t="s">
        <v>1422</v>
      </c>
      <c r="J59" s="181" t="s">
        <v>65</v>
      </c>
    </row>
    <row r="60" spans="1:10" s="181" customFormat="1">
      <c r="B60" s="234" t="s">
        <v>253</v>
      </c>
      <c r="C60" s="234"/>
      <c r="D60" s="234" t="s">
        <v>253</v>
      </c>
      <c r="E60" s="545"/>
      <c r="F60" s="234" t="s">
        <v>253</v>
      </c>
      <c r="G60" s="234"/>
      <c r="H60" s="234" t="s">
        <v>253</v>
      </c>
      <c r="I60" s="234"/>
      <c r="J60" s="246" t="s">
        <v>1413</v>
      </c>
    </row>
    <row r="61" spans="1:10" s="181" customFormat="1">
      <c r="B61" s="246" t="s">
        <v>1062</v>
      </c>
      <c r="C61" s="234"/>
      <c r="D61" s="246" t="s">
        <v>1062</v>
      </c>
      <c r="E61" s="234"/>
      <c r="F61" s="246" t="s">
        <v>1062</v>
      </c>
      <c r="G61" s="234"/>
      <c r="H61" s="246" t="s">
        <v>1062</v>
      </c>
      <c r="I61" s="234"/>
      <c r="J61" s="181" t="s">
        <v>1151</v>
      </c>
    </row>
    <row r="62" spans="1:10" s="181" customFormat="1">
      <c r="B62" s="234" t="s">
        <v>1063</v>
      </c>
      <c r="C62" s="234"/>
      <c r="D62" s="234" t="s">
        <v>1063</v>
      </c>
      <c r="E62" s="234"/>
      <c r="F62" s="234" t="s">
        <v>1063</v>
      </c>
      <c r="G62" s="234"/>
      <c r="H62" s="234" t="s">
        <v>1063</v>
      </c>
      <c r="I62" s="234"/>
      <c r="J62" s="181" t="s">
        <v>7</v>
      </c>
    </row>
    <row r="63" spans="1:10" s="181" customFormat="1">
      <c r="B63" s="246" t="s">
        <v>13</v>
      </c>
      <c r="D63" s="246" t="s">
        <v>13</v>
      </c>
      <c r="F63" s="246" t="s">
        <v>13</v>
      </c>
      <c r="H63" s="246" t="s">
        <v>13</v>
      </c>
      <c r="I63" s="234"/>
    </row>
    <row r="64" spans="1:10" s="181" customFormat="1">
      <c r="B64" s="234" t="s">
        <v>1056</v>
      </c>
      <c r="D64" s="234" t="s">
        <v>1056</v>
      </c>
      <c r="F64" s="234" t="s">
        <v>1056</v>
      </c>
      <c r="H64" s="234" t="s">
        <v>1056</v>
      </c>
    </row>
    <row r="65" spans="2:8" s="181" customFormat="1">
      <c r="B65" s="234" t="s">
        <v>1057</v>
      </c>
      <c r="D65" s="234" t="s">
        <v>1057</v>
      </c>
      <c r="F65" s="234" t="s">
        <v>1057</v>
      </c>
      <c r="H65" s="234" t="s">
        <v>1057</v>
      </c>
    </row>
    <row r="66" spans="2:8" s="181" customFormat="1">
      <c r="B66" s="234" t="s">
        <v>1058</v>
      </c>
      <c r="D66" s="234" t="s">
        <v>1058</v>
      </c>
      <c r="F66" s="234" t="s">
        <v>1058</v>
      </c>
      <c r="H66" s="234" t="s">
        <v>1058</v>
      </c>
    </row>
    <row r="67" spans="2:8" s="181" customFormat="1">
      <c r="B67" s="234" t="s">
        <v>1263</v>
      </c>
      <c r="D67" s="234" t="s">
        <v>1263</v>
      </c>
      <c r="F67" s="234" t="s">
        <v>1263</v>
      </c>
      <c r="H67" s="234" t="s">
        <v>1263</v>
      </c>
    </row>
    <row r="68" spans="2:8" s="181" customFormat="1">
      <c r="B68" s="234" t="s">
        <v>1254</v>
      </c>
      <c r="D68" s="234" t="s">
        <v>1254</v>
      </c>
      <c r="F68" s="234" t="s">
        <v>1254</v>
      </c>
      <c r="H68" s="234" t="s">
        <v>1254</v>
      </c>
    </row>
    <row r="69" spans="2:8" s="181" customFormat="1">
      <c r="B69" s="234" t="s">
        <v>1061</v>
      </c>
      <c r="D69" s="234" t="s">
        <v>1061</v>
      </c>
      <c r="E69" s="181" t="s">
        <v>434</v>
      </c>
      <c r="F69" s="234" t="s">
        <v>1061</v>
      </c>
      <c r="H69" s="234" t="s">
        <v>1061</v>
      </c>
    </row>
    <row r="70" spans="2:8" s="181" customFormat="1">
      <c r="B70" s="246" t="s">
        <v>1062</v>
      </c>
      <c r="D70" s="246" t="s">
        <v>1062</v>
      </c>
      <c r="F70" s="246" t="s">
        <v>1062</v>
      </c>
      <c r="H70" s="246" t="s">
        <v>1062</v>
      </c>
    </row>
    <row r="71" spans="2:8" s="181" customFormat="1">
      <c r="B71" s="234" t="s">
        <v>17</v>
      </c>
      <c r="D71" s="234" t="s">
        <v>17</v>
      </c>
      <c r="F71" s="234" t="s">
        <v>17</v>
      </c>
      <c r="H71" s="234" t="s">
        <v>17</v>
      </c>
    </row>
    <row r="72" spans="2:8" s="181" customFormat="1">
      <c r="B72" s="234" t="s">
        <v>1064</v>
      </c>
      <c r="D72" s="234" t="s">
        <v>1064</v>
      </c>
      <c r="F72" s="234" t="s">
        <v>1064</v>
      </c>
      <c r="H72" s="234" t="s">
        <v>1064</v>
      </c>
    </row>
    <row r="73" spans="2:8" s="181" customFormat="1">
      <c r="B73" s="234" t="s">
        <v>1388</v>
      </c>
      <c r="D73" s="234" t="s">
        <v>1388</v>
      </c>
      <c r="F73" s="234" t="s">
        <v>1388</v>
      </c>
      <c r="H73" s="234" t="s">
        <v>1388</v>
      </c>
    </row>
    <row r="74" spans="2:8" s="181" customFormat="1">
      <c r="B74" s="234" t="s">
        <v>1389</v>
      </c>
      <c r="D74" s="234" t="s">
        <v>1389</v>
      </c>
      <c r="F74" s="234" t="s">
        <v>1389</v>
      </c>
      <c r="H74" s="234" t="s">
        <v>1389</v>
      </c>
    </row>
    <row r="75" spans="2:8" s="181" customFormat="1">
      <c r="B75" s="234"/>
      <c r="D75" s="234"/>
      <c r="F75" s="234"/>
      <c r="H75" s="234"/>
    </row>
    <row r="76" spans="2:8" s="181" customFormat="1">
      <c r="B76" s="541" t="s">
        <v>1414</v>
      </c>
      <c r="D76" s="541" t="s">
        <v>1415</v>
      </c>
      <c r="F76" s="541" t="s">
        <v>1416</v>
      </c>
      <c r="H76" s="541" t="s">
        <v>1415</v>
      </c>
    </row>
    <row r="77" spans="2:8" s="181" customFormat="1">
      <c r="B77" s="526" t="s">
        <v>23</v>
      </c>
      <c r="D77" s="526" t="s">
        <v>23</v>
      </c>
      <c r="F77" s="526" t="s">
        <v>23</v>
      </c>
      <c r="H77" s="526" t="s">
        <v>23</v>
      </c>
    </row>
    <row r="78" spans="2:8" s="181" customFormat="1">
      <c r="B78" s="277" t="s">
        <v>1049</v>
      </c>
      <c r="D78" s="277" t="s">
        <v>1049</v>
      </c>
      <c r="F78" s="277" t="s">
        <v>1049</v>
      </c>
      <c r="H78" s="277" t="s">
        <v>1049</v>
      </c>
    </row>
    <row r="79" spans="2:8" s="181" customFormat="1">
      <c r="B79" s="526" t="s">
        <v>1036</v>
      </c>
      <c r="D79" s="526" t="s">
        <v>1036</v>
      </c>
      <c r="F79" s="526" t="s">
        <v>1036</v>
      </c>
      <c r="H79" s="526" t="s">
        <v>1036</v>
      </c>
    </row>
    <row r="80" spans="2:8" s="181" customFormat="1">
      <c r="B80" s="277" t="s">
        <v>97</v>
      </c>
      <c r="D80" s="277" t="s">
        <v>97</v>
      </c>
      <c r="F80" s="277" t="s">
        <v>97</v>
      </c>
      <c r="H80" s="277" t="s">
        <v>97</v>
      </c>
    </row>
    <row r="81" spans="2:18" s="181" customFormat="1">
      <c r="B81" s="277" t="s">
        <v>1390</v>
      </c>
      <c r="D81" s="277" t="s">
        <v>1390</v>
      </c>
      <c r="F81" s="277" t="s">
        <v>1390</v>
      </c>
      <c r="H81" s="277" t="s">
        <v>1390</v>
      </c>
    </row>
    <row r="82" spans="2:18" s="181" customFormat="1">
      <c r="B82" s="277" t="s">
        <v>1391</v>
      </c>
      <c r="D82" s="277" t="s">
        <v>1391</v>
      </c>
      <c r="F82" s="277" t="s">
        <v>1391</v>
      </c>
      <c r="H82" s="277" t="s">
        <v>1391</v>
      </c>
    </row>
    <row r="83" spans="2:18" s="181" customFormat="1">
      <c r="B83" s="526" t="s">
        <v>1048</v>
      </c>
      <c r="D83" s="526" t="s">
        <v>1048</v>
      </c>
      <c r="F83" s="526" t="s">
        <v>1048</v>
      </c>
      <c r="H83" s="526" t="s">
        <v>1048</v>
      </c>
    </row>
    <row r="84" spans="2:18" s="181" customFormat="1">
      <c r="B84" s="277" t="s">
        <v>1050</v>
      </c>
      <c r="D84" s="277" t="s">
        <v>1050</v>
      </c>
      <c r="F84" s="277" t="s">
        <v>1050</v>
      </c>
      <c r="H84" s="277" t="s">
        <v>1050</v>
      </c>
      <c r="N84" s="234"/>
      <c r="O84" s="234"/>
      <c r="P84" s="234"/>
      <c r="Q84" s="234"/>
      <c r="R84" s="234"/>
    </row>
    <row r="85" spans="2:18" s="181" customFormat="1">
      <c r="B85" s="277" t="s">
        <v>1051</v>
      </c>
      <c r="D85" s="277" t="s">
        <v>1051</v>
      </c>
      <c r="F85" s="277" t="s">
        <v>1051</v>
      </c>
      <c r="H85" s="277" t="s">
        <v>1051</v>
      </c>
      <c r="N85" s="234"/>
      <c r="O85" s="234"/>
      <c r="P85" s="234"/>
      <c r="Q85" s="234"/>
      <c r="R85" s="234"/>
    </row>
    <row r="86" spans="2:18" s="181" customFormat="1">
      <c r="B86" s="277" t="s">
        <v>14</v>
      </c>
      <c r="D86" s="277" t="s">
        <v>14</v>
      </c>
      <c r="F86" s="277" t="s">
        <v>14</v>
      </c>
      <c r="H86" s="277" t="s">
        <v>14</v>
      </c>
      <c r="N86" s="234"/>
      <c r="O86" s="234"/>
      <c r="P86" s="234"/>
      <c r="Q86" s="234"/>
      <c r="R86" s="234"/>
    </row>
    <row r="87" spans="2:18" s="181" customFormat="1">
      <c r="B87" s="234" t="s">
        <v>15</v>
      </c>
      <c r="D87" s="234" t="s">
        <v>15</v>
      </c>
      <c r="F87" s="234" t="s">
        <v>15</v>
      </c>
      <c r="H87" s="234" t="s">
        <v>15</v>
      </c>
      <c r="N87" s="234"/>
      <c r="O87" s="110"/>
      <c r="P87" s="535"/>
      <c r="Q87" s="110"/>
      <c r="R87" s="234"/>
    </row>
    <row r="88" spans="2:18" s="181" customFormat="1">
      <c r="B88" s="234" t="s">
        <v>1053</v>
      </c>
      <c r="D88" s="234" t="s">
        <v>1053</v>
      </c>
      <c r="F88" s="234" t="s">
        <v>1053</v>
      </c>
      <c r="H88" s="234" t="s">
        <v>1053</v>
      </c>
      <c r="N88" s="234"/>
      <c r="O88" s="110"/>
      <c r="P88" s="535"/>
      <c r="Q88" s="110"/>
      <c r="R88" s="234"/>
    </row>
    <row r="89" spans="2:18" s="181" customFormat="1">
      <c r="B89" s="246" t="s">
        <v>1045</v>
      </c>
      <c r="D89" s="246" t="s">
        <v>1045</v>
      </c>
      <c r="F89" s="246" t="s">
        <v>1045</v>
      </c>
      <c r="H89" s="246" t="s">
        <v>1045</v>
      </c>
      <c r="N89" s="234"/>
      <c r="O89" s="110"/>
      <c r="P89" s="535"/>
      <c r="Q89" s="110"/>
      <c r="R89" s="234"/>
    </row>
    <row r="90" spans="2:18" s="181" customFormat="1">
      <c r="B90" s="234" t="s">
        <v>1055</v>
      </c>
      <c r="D90" s="234" t="s">
        <v>1055</v>
      </c>
      <c r="F90" s="234" t="s">
        <v>1055</v>
      </c>
      <c r="H90" s="234" t="s">
        <v>1055</v>
      </c>
      <c r="N90" s="234"/>
      <c r="O90" s="110"/>
      <c r="P90" s="535"/>
      <c r="Q90" s="110"/>
      <c r="R90" s="234"/>
    </row>
    <row r="91" spans="2:18" s="181" customFormat="1">
      <c r="B91" s="234" t="s">
        <v>1405</v>
      </c>
      <c r="D91" s="234" t="s">
        <v>1405</v>
      </c>
      <c r="F91" s="234" t="s">
        <v>1405</v>
      </c>
      <c r="H91" s="234" t="s">
        <v>1405</v>
      </c>
      <c r="N91" s="234"/>
      <c r="O91" s="110"/>
      <c r="P91" s="535"/>
      <c r="Q91" s="110"/>
      <c r="R91" s="234"/>
    </row>
    <row r="92" spans="2:18" s="181" customFormat="1">
      <c r="B92" s="277" t="s">
        <v>1047</v>
      </c>
      <c r="D92" s="277" t="s">
        <v>1047</v>
      </c>
      <c r="F92" s="277" t="s">
        <v>1047</v>
      </c>
      <c r="H92" s="277" t="s">
        <v>1047</v>
      </c>
      <c r="N92" s="234"/>
      <c r="O92" s="110"/>
      <c r="P92" s="535"/>
      <c r="Q92" s="533"/>
      <c r="R92" s="234"/>
    </row>
    <row r="93" spans="2:18" s="181" customFormat="1">
      <c r="B93" s="526" t="s">
        <v>13</v>
      </c>
      <c r="D93" s="526" t="s">
        <v>13</v>
      </c>
      <c r="F93" s="526" t="s">
        <v>13</v>
      </c>
      <c r="H93" s="526" t="s">
        <v>13</v>
      </c>
      <c r="N93" s="234"/>
      <c r="O93" s="110"/>
      <c r="P93" s="535"/>
      <c r="Q93" s="110"/>
      <c r="R93" s="234"/>
    </row>
    <row r="94" spans="2:18" s="181" customFormat="1">
      <c r="B94" s="277" t="s">
        <v>1039</v>
      </c>
      <c r="D94" s="277" t="s">
        <v>1039</v>
      </c>
      <c r="F94" s="277" t="s">
        <v>1039</v>
      </c>
      <c r="H94" s="277" t="s">
        <v>1039</v>
      </c>
      <c r="N94" s="234"/>
      <c r="O94" s="234"/>
      <c r="P94" s="234"/>
      <c r="Q94" s="234"/>
      <c r="R94" s="234"/>
    </row>
    <row r="95" spans="2:18" s="181" customFormat="1">
      <c r="B95" s="526" t="s">
        <v>1400</v>
      </c>
      <c r="D95" s="539" t="s">
        <v>70</v>
      </c>
      <c r="F95" s="526" t="s">
        <v>1400</v>
      </c>
      <c r="H95" s="539" t="s">
        <v>70</v>
      </c>
      <c r="N95" s="234"/>
      <c r="O95" s="234"/>
      <c r="P95" s="234"/>
      <c r="Q95" s="234"/>
      <c r="R95" s="234"/>
    </row>
    <row r="96" spans="2:18" s="181" customFormat="1">
      <c r="B96" s="277" t="s">
        <v>1040</v>
      </c>
      <c r="D96" s="526" t="s">
        <v>1400</v>
      </c>
      <c r="F96" s="277" t="s">
        <v>1040</v>
      </c>
      <c r="H96" s="526" t="s">
        <v>1400</v>
      </c>
      <c r="N96" s="234"/>
      <c r="O96" s="234"/>
      <c r="P96" s="234"/>
      <c r="Q96" s="234"/>
      <c r="R96" s="234"/>
    </row>
    <row r="97" spans="1:18" s="181" customFormat="1">
      <c r="B97" s="277" t="s">
        <v>1043</v>
      </c>
      <c r="D97" s="277" t="s">
        <v>1040</v>
      </c>
      <c r="F97" s="277" t="s">
        <v>1043</v>
      </c>
      <c r="H97" s="277" t="s">
        <v>1040</v>
      </c>
      <c r="N97" s="234"/>
      <c r="O97" s="234"/>
      <c r="P97" s="234"/>
      <c r="Q97" s="234"/>
      <c r="R97" s="234"/>
    </row>
    <row r="98" spans="1:18" s="181" customFormat="1">
      <c r="B98" s="277" t="s">
        <v>1399</v>
      </c>
      <c r="D98" s="277" t="s">
        <v>1043</v>
      </c>
      <c r="F98" s="277" t="s">
        <v>1399</v>
      </c>
      <c r="H98" s="277" t="s">
        <v>1043</v>
      </c>
    </row>
    <row r="99" spans="1:18" s="181" customFormat="1">
      <c r="D99" s="277" t="s">
        <v>1399</v>
      </c>
      <c r="H99" s="277" t="s">
        <v>1399</v>
      </c>
    </row>
    <row r="100" spans="1:18" s="181" customFormat="1">
      <c r="D100" s="532" t="s">
        <v>22</v>
      </c>
      <c r="H100" s="532" t="s">
        <v>22</v>
      </c>
    </row>
    <row r="101" spans="1:18" s="181" customFormat="1">
      <c r="D101" s="377" t="s">
        <v>53</v>
      </c>
      <c r="H101" s="377" t="s">
        <v>53</v>
      </c>
    </row>
    <row r="102" spans="1:18" s="181" customFormat="1">
      <c r="D102" s="377" t="s">
        <v>114</v>
      </c>
      <c r="H102" s="377" t="s">
        <v>114</v>
      </c>
    </row>
    <row r="103" spans="1:18" s="181" customFormat="1">
      <c r="D103" s="377" t="s">
        <v>115</v>
      </c>
      <c r="H103" s="377" t="s">
        <v>115</v>
      </c>
    </row>
    <row r="104" spans="1:18" s="181" customFormat="1">
      <c r="A104" s="234"/>
      <c r="B104" s="234"/>
      <c r="C104" s="234"/>
      <c r="D104" s="537" t="s">
        <v>61</v>
      </c>
      <c r="F104" s="534"/>
      <c r="H104" s="537" t="s">
        <v>61</v>
      </c>
      <c r="J104" s="234"/>
    </row>
    <row r="105" spans="1:18" s="181" customFormat="1">
      <c r="A105" s="234"/>
      <c r="B105" s="234"/>
      <c r="C105" s="234"/>
      <c r="D105" s="538" t="s">
        <v>91</v>
      </c>
      <c r="F105" s="534"/>
      <c r="H105" s="538" t="s">
        <v>91</v>
      </c>
      <c r="J105" s="234"/>
    </row>
    <row r="106" spans="1:18" s="181" customFormat="1">
      <c r="A106" s="234"/>
      <c r="B106" s="234"/>
      <c r="C106" s="234"/>
      <c r="D106" s="538" t="s">
        <v>132</v>
      </c>
      <c r="F106" s="535"/>
      <c r="H106" s="538" t="s">
        <v>132</v>
      </c>
      <c r="J106" s="234"/>
    </row>
    <row r="107" spans="1:18" s="181" customFormat="1">
      <c r="A107" s="234"/>
      <c r="B107" s="234"/>
      <c r="C107" s="234"/>
      <c r="D107" s="87" t="s">
        <v>1262</v>
      </c>
      <c r="F107" s="535"/>
      <c r="H107" s="87" t="s">
        <v>1262</v>
      </c>
      <c r="J107" s="234"/>
    </row>
    <row r="108" spans="1:18" s="181" customFormat="1">
      <c r="A108" s="234"/>
      <c r="B108" s="234"/>
      <c r="C108" s="234"/>
      <c r="D108" s="377" t="s">
        <v>133</v>
      </c>
      <c r="F108" s="535"/>
      <c r="H108" s="377" t="s">
        <v>133</v>
      </c>
      <c r="J108" s="234"/>
    </row>
    <row r="109" spans="1:18" s="181" customFormat="1">
      <c r="A109" s="234"/>
      <c r="B109" s="234"/>
      <c r="C109" s="234"/>
      <c r="D109" s="377" t="s">
        <v>134</v>
      </c>
      <c r="F109" s="535"/>
      <c r="H109" s="377" t="s">
        <v>134</v>
      </c>
      <c r="J109" s="234"/>
    </row>
    <row r="110" spans="1:18" s="181" customFormat="1">
      <c r="A110" s="234"/>
      <c r="B110" s="234"/>
      <c r="C110" s="234"/>
      <c r="D110" s="87" t="s">
        <v>52</v>
      </c>
      <c r="F110" s="535"/>
      <c r="H110" s="87" t="s">
        <v>52</v>
      </c>
      <c r="J110" s="234"/>
    </row>
    <row r="111" spans="1:18" s="181" customFormat="1">
      <c r="A111" s="234"/>
      <c r="B111" s="234"/>
      <c r="C111" s="234"/>
      <c r="D111" s="377" t="s">
        <v>72</v>
      </c>
      <c r="F111" s="535"/>
      <c r="H111" s="377" t="s">
        <v>72</v>
      </c>
      <c r="J111" s="234"/>
    </row>
    <row r="112" spans="1:18" s="181" customFormat="1">
      <c r="A112" s="234"/>
      <c r="B112" s="234"/>
      <c r="C112" s="234"/>
      <c r="D112" s="377" t="s">
        <v>135</v>
      </c>
      <c r="F112" s="535"/>
      <c r="H112" s="377" t="s">
        <v>135</v>
      </c>
      <c r="J112" s="234"/>
    </row>
    <row r="113" spans="1:10" s="181" customFormat="1">
      <c r="A113" s="234"/>
      <c r="B113" s="234"/>
      <c r="C113" s="234"/>
      <c r="D113" s="377" t="s">
        <v>70</v>
      </c>
      <c r="F113" s="535"/>
      <c r="H113" s="377" t="s">
        <v>70</v>
      </c>
      <c r="J113" s="234"/>
    </row>
    <row r="114" spans="1:10" s="181" customFormat="1">
      <c r="A114" s="234"/>
      <c r="B114" s="234"/>
      <c r="C114" s="234"/>
      <c r="D114" s="377" t="s">
        <v>136</v>
      </c>
      <c r="F114" s="535"/>
      <c r="H114" s="377" t="s">
        <v>136</v>
      </c>
      <c r="J114" s="234"/>
    </row>
    <row r="115" spans="1:10">
      <c r="A115" s="234"/>
      <c r="B115" s="234"/>
      <c r="C115" s="234"/>
      <c r="D115" s="377" t="s">
        <v>137</v>
      </c>
      <c r="F115" s="535"/>
      <c r="H115" s="377" t="s">
        <v>137</v>
      </c>
      <c r="J115" s="234"/>
    </row>
    <row r="116" spans="1:10">
      <c r="A116" s="234"/>
      <c r="B116" s="234"/>
      <c r="C116" s="234"/>
      <c r="D116" s="377" t="s">
        <v>73</v>
      </c>
      <c r="F116" s="535"/>
      <c r="H116" s="377" t="s">
        <v>73</v>
      </c>
      <c r="J116" s="234"/>
    </row>
    <row r="117" spans="1:10">
      <c r="A117" s="234"/>
      <c r="B117" s="234"/>
      <c r="C117" s="234"/>
      <c r="D117" s="87" t="s">
        <v>1</v>
      </c>
      <c r="F117" s="535"/>
      <c r="H117" s="87" t="s">
        <v>1</v>
      </c>
      <c r="J117" s="234"/>
    </row>
    <row r="118" spans="1:10">
      <c r="A118" s="234"/>
      <c r="B118" s="234"/>
      <c r="C118" s="234"/>
      <c r="D118" s="377" t="s">
        <v>55</v>
      </c>
      <c r="F118" s="535"/>
      <c r="H118" s="377" t="s">
        <v>55</v>
      </c>
      <c r="J118" s="234"/>
    </row>
    <row r="119" spans="1:10">
      <c r="A119" s="234"/>
      <c r="B119" s="234"/>
      <c r="C119" s="234"/>
      <c r="D119" s="377" t="s">
        <v>56</v>
      </c>
      <c r="F119" s="535"/>
      <c r="H119" s="377" t="s">
        <v>56</v>
      </c>
      <c r="J119" s="536"/>
    </row>
    <row r="120" spans="1:10">
      <c r="A120" s="234"/>
      <c r="B120" s="234"/>
      <c r="C120" s="234"/>
      <c r="D120" s="87" t="s">
        <v>5</v>
      </c>
      <c r="F120" s="535"/>
      <c r="H120" s="87" t="s">
        <v>5</v>
      </c>
      <c r="J120" s="536"/>
    </row>
    <row r="121" spans="1:10">
      <c r="A121" s="234"/>
      <c r="B121" s="234"/>
      <c r="C121" s="234"/>
      <c r="D121" s="377" t="s">
        <v>170</v>
      </c>
      <c r="F121" s="535"/>
      <c r="H121" s="377" t="s">
        <v>170</v>
      </c>
      <c r="J121" s="234"/>
    </row>
    <row r="122" spans="1:10">
      <c r="A122" s="526"/>
      <c r="B122" s="234"/>
      <c r="C122" s="234"/>
      <c r="D122" s="87" t="s">
        <v>96</v>
      </c>
      <c r="F122" s="535"/>
      <c r="H122" s="87" t="s">
        <v>96</v>
      </c>
      <c r="J122" s="234"/>
    </row>
    <row r="123" spans="1:10">
      <c r="A123" s="527"/>
      <c r="B123" s="234"/>
      <c r="C123" s="234"/>
      <c r="D123" s="377" t="s">
        <v>8</v>
      </c>
      <c r="F123" s="535"/>
      <c r="H123" s="377" t="s">
        <v>8</v>
      </c>
      <c r="J123" s="234"/>
    </row>
    <row r="124" spans="1:10">
      <c r="A124" s="309"/>
      <c r="B124" s="234"/>
      <c r="C124" s="234"/>
      <c r="D124" s="377" t="s">
        <v>9</v>
      </c>
      <c r="F124" s="535"/>
      <c r="H124" s="377" t="s">
        <v>9</v>
      </c>
      <c r="J124" s="234"/>
    </row>
    <row r="125" spans="1:10">
      <c r="A125" s="527"/>
      <c r="B125" s="234"/>
      <c r="C125" s="234"/>
      <c r="D125" s="87" t="s">
        <v>93</v>
      </c>
      <c r="F125" s="535"/>
      <c r="H125" s="87" t="s">
        <v>93</v>
      </c>
      <c r="J125" s="234"/>
    </row>
    <row r="126" spans="1:10">
      <c r="A126" s="527"/>
      <c r="B126" s="234"/>
      <c r="C126" s="234"/>
      <c r="D126" s="377" t="s">
        <v>294</v>
      </c>
      <c r="F126" s="535"/>
      <c r="H126" s="377" t="s">
        <v>294</v>
      </c>
      <c r="J126" s="234"/>
    </row>
    <row r="127" spans="1:10">
      <c r="A127" s="110"/>
      <c r="B127" s="234"/>
      <c r="C127" s="234"/>
      <c r="D127" s="377" t="s">
        <v>88</v>
      </c>
      <c r="F127" s="535"/>
      <c r="H127" s="377" t="s">
        <v>88</v>
      </c>
      <c r="J127" s="234"/>
    </row>
    <row r="128" spans="1:10" s="181" customFormat="1">
      <c r="A128" s="110"/>
      <c r="B128" s="234"/>
      <c r="C128" s="234"/>
      <c r="D128" s="377" t="s">
        <v>89</v>
      </c>
      <c r="F128" s="535"/>
      <c r="G128" s="110"/>
      <c r="H128" s="377" t="s">
        <v>89</v>
      </c>
      <c r="J128" s="234"/>
    </row>
    <row r="129" spans="1:10" s="181" customFormat="1">
      <c r="A129" s="110"/>
      <c r="B129" s="234"/>
      <c r="C129" s="234"/>
      <c r="D129" s="377" t="s">
        <v>90</v>
      </c>
      <c r="F129" s="535"/>
      <c r="G129" s="110"/>
      <c r="H129" s="377" t="s">
        <v>90</v>
      </c>
      <c r="J129" s="234"/>
    </row>
    <row r="130" spans="1:10" s="181" customFormat="1">
      <c r="A130" s="110"/>
      <c r="B130" s="234"/>
      <c r="C130" s="234"/>
      <c r="D130" s="377" t="s">
        <v>59</v>
      </c>
      <c r="F130" s="535"/>
      <c r="G130" s="110"/>
      <c r="H130" s="377" t="s">
        <v>59</v>
      </c>
      <c r="J130" s="234"/>
    </row>
    <row r="131" spans="1:10" s="181" customFormat="1">
      <c r="A131" s="110"/>
      <c r="B131" s="234"/>
      <c r="C131" s="234"/>
      <c r="D131" s="87" t="s">
        <v>92</v>
      </c>
      <c r="F131" s="535"/>
      <c r="G131" s="110"/>
      <c r="H131" s="87" t="s">
        <v>92</v>
      </c>
      <c r="J131" s="234"/>
    </row>
    <row r="132" spans="1:10" s="181" customFormat="1">
      <c r="A132" s="110"/>
      <c r="B132" s="234"/>
      <c r="C132" s="234"/>
      <c r="D132" s="377" t="s">
        <v>6</v>
      </c>
      <c r="F132" s="535"/>
      <c r="G132" s="110"/>
      <c r="H132" s="377" t="s">
        <v>6</v>
      </c>
      <c r="J132" s="234"/>
    </row>
    <row r="133" spans="1:10" s="181" customFormat="1">
      <c r="A133" s="110"/>
      <c r="B133" s="234"/>
      <c r="C133" s="234"/>
      <c r="D133" s="377" t="s">
        <v>7</v>
      </c>
      <c r="F133" s="535"/>
      <c r="G133" s="110"/>
      <c r="H133" s="377" t="s">
        <v>7</v>
      </c>
      <c r="J133" s="234"/>
    </row>
    <row r="134" spans="1:10" s="181" customFormat="1">
      <c r="A134" s="110"/>
      <c r="B134" s="234"/>
      <c r="C134" s="234"/>
      <c r="D134" s="87" t="s">
        <v>67</v>
      </c>
      <c r="F134" s="535"/>
      <c r="G134" s="110"/>
      <c r="H134" s="87" t="s">
        <v>67</v>
      </c>
      <c r="J134" s="234"/>
    </row>
    <row r="135" spans="1:10" s="181" customFormat="1">
      <c r="A135" s="110"/>
      <c r="B135" s="234"/>
      <c r="C135" s="234"/>
      <c r="D135" s="377" t="s">
        <v>65</v>
      </c>
      <c r="F135" s="535"/>
      <c r="G135" s="110"/>
      <c r="H135" s="377" t="s">
        <v>65</v>
      </c>
      <c r="J135" s="234"/>
    </row>
    <row r="136" spans="1:10" s="181" customFormat="1">
      <c r="A136" s="110"/>
      <c r="B136" s="234"/>
      <c r="C136" s="234"/>
      <c r="D136" s="377" t="s">
        <v>81</v>
      </c>
      <c r="F136" s="535"/>
      <c r="G136" s="110"/>
      <c r="H136" s="377" t="s">
        <v>81</v>
      </c>
      <c r="J136" s="234"/>
    </row>
    <row r="137" spans="1:10" s="181" customFormat="1">
      <c r="A137" s="110"/>
      <c r="B137" s="234"/>
      <c r="C137" s="234"/>
      <c r="D137" s="234"/>
      <c r="E137" s="110"/>
      <c r="F137" s="535"/>
      <c r="G137" s="110"/>
      <c r="I137" s="234"/>
      <c r="J137" s="234"/>
    </row>
    <row r="138" spans="1:10" s="181" customFormat="1">
      <c r="A138" s="110"/>
      <c r="B138" s="234"/>
      <c r="C138" s="234"/>
      <c r="D138" s="234"/>
      <c r="E138" s="110"/>
      <c r="F138" s="535"/>
      <c r="G138" s="110"/>
      <c r="H138" s="234"/>
      <c r="I138" s="234"/>
      <c r="J138" s="234"/>
    </row>
    <row r="139" spans="1:10" s="181" customFormat="1">
      <c r="A139" s="110"/>
      <c r="B139" s="234"/>
      <c r="C139" s="234"/>
      <c r="D139" s="234"/>
      <c r="E139" s="110"/>
      <c r="F139" s="535"/>
      <c r="G139" s="110"/>
      <c r="H139" s="234"/>
      <c r="I139" s="234"/>
      <c r="J139" s="234"/>
    </row>
  </sheetData>
  <mergeCells count="2">
    <mergeCell ref="D1:I1"/>
    <mergeCell ref="D16:I16"/>
  </mergeCells>
  <phoneticPr fontId="3"/>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6"/>
  <sheetViews>
    <sheetView showGridLines="0" zoomScale="80" zoomScaleNormal="80" workbookViewId="0">
      <pane ySplit="5" topLeftCell="A17" activePane="bottomLeft" state="frozen"/>
      <selection pane="bottomLeft" activeCell="C47" sqref="C47"/>
    </sheetView>
  </sheetViews>
  <sheetFormatPr defaultColWidth="9" defaultRowHeight="15"/>
  <cols>
    <col min="1" max="1" width="22.25" style="34" customWidth="1"/>
    <col min="2" max="2" width="5.625" style="34" bestFit="1" customWidth="1"/>
    <col min="3" max="3" width="36.125" style="1" customWidth="1"/>
    <col min="4" max="4" width="70.875" style="1" bestFit="1" customWidth="1"/>
    <col min="5" max="5" width="42.125" style="1" bestFit="1" customWidth="1"/>
    <col min="6" max="6" width="17.375" style="13" bestFit="1" customWidth="1"/>
    <col min="7" max="7" width="12" style="355" customWidth="1"/>
    <col min="8" max="8" width="9.625" style="1" bestFit="1" customWidth="1"/>
    <col min="9" max="9" width="12.75" style="1" bestFit="1" customWidth="1"/>
    <col min="10" max="16384" width="9" style="1"/>
  </cols>
  <sheetData>
    <row r="1" spans="1:9" s="2" customFormat="1" ht="23.25">
      <c r="A1" s="6" t="s">
        <v>153</v>
      </c>
      <c r="B1" s="30"/>
      <c r="D1" s="38"/>
      <c r="F1" s="12"/>
      <c r="G1" s="354"/>
    </row>
    <row r="2" spans="1:9" s="2" customFormat="1" ht="23.25">
      <c r="A2" s="47" t="s">
        <v>556</v>
      </c>
      <c r="B2" s="46"/>
      <c r="D2" s="38"/>
      <c r="F2" s="12"/>
      <c r="G2" s="354"/>
    </row>
    <row r="3" spans="1:9" ht="16.5">
      <c r="B3" s="48" t="s">
        <v>293</v>
      </c>
      <c r="C3" s="103" t="s">
        <v>996</v>
      </c>
      <c r="D3" s="46"/>
      <c r="F3" s="34"/>
    </row>
    <row r="4" spans="1:9" ht="16.5">
      <c r="B4" s="48"/>
      <c r="C4" s="104"/>
      <c r="D4" s="46"/>
      <c r="F4" s="34"/>
    </row>
    <row r="5" spans="1:9">
      <c r="A5" s="31" t="s">
        <v>82</v>
      </c>
      <c r="B5" s="31" t="s">
        <v>155</v>
      </c>
      <c r="C5" s="4" t="s">
        <v>83</v>
      </c>
      <c r="D5" s="4" t="s">
        <v>84</v>
      </c>
      <c r="E5" s="4" t="s">
        <v>85</v>
      </c>
      <c r="F5" s="4" t="s">
        <v>167</v>
      </c>
      <c r="G5" s="356" t="s">
        <v>158</v>
      </c>
      <c r="H5" s="4" t="s">
        <v>160</v>
      </c>
      <c r="I5" s="4" t="s">
        <v>161</v>
      </c>
    </row>
    <row r="6" spans="1:9" s="3" customFormat="1">
      <c r="A6" s="125" t="s">
        <v>23</v>
      </c>
      <c r="B6" s="126">
        <v>1</v>
      </c>
      <c r="C6" s="5" t="s">
        <v>103</v>
      </c>
      <c r="D6" s="5" t="s">
        <v>25</v>
      </c>
      <c r="E6" s="5" t="s">
        <v>152</v>
      </c>
      <c r="F6" s="161" t="str">
        <f>'1. Tool'!D6</f>
        <v>OK</v>
      </c>
      <c r="G6" s="334">
        <v>44727</v>
      </c>
      <c r="H6" s="334" t="s">
        <v>1027</v>
      </c>
      <c r="I6" s="334" t="s">
        <v>918</v>
      </c>
    </row>
    <row r="7" spans="1:9">
      <c r="A7" s="127" t="s">
        <v>104</v>
      </c>
      <c r="B7" s="128">
        <v>2</v>
      </c>
      <c r="C7" s="7" t="s">
        <v>189</v>
      </c>
      <c r="D7" s="7" t="s">
        <v>190</v>
      </c>
      <c r="E7" s="7" t="s">
        <v>26</v>
      </c>
      <c r="F7" s="161" t="str">
        <f>'2. Tech_library'!D5</f>
        <v>OK</v>
      </c>
      <c r="G7" s="334">
        <v>44727</v>
      </c>
      <c r="H7" s="334" t="s">
        <v>1027</v>
      </c>
      <c r="I7" s="334" t="s">
        <v>918</v>
      </c>
    </row>
    <row r="8" spans="1:9" s="110" customFormat="1">
      <c r="A8" s="129" t="s">
        <v>13</v>
      </c>
      <c r="B8" s="130">
        <v>3</v>
      </c>
      <c r="C8" s="124" t="s">
        <v>185</v>
      </c>
      <c r="D8" s="124" t="s">
        <v>186</v>
      </c>
      <c r="E8" s="124" t="s">
        <v>27</v>
      </c>
      <c r="F8" s="510" t="str">
        <f>'3. Settings'!D6</f>
        <v>OK</v>
      </c>
      <c r="G8" s="506">
        <v>44727</v>
      </c>
      <c r="H8" s="506" t="s">
        <v>1027</v>
      </c>
      <c r="I8" s="506" t="s">
        <v>918</v>
      </c>
    </row>
    <row r="9" spans="1:9">
      <c r="A9" s="33"/>
      <c r="B9" s="33"/>
      <c r="C9" s="8" t="s">
        <v>77</v>
      </c>
      <c r="D9" s="8" t="s">
        <v>29</v>
      </c>
      <c r="E9" s="8" t="s">
        <v>28</v>
      </c>
      <c r="F9" s="511"/>
      <c r="G9" s="509"/>
      <c r="H9" s="507"/>
      <c r="I9" s="507"/>
    </row>
    <row r="10" spans="1:9">
      <c r="A10" s="111"/>
      <c r="B10" s="111"/>
      <c r="C10" s="123" t="s">
        <v>187</v>
      </c>
      <c r="D10" s="123" t="s">
        <v>188</v>
      </c>
      <c r="E10" s="123" t="s">
        <v>106</v>
      </c>
      <c r="F10" s="512"/>
      <c r="G10" s="513"/>
      <c r="H10" s="508"/>
      <c r="I10" s="508"/>
    </row>
    <row r="11" spans="1:9">
      <c r="A11" s="127" t="s">
        <v>0</v>
      </c>
      <c r="B11" s="128">
        <v>4</v>
      </c>
      <c r="C11" s="11" t="s">
        <v>79</v>
      </c>
      <c r="D11" s="11" t="s">
        <v>256</v>
      </c>
      <c r="E11" s="11" t="s">
        <v>28</v>
      </c>
      <c r="F11" s="510" t="str">
        <f>'4. Cell Usage'!D9</f>
        <v>OK</v>
      </c>
      <c r="G11" s="506">
        <v>44727</v>
      </c>
      <c r="H11" s="506" t="s">
        <v>1027</v>
      </c>
      <c r="I11" s="506" t="s">
        <v>918</v>
      </c>
    </row>
    <row r="12" spans="1:9">
      <c r="A12" s="113"/>
      <c r="B12" s="113"/>
      <c r="C12" s="109" t="s">
        <v>78</v>
      </c>
      <c r="D12" s="109" t="s">
        <v>30</v>
      </c>
      <c r="E12" s="109" t="s">
        <v>28</v>
      </c>
      <c r="F12" s="511"/>
      <c r="G12" s="509"/>
      <c r="H12" s="507"/>
      <c r="I12" s="507"/>
    </row>
    <row r="13" spans="1:9">
      <c r="A13" s="33"/>
      <c r="B13" s="33"/>
      <c r="C13" s="10" t="s">
        <v>11</v>
      </c>
      <c r="D13" s="10" t="s">
        <v>31</v>
      </c>
      <c r="E13" s="10" t="s">
        <v>28</v>
      </c>
      <c r="F13" s="511"/>
      <c r="G13" s="509"/>
      <c r="H13" s="507"/>
      <c r="I13" s="507"/>
    </row>
    <row r="14" spans="1:9">
      <c r="A14" s="113"/>
      <c r="B14" s="113"/>
      <c r="C14" s="114" t="s">
        <v>32</v>
      </c>
      <c r="D14" s="114" t="s">
        <v>278</v>
      </c>
      <c r="E14" s="114" t="s">
        <v>28</v>
      </c>
      <c r="F14" s="511"/>
      <c r="G14" s="509"/>
      <c r="H14" s="507"/>
      <c r="I14" s="507"/>
    </row>
    <row r="15" spans="1:9">
      <c r="A15" s="32"/>
      <c r="B15" s="32"/>
      <c r="C15" s="9" t="s">
        <v>76</v>
      </c>
      <c r="D15" s="9" t="s">
        <v>33</v>
      </c>
      <c r="E15" s="9" t="s">
        <v>267</v>
      </c>
      <c r="F15" s="512"/>
      <c r="G15" s="513"/>
      <c r="H15" s="508"/>
      <c r="I15" s="508"/>
    </row>
    <row r="16" spans="1:9">
      <c r="A16" s="131" t="s">
        <v>12</v>
      </c>
      <c r="B16" s="132">
        <v>5</v>
      </c>
      <c r="C16" s="120" t="s">
        <v>97</v>
      </c>
      <c r="D16" s="120" t="s">
        <v>200</v>
      </c>
      <c r="E16" s="120" t="s">
        <v>94</v>
      </c>
      <c r="F16" s="510" t="str">
        <f>'5. Floorplan'!D9</f>
        <v>OK</v>
      </c>
      <c r="G16" s="506">
        <v>44727</v>
      </c>
      <c r="H16" s="506" t="s">
        <v>1027</v>
      </c>
      <c r="I16" s="506" t="s">
        <v>918</v>
      </c>
    </row>
    <row r="17" spans="1:9">
      <c r="A17" s="133"/>
      <c r="B17" s="133"/>
      <c r="C17" s="10" t="s">
        <v>257</v>
      </c>
      <c r="D17" s="10" t="s">
        <v>260</v>
      </c>
      <c r="E17" s="10" t="s">
        <v>28</v>
      </c>
      <c r="F17" s="511"/>
      <c r="G17" s="509"/>
      <c r="H17" s="509"/>
      <c r="I17" s="509"/>
    </row>
    <row r="18" spans="1:9">
      <c r="A18" s="113"/>
      <c r="B18" s="113"/>
      <c r="C18" s="109" t="s">
        <v>258</v>
      </c>
      <c r="D18" s="109" t="s">
        <v>262</v>
      </c>
      <c r="E18" s="109" t="s">
        <v>28</v>
      </c>
      <c r="F18" s="511"/>
      <c r="G18" s="509"/>
      <c r="H18" s="507"/>
      <c r="I18" s="507"/>
    </row>
    <row r="19" spans="1:9">
      <c r="A19" s="33"/>
      <c r="B19" s="33"/>
      <c r="C19" s="10" t="s">
        <v>14</v>
      </c>
      <c r="D19" s="10" t="s">
        <v>34</v>
      </c>
      <c r="E19" s="10" t="s">
        <v>60</v>
      </c>
      <c r="F19" s="511"/>
      <c r="G19" s="509"/>
      <c r="H19" s="507"/>
      <c r="I19" s="507"/>
    </row>
    <row r="20" spans="1:9">
      <c r="A20" s="111"/>
      <c r="B20" s="111"/>
      <c r="C20" s="112" t="s">
        <v>15</v>
      </c>
      <c r="D20" s="112" t="s">
        <v>16</v>
      </c>
      <c r="E20" s="112" t="s">
        <v>28</v>
      </c>
      <c r="F20" s="512"/>
      <c r="G20" s="513"/>
      <c r="H20" s="508"/>
      <c r="I20" s="508"/>
    </row>
    <row r="21" spans="1:9">
      <c r="A21" s="134" t="s">
        <v>107</v>
      </c>
      <c r="B21" s="133">
        <v>6</v>
      </c>
      <c r="C21" s="8" t="s">
        <v>17</v>
      </c>
      <c r="D21" s="8" t="s">
        <v>209</v>
      </c>
      <c r="E21" s="8" t="s">
        <v>35</v>
      </c>
      <c r="F21" s="510" t="str">
        <f>'6. Constraint'!D12</f>
        <v>OK</v>
      </c>
      <c r="G21" s="506">
        <v>44727</v>
      </c>
      <c r="H21" s="506" t="s">
        <v>1027</v>
      </c>
      <c r="I21" s="506" t="s">
        <v>918</v>
      </c>
    </row>
    <row r="22" spans="1:9">
      <c r="A22" s="132"/>
      <c r="B22" s="132"/>
      <c r="C22" s="114" t="s">
        <v>39</v>
      </c>
      <c r="D22" s="114" t="s">
        <v>38</v>
      </c>
      <c r="E22" s="114" t="s">
        <v>28</v>
      </c>
      <c r="F22" s="511"/>
      <c r="G22" s="509"/>
      <c r="H22" s="509"/>
      <c r="I22" s="509"/>
    </row>
    <row r="23" spans="1:9">
      <c r="A23" s="33"/>
      <c r="B23" s="33"/>
      <c r="C23" s="10" t="s">
        <v>19</v>
      </c>
      <c r="D23" s="10" t="s">
        <v>36</v>
      </c>
      <c r="E23" s="10" t="s">
        <v>28</v>
      </c>
      <c r="F23" s="511"/>
      <c r="G23" s="509"/>
      <c r="H23" s="507"/>
      <c r="I23" s="507"/>
    </row>
    <row r="24" spans="1:9">
      <c r="A24" s="113"/>
      <c r="B24" s="113"/>
      <c r="C24" s="114" t="s">
        <v>18</v>
      </c>
      <c r="D24" s="114" t="s">
        <v>37</v>
      </c>
      <c r="E24" s="114" t="s">
        <v>28</v>
      </c>
      <c r="F24" s="511"/>
      <c r="G24" s="509"/>
      <c r="H24" s="507"/>
      <c r="I24" s="507"/>
    </row>
    <row r="25" spans="1:9">
      <c r="A25" s="33"/>
      <c r="B25" s="33"/>
      <c r="C25" s="10" t="s">
        <v>70</v>
      </c>
      <c r="D25" s="10" t="s">
        <v>40</v>
      </c>
      <c r="E25" s="10" t="s">
        <v>28</v>
      </c>
      <c r="F25" s="511"/>
      <c r="G25" s="509"/>
      <c r="H25" s="507"/>
      <c r="I25" s="507"/>
    </row>
    <row r="26" spans="1:9">
      <c r="A26" s="113"/>
      <c r="B26" s="113"/>
      <c r="C26" s="114"/>
      <c r="D26" s="114" t="s">
        <v>41</v>
      </c>
      <c r="E26" s="114" t="s">
        <v>28</v>
      </c>
      <c r="F26" s="511"/>
      <c r="G26" s="509"/>
      <c r="H26" s="507"/>
      <c r="I26" s="507"/>
    </row>
    <row r="27" spans="1:9">
      <c r="A27" s="32"/>
      <c r="B27" s="32"/>
      <c r="C27" s="9"/>
      <c r="D27" s="9" t="s">
        <v>42</v>
      </c>
      <c r="E27" s="9" t="s">
        <v>27</v>
      </c>
      <c r="F27" s="512"/>
      <c r="G27" s="513"/>
      <c r="H27" s="508"/>
      <c r="I27" s="508"/>
    </row>
    <row r="28" spans="1:9">
      <c r="A28" s="131" t="s">
        <v>2</v>
      </c>
      <c r="B28" s="132">
        <v>7</v>
      </c>
      <c r="C28" s="109" t="s">
        <v>99</v>
      </c>
      <c r="D28" s="109" t="s">
        <v>100</v>
      </c>
      <c r="E28" s="109" t="s">
        <v>44</v>
      </c>
      <c r="F28" s="510" t="str">
        <f>'7. Clock'!D9</f>
        <v>OK</v>
      </c>
      <c r="G28" s="506">
        <v>44727</v>
      </c>
      <c r="H28" s="506" t="s">
        <v>1027</v>
      </c>
      <c r="I28" s="506" t="s">
        <v>918</v>
      </c>
    </row>
    <row r="29" spans="1:9">
      <c r="A29" s="33"/>
      <c r="B29" s="33"/>
      <c r="C29" s="10" t="s">
        <v>101</v>
      </c>
      <c r="D29" s="10" t="s">
        <v>102</v>
      </c>
      <c r="E29" s="10" t="s">
        <v>43</v>
      </c>
      <c r="F29" s="511"/>
      <c r="G29" s="509"/>
      <c r="H29" s="507"/>
      <c r="I29" s="507"/>
    </row>
    <row r="30" spans="1:9">
      <c r="A30" s="113"/>
      <c r="B30" s="113"/>
      <c r="C30" s="114" t="s">
        <v>3</v>
      </c>
      <c r="D30" s="114" t="s">
        <v>4</v>
      </c>
      <c r="E30" s="114" t="s">
        <v>28</v>
      </c>
      <c r="F30" s="511"/>
      <c r="G30" s="509"/>
      <c r="H30" s="507"/>
      <c r="I30" s="507"/>
    </row>
    <row r="31" spans="1:9">
      <c r="A31" s="33"/>
      <c r="B31" s="33"/>
      <c r="C31" s="10" t="s">
        <v>20</v>
      </c>
      <c r="D31" s="10" t="s">
        <v>264</v>
      </c>
      <c r="E31" s="10" t="s">
        <v>45</v>
      </c>
      <c r="F31" s="511"/>
      <c r="G31" s="509"/>
      <c r="H31" s="507"/>
      <c r="I31" s="507"/>
    </row>
    <row r="32" spans="1:9">
      <c r="A32" s="111"/>
      <c r="B32" s="111"/>
      <c r="C32" s="112" t="s">
        <v>21</v>
      </c>
      <c r="D32" s="112" t="s">
        <v>266</v>
      </c>
      <c r="E32" s="112" t="s">
        <v>45</v>
      </c>
      <c r="F32" s="512"/>
      <c r="G32" s="513"/>
      <c r="H32" s="508"/>
      <c r="I32" s="508"/>
    </row>
    <row r="33" spans="1:9">
      <c r="A33" s="134" t="s">
        <v>22</v>
      </c>
      <c r="B33" s="133">
        <v>8</v>
      </c>
      <c r="C33" s="8" t="s">
        <v>53</v>
      </c>
      <c r="D33" s="8" t="s">
        <v>98</v>
      </c>
      <c r="E33" s="8" t="s">
        <v>47</v>
      </c>
      <c r="F33" s="510" t="str">
        <f>'8. Routing &amp; Xtalk'!D7</f>
        <v>OK</v>
      </c>
      <c r="G33" s="506">
        <v>44727</v>
      </c>
      <c r="H33" s="506" t="s">
        <v>1027</v>
      </c>
      <c r="I33" s="506" t="s">
        <v>918</v>
      </c>
    </row>
    <row r="34" spans="1:9">
      <c r="A34" s="113"/>
      <c r="B34" s="113"/>
      <c r="C34" s="114" t="s">
        <v>114</v>
      </c>
      <c r="D34" s="114" t="s">
        <v>54</v>
      </c>
      <c r="E34" s="114" t="s">
        <v>28</v>
      </c>
      <c r="F34" s="511"/>
      <c r="G34" s="509"/>
      <c r="H34" s="507"/>
      <c r="I34" s="507"/>
    </row>
    <row r="35" spans="1:9">
      <c r="A35" s="32"/>
      <c r="B35" s="32"/>
      <c r="C35" s="9" t="s">
        <v>115</v>
      </c>
      <c r="D35" s="9" t="s">
        <v>46</v>
      </c>
      <c r="E35" s="9" t="s">
        <v>26</v>
      </c>
      <c r="F35" s="512"/>
      <c r="G35" s="513"/>
      <c r="H35" s="508"/>
      <c r="I35" s="508"/>
    </row>
    <row r="36" spans="1:9">
      <c r="A36" s="131" t="s">
        <v>80</v>
      </c>
      <c r="B36" s="132">
        <v>9</v>
      </c>
      <c r="C36" s="109" t="s">
        <v>10</v>
      </c>
      <c r="D36" s="109" t="s">
        <v>48</v>
      </c>
      <c r="E36" s="109" t="s">
        <v>26</v>
      </c>
      <c r="F36" s="510" t="str">
        <f>'9. Rule (AMCU)'!D7</f>
        <v>OK</v>
      </c>
      <c r="G36" s="506">
        <v>44727</v>
      </c>
      <c r="H36" s="506" t="s">
        <v>1027</v>
      </c>
      <c r="I36" s="506" t="s">
        <v>918</v>
      </c>
    </row>
    <row r="37" spans="1:9">
      <c r="A37" s="33"/>
      <c r="B37" s="33"/>
      <c r="C37" s="10" t="s">
        <v>105</v>
      </c>
      <c r="D37" s="10" t="s">
        <v>131</v>
      </c>
      <c r="E37" s="10" t="s">
        <v>64</v>
      </c>
      <c r="F37" s="511"/>
      <c r="G37" s="509"/>
      <c r="H37" s="507"/>
      <c r="I37" s="507"/>
    </row>
    <row r="38" spans="1:9">
      <c r="A38" s="111"/>
      <c r="B38" s="111"/>
      <c r="C38" s="112" t="s">
        <v>117</v>
      </c>
      <c r="D38" s="112" t="s">
        <v>75</v>
      </c>
      <c r="E38" s="112" t="s">
        <v>49</v>
      </c>
      <c r="F38" s="512"/>
      <c r="G38" s="513"/>
      <c r="H38" s="508"/>
      <c r="I38" s="508"/>
    </row>
    <row r="39" spans="1:9" s="110" customFormat="1">
      <c r="A39" s="134" t="s">
        <v>61</v>
      </c>
      <c r="B39" s="133">
        <v>10</v>
      </c>
      <c r="C39" s="8" t="s">
        <v>91</v>
      </c>
      <c r="D39" s="8" t="s">
        <v>288</v>
      </c>
      <c r="E39" s="8" t="s">
        <v>26</v>
      </c>
      <c r="F39" s="510" t="str">
        <f>'10. Extraction(StarRC)'!D6</f>
        <v>OK</v>
      </c>
      <c r="G39" s="506">
        <v>44727</v>
      </c>
      <c r="H39" s="506" t="s">
        <v>1027</v>
      </c>
      <c r="I39" s="506" t="s">
        <v>918</v>
      </c>
    </row>
    <row r="40" spans="1:9" s="110" customFormat="1">
      <c r="A40" s="111"/>
      <c r="B40" s="111"/>
      <c r="C40" s="112" t="s">
        <v>132</v>
      </c>
      <c r="D40" s="112" t="s">
        <v>69</v>
      </c>
      <c r="E40" s="112" t="s">
        <v>68</v>
      </c>
      <c r="F40" s="512"/>
      <c r="G40" s="513"/>
      <c r="H40" s="508"/>
      <c r="I40" s="508"/>
    </row>
    <row r="41" spans="1:9" s="110" customFormat="1">
      <c r="A41" s="134" t="s">
        <v>240</v>
      </c>
      <c r="B41" s="133">
        <v>11</v>
      </c>
      <c r="C41" s="8" t="s">
        <v>133</v>
      </c>
      <c r="D41" s="8" t="s">
        <v>50</v>
      </c>
      <c r="E41" s="8" t="s">
        <v>51</v>
      </c>
      <c r="F41" s="510" t="str">
        <f>'11. Qor(PnR)'!B6</f>
        <v>OK</v>
      </c>
      <c r="G41" s="506">
        <v>44727</v>
      </c>
      <c r="H41" s="506" t="s">
        <v>1027</v>
      </c>
      <c r="I41" s="506" t="s">
        <v>918</v>
      </c>
    </row>
    <row r="42" spans="1:9" s="110" customFormat="1">
      <c r="A42" s="111"/>
      <c r="B42" s="111"/>
      <c r="C42" s="112" t="s">
        <v>134</v>
      </c>
      <c r="D42" s="112" t="s">
        <v>50</v>
      </c>
      <c r="E42" s="112" t="s">
        <v>51</v>
      </c>
      <c r="F42" s="512"/>
      <c r="G42" s="513"/>
      <c r="H42" s="508"/>
      <c r="I42" s="508"/>
    </row>
    <row r="43" spans="1:9" s="110" customFormat="1">
      <c r="A43" s="134" t="s">
        <v>52</v>
      </c>
      <c r="B43" s="133">
        <v>12</v>
      </c>
      <c r="C43" s="8" t="s">
        <v>72</v>
      </c>
      <c r="D43" s="8" t="s">
        <v>50</v>
      </c>
      <c r="E43" s="8" t="s">
        <v>28</v>
      </c>
      <c r="F43" s="510" t="str">
        <f>'12. Signoff(PT)'!D5</f>
        <v>OK</v>
      </c>
      <c r="G43" s="506">
        <v>44727</v>
      </c>
      <c r="H43" s="506" t="s">
        <v>1027</v>
      </c>
      <c r="I43" s="506" t="s">
        <v>918</v>
      </c>
    </row>
    <row r="44" spans="1:9" s="110" customFormat="1">
      <c r="A44" s="113"/>
      <c r="B44" s="113"/>
      <c r="C44" s="114" t="s">
        <v>135</v>
      </c>
      <c r="D44" s="114" t="s">
        <v>50</v>
      </c>
      <c r="E44" s="114" t="s">
        <v>28</v>
      </c>
      <c r="F44" s="511"/>
      <c r="G44" s="509"/>
      <c r="H44" s="507"/>
      <c r="I44" s="507"/>
    </row>
    <row r="45" spans="1:9" s="110" customFormat="1">
      <c r="A45" s="33"/>
      <c r="B45" s="33"/>
      <c r="C45" s="10" t="s">
        <v>70</v>
      </c>
      <c r="D45" s="10" t="s">
        <v>50</v>
      </c>
      <c r="E45" s="10" t="s">
        <v>28</v>
      </c>
      <c r="F45" s="511"/>
      <c r="G45" s="509"/>
      <c r="H45" s="507"/>
      <c r="I45" s="507"/>
    </row>
    <row r="46" spans="1:9" s="110" customFormat="1">
      <c r="A46" s="113"/>
      <c r="B46" s="113"/>
      <c r="C46" s="114" t="s">
        <v>136</v>
      </c>
      <c r="D46" s="114" t="s">
        <v>50</v>
      </c>
      <c r="E46" s="114" t="s">
        <v>51</v>
      </c>
      <c r="F46" s="511"/>
      <c r="G46" s="509"/>
      <c r="H46" s="507"/>
      <c r="I46" s="507"/>
    </row>
    <row r="47" spans="1:9" s="110" customFormat="1">
      <c r="A47" s="33"/>
      <c r="B47" s="33"/>
      <c r="C47" s="10" t="s">
        <v>137</v>
      </c>
      <c r="D47" s="10" t="s">
        <v>50</v>
      </c>
      <c r="E47" s="10" t="s">
        <v>28</v>
      </c>
      <c r="F47" s="511"/>
      <c r="G47" s="509"/>
      <c r="H47" s="507"/>
      <c r="I47" s="507"/>
    </row>
    <row r="48" spans="1:9" s="110" customFormat="1">
      <c r="A48" s="113"/>
      <c r="B48" s="113"/>
      <c r="C48" s="115" t="s">
        <v>73</v>
      </c>
      <c r="D48" s="115" t="s">
        <v>74</v>
      </c>
      <c r="E48" s="115" t="s">
        <v>60</v>
      </c>
      <c r="F48" s="512"/>
      <c r="G48" s="513"/>
      <c r="H48" s="508"/>
      <c r="I48" s="508"/>
    </row>
    <row r="49" spans="1:9">
      <c r="A49" s="127" t="s">
        <v>1</v>
      </c>
      <c r="B49" s="128">
        <v>13</v>
      </c>
      <c r="C49" s="11" t="s">
        <v>55</v>
      </c>
      <c r="D49" s="11" t="s">
        <v>168</v>
      </c>
      <c r="E49" s="11" t="s">
        <v>268</v>
      </c>
      <c r="F49" s="510" t="str">
        <f>'13. Power'!D5</f>
        <v>OK</v>
      </c>
      <c r="G49" s="506">
        <v>44727</v>
      </c>
      <c r="H49" s="506" t="s">
        <v>1027</v>
      </c>
      <c r="I49" s="506" t="s">
        <v>918</v>
      </c>
    </row>
    <row r="50" spans="1:9">
      <c r="A50" s="111"/>
      <c r="B50" s="111"/>
      <c r="C50" s="112" t="s">
        <v>56</v>
      </c>
      <c r="D50" s="112" t="s">
        <v>168</v>
      </c>
      <c r="E50" s="112" t="s">
        <v>51</v>
      </c>
      <c r="F50" s="511"/>
      <c r="G50" s="513"/>
      <c r="H50" s="507"/>
      <c r="I50" s="507"/>
    </row>
    <row r="51" spans="1:9">
      <c r="A51" s="335" t="s">
        <v>5</v>
      </c>
      <c r="B51" s="336">
        <v>14</v>
      </c>
      <c r="C51" s="337" t="s">
        <v>170</v>
      </c>
      <c r="D51" s="337" t="s">
        <v>169</v>
      </c>
      <c r="E51" s="337" t="s">
        <v>154</v>
      </c>
      <c r="F51" s="162" t="str">
        <f>'14. Safety'!$D$4</f>
        <v>OK</v>
      </c>
      <c r="G51" s="334">
        <v>44727</v>
      </c>
      <c r="H51" s="163" t="s">
        <v>1027</v>
      </c>
      <c r="I51" s="163" t="s">
        <v>918</v>
      </c>
    </row>
    <row r="52" spans="1:9">
      <c r="A52" s="129" t="s">
        <v>96</v>
      </c>
      <c r="B52" s="130">
        <v>15</v>
      </c>
      <c r="C52" s="121" t="s">
        <v>8</v>
      </c>
      <c r="D52" s="121" t="s">
        <v>270</v>
      </c>
      <c r="E52" s="121" t="s">
        <v>57</v>
      </c>
      <c r="F52" s="511" t="str">
        <f>'15. Filler'!C6</f>
        <v>OK</v>
      </c>
      <c r="G52" s="506">
        <v>44727</v>
      </c>
      <c r="H52" s="509" t="s">
        <v>1027</v>
      </c>
      <c r="I52" s="509" t="s">
        <v>918</v>
      </c>
    </row>
    <row r="53" spans="1:9">
      <c r="A53" s="32"/>
      <c r="B53" s="32"/>
      <c r="C53" s="9" t="s">
        <v>9</v>
      </c>
      <c r="D53" s="9" t="s">
        <v>86</v>
      </c>
      <c r="E53" s="9" t="s">
        <v>58</v>
      </c>
      <c r="F53" s="512"/>
      <c r="G53" s="513"/>
      <c r="H53" s="513"/>
      <c r="I53" s="513"/>
    </row>
    <row r="54" spans="1:9">
      <c r="A54" s="131" t="s">
        <v>93</v>
      </c>
      <c r="B54" s="132">
        <v>16</v>
      </c>
      <c r="C54" s="109" t="s">
        <v>294</v>
      </c>
      <c r="D54" s="109" t="s">
        <v>276</v>
      </c>
      <c r="E54" s="109" t="s">
        <v>60</v>
      </c>
      <c r="F54" s="510" t="str">
        <f>'16. Export data'!$D$9</f>
        <v>OK</v>
      </c>
      <c r="G54" s="506">
        <v>44727</v>
      </c>
      <c r="H54" s="506" t="s">
        <v>1027</v>
      </c>
      <c r="I54" s="506" t="s">
        <v>918</v>
      </c>
    </row>
    <row r="55" spans="1:9">
      <c r="A55" s="33"/>
      <c r="B55" s="33"/>
      <c r="C55" s="8" t="s">
        <v>88</v>
      </c>
      <c r="D55" s="8" t="s">
        <v>272</v>
      </c>
      <c r="E55" s="8" t="s">
        <v>87</v>
      </c>
      <c r="F55" s="511"/>
      <c r="G55" s="509"/>
      <c r="H55" s="507"/>
      <c r="I55" s="507"/>
    </row>
    <row r="56" spans="1:9" s="110" customFormat="1">
      <c r="A56" s="113"/>
      <c r="B56" s="113"/>
      <c r="C56" s="109" t="s">
        <v>89</v>
      </c>
      <c r="D56" s="109" t="s">
        <v>274</v>
      </c>
      <c r="E56" s="109" t="s">
        <v>87</v>
      </c>
      <c r="F56" s="511"/>
      <c r="G56" s="509"/>
      <c r="H56" s="507"/>
      <c r="I56" s="507"/>
    </row>
    <row r="57" spans="1:9" s="110" customFormat="1">
      <c r="A57" s="33"/>
      <c r="B57" s="33"/>
      <c r="C57" s="8" t="s">
        <v>90</v>
      </c>
      <c r="D57" s="8" t="s">
        <v>95</v>
      </c>
      <c r="E57" s="8" t="s">
        <v>87</v>
      </c>
      <c r="F57" s="511"/>
      <c r="G57" s="509"/>
      <c r="H57" s="507"/>
      <c r="I57" s="507"/>
    </row>
    <row r="58" spans="1:9" s="110" customFormat="1">
      <c r="A58" s="111"/>
      <c r="B58" s="111"/>
      <c r="C58" s="112" t="s">
        <v>59</v>
      </c>
      <c r="D58" s="112" t="s">
        <v>63</v>
      </c>
      <c r="E58" s="112" t="s">
        <v>64</v>
      </c>
      <c r="F58" s="512"/>
      <c r="G58" s="513"/>
      <c r="H58" s="508"/>
      <c r="I58" s="508"/>
    </row>
    <row r="59" spans="1:9" s="110" customFormat="1">
      <c r="A59" s="134" t="s">
        <v>92</v>
      </c>
      <c r="B59" s="133">
        <v>17</v>
      </c>
      <c r="C59" s="8" t="s">
        <v>6</v>
      </c>
      <c r="D59" s="8" t="s">
        <v>62</v>
      </c>
      <c r="E59" s="8" t="s">
        <v>60</v>
      </c>
      <c r="F59" s="510" t="str">
        <f>'17. Logical check'!$D$4</f>
        <v>OK</v>
      </c>
      <c r="G59" s="506">
        <v>44727</v>
      </c>
      <c r="H59" s="506" t="s">
        <v>1027</v>
      </c>
      <c r="I59" s="506" t="s">
        <v>918</v>
      </c>
    </row>
    <row r="60" spans="1:9" s="110" customFormat="1">
      <c r="A60" s="113"/>
      <c r="B60" s="113"/>
      <c r="C60" s="115" t="s">
        <v>7</v>
      </c>
      <c r="D60" s="115" t="s">
        <v>62</v>
      </c>
      <c r="E60" s="115" t="s">
        <v>60</v>
      </c>
      <c r="F60" s="511"/>
      <c r="G60" s="513"/>
      <c r="H60" s="507"/>
      <c r="I60" s="507"/>
    </row>
    <row r="61" spans="1:9" s="110" customFormat="1">
      <c r="A61" s="127" t="s">
        <v>67</v>
      </c>
      <c r="B61" s="128">
        <v>18</v>
      </c>
      <c r="C61" s="11" t="s">
        <v>65</v>
      </c>
      <c r="D61" s="11" t="s">
        <v>62</v>
      </c>
      <c r="E61" s="11" t="s">
        <v>60</v>
      </c>
      <c r="F61" s="510" t="str">
        <f>'18. PV(Calibre)'!D4</f>
        <v>OK</v>
      </c>
      <c r="G61" s="506">
        <v>44727</v>
      </c>
      <c r="H61" s="506" t="s">
        <v>1027</v>
      </c>
      <c r="I61" s="506" t="s">
        <v>918</v>
      </c>
    </row>
    <row r="62" spans="1:9" s="110" customFormat="1">
      <c r="A62" s="113"/>
      <c r="B62" s="113"/>
      <c r="C62" s="114" t="s">
        <v>81</v>
      </c>
      <c r="D62" s="114" t="s">
        <v>62</v>
      </c>
      <c r="E62" s="114" t="s">
        <v>60</v>
      </c>
      <c r="F62" s="511"/>
      <c r="G62" s="509"/>
      <c r="H62" s="507"/>
      <c r="I62" s="507"/>
    </row>
    <row r="63" spans="1:9" s="110" customFormat="1">
      <c r="A63" s="33"/>
      <c r="B63" s="33"/>
      <c r="C63" s="10" t="s">
        <v>66</v>
      </c>
      <c r="D63" s="10" t="s">
        <v>62</v>
      </c>
      <c r="E63" s="10" t="s">
        <v>60</v>
      </c>
      <c r="F63" s="511"/>
      <c r="G63" s="509"/>
      <c r="H63" s="507"/>
      <c r="I63" s="507"/>
    </row>
    <row r="64" spans="1:9" s="110" customFormat="1">
      <c r="A64" s="111"/>
      <c r="B64" s="111"/>
      <c r="C64" s="112" t="s">
        <v>71</v>
      </c>
      <c r="D64" s="112" t="s">
        <v>62</v>
      </c>
      <c r="E64" s="112" t="s">
        <v>60</v>
      </c>
      <c r="F64" s="512"/>
      <c r="G64" s="513"/>
      <c r="H64" s="508"/>
      <c r="I64" s="508"/>
    </row>
    <row r="66" spans="1:1">
      <c r="A66" s="34" t="s">
        <v>678</v>
      </c>
    </row>
  </sheetData>
  <mergeCells count="60">
    <mergeCell ref="I59:I60"/>
    <mergeCell ref="I61:I64"/>
    <mergeCell ref="I49:I50"/>
    <mergeCell ref="I33:I35"/>
    <mergeCell ref="I36:I38"/>
    <mergeCell ref="I39:I40"/>
    <mergeCell ref="I41:I42"/>
    <mergeCell ref="I43:I48"/>
    <mergeCell ref="I52:I53"/>
    <mergeCell ref="I28:I32"/>
    <mergeCell ref="H33:H35"/>
    <mergeCell ref="H36:H38"/>
    <mergeCell ref="H39:H40"/>
    <mergeCell ref="I54:I58"/>
    <mergeCell ref="H59:H60"/>
    <mergeCell ref="H28:H32"/>
    <mergeCell ref="H54:H58"/>
    <mergeCell ref="H52:H53"/>
    <mergeCell ref="H61:H64"/>
    <mergeCell ref="H41:H42"/>
    <mergeCell ref="H43:H48"/>
    <mergeCell ref="H49:H50"/>
    <mergeCell ref="G54:G58"/>
    <mergeCell ref="F54:F58"/>
    <mergeCell ref="G28:G32"/>
    <mergeCell ref="F28:F32"/>
    <mergeCell ref="F52:F53"/>
    <mergeCell ref="G52:G53"/>
    <mergeCell ref="F59:F60"/>
    <mergeCell ref="F61:F64"/>
    <mergeCell ref="G59:G60"/>
    <mergeCell ref="G61:G64"/>
    <mergeCell ref="G33:G35"/>
    <mergeCell ref="G36:G38"/>
    <mergeCell ref="G39:G40"/>
    <mergeCell ref="G41:G42"/>
    <mergeCell ref="G43:G48"/>
    <mergeCell ref="G49:G50"/>
    <mergeCell ref="F33:F35"/>
    <mergeCell ref="F36:F38"/>
    <mergeCell ref="F39:F40"/>
    <mergeCell ref="F41:F42"/>
    <mergeCell ref="F43:F48"/>
    <mergeCell ref="F49:F50"/>
    <mergeCell ref="F8:F10"/>
    <mergeCell ref="F11:F15"/>
    <mergeCell ref="F16:F20"/>
    <mergeCell ref="F21:F27"/>
    <mergeCell ref="G8:G10"/>
    <mergeCell ref="G11:G15"/>
    <mergeCell ref="G16:G20"/>
    <mergeCell ref="G21:G27"/>
    <mergeCell ref="H8:H10"/>
    <mergeCell ref="H11:H15"/>
    <mergeCell ref="H16:H20"/>
    <mergeCell ref="H21:H27"/>
    <mergeCell ref="I8:I10"/>
    <mergeCell ref="I11:I15"/>
    <mergeCell ref="I16:I20"/>
    <mergeCell ref="I21:I27"/>
  </mergeCells>
  <phoneticPr fontId="3"/>
  <conditionalFormatting sqref="F6:F50 F52 F54:F64">
    <cfRule type="containsText" dxfId="3" priority="3" operator="containsText" text="NG">
      <formula>NOT(ISERROR(SEARCH("NG",F6)))</formula>
    </cfRule>
    <cfRule type="containsText" dxfId="2" priority="4" operator="containsText" text="OK">
      <formula>NOT(ISERROR(SEARCH("OK",F6)))</formula>
    </cfRule>
  </conditionalFormatting>
  <conditionalFormatting sqref="F51">
    <cfRule type="containsText" dxfId="1" priority="1" operator="containsText" text="NG">
      <formula>NOT(ISERROR(SEARCH("NG",F51)))</formula>
    </cfRule>
    <cfRule type="containsText" dxfId="0" priority="2" operator="containsText" text="OK">
      <formula>NOT(ISERROR(SEARCH("OK",F51)))</formula>
    </cfRule>
  </conditionalFormatting>
  <hyperlinks>
    <hyperlink ref="A6" location="'1. Tool'!A1" display="Tool" xr:uid="{6BF5E95C-349B-4221-A2B2-95FDD4616B90}"/>
    <hyperlink ref="A7" location="'2. Tech_library'!A1" display="Tech/Library" xr:uid="{A3F81907-7CEF-4283-8086-C04192303A05}"/>
    <hyperlink ref="A8" location="'3. Settings'!A1" display="Settings" xr:uid="{3A9B642B-ADFB-49C1-BC71-3689713810CF}"/>
    <hyperlink ref="A11" location="'4. Cell Usage'!A1" display="Cell Usage" xr:uid="{10708D63-3899-489C-8376-F4AEA79D4587}"/>
    <hyperlink ref="A16" location="'5. Floorplan'!A1" display="Floorplan" xr:uid="{336B3C7C-C199-448C-88B3-A03532D8BE6D}"/>
    <hyperlink ref="A21" location="'6. Constraint'!A1" display="Constraint" xr:uid="{96FD90C9-BB92-45BF-89BD-D71B1EA95F8D}"/>
    <hyperlink ref="A28" location="'7. Clock'!A1" display="Clock" xr:uid="{E473C6D0-7B6B-4516-9CC2-8F69094E0201}"/>
    <hyperlink ref="A33" location="'8. Routing &amp; Xtalk'!A1" display="Routing &amp; Xtalk" xr:uid="{B00DB9B5-8825-4A71-8FB3-273463DDE915}"/>
    <hyperlink ref="A36" location="'9. Rule (AMCU)'!A1" display="Rule (AMCU)" xr:uid="{75728A5A-4BF1-47F4-8D23-C1D00D6EF4AE}"/>
    <hyperlink ref="A39" location="'10. Extraction(StarRC)'!A1" display="Extraction(StarRC)" xr:uid="{4C6E0A79-5621-4C56-821E-0FF897B4DC55}"/>
    <hyperlink ref="A41" location="'11. Qor(PnR)'!A1" display="QoR(PnR)" xr:uid="{F39AF2DD-9887-482B-8902-3CABC022E7C6}"/>
    <hyperlink ref="A43" location="'12. Signoff(PT)'!A1" display="SignOff(PT)" xr:uid="{7A0C9497-C726-4285-8BF8-4C92E93AFB65}"/>
    <hyperlink ref="A49" location="'13. Power'!A1" display="Power" xr:uid="{3DF4CD87-DC59-4580-9A92-E442CC0B95CD}"/>
    <hyperlink ref="A51" location="'14. Safety'!A1" display="Safety" xr:uid="{8CBF5082-DBD9-464C-8502-725627C54687}"/>
    <hyperlink ref="A52" location="'15. Filler'!A1" display="Filler" xr:uid="{3EB33FE3-D760-4868-B835-D9FE5F272FA8}"/>
    <hyperlink ref="A54" location="'16. Export data'!A1" display="Export data" xr:uid="{3D40C5E8-BDFC-450A-9E7A-45CC1AC09D28}"/>
    <hyperlink ref="A59" location="'17. Logical check'!A1" display="Logical Check" xr:uid="{A83263E8-8202-4963-8422-AD5C5D285C25}"/>
    <hyperlink ref="A61" location="'18. PV(Calibre)'!A1" display="PV(Calibre)" xr:uid="{EE3908EF-B0F1-4475-A020-1806CAF0F55B}"/>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3"/>
  <sheetViews>
    <sheetView zoomScale="80" zoomScaleNormal="80" workbookViewId="0"/>
  </sheetViews>
  <sheetFormatPr defaultColWidth="9.125" defaultRowHeight="18.75"/>
  <cols>
    <col min="1" max="1" width="9.125" style="14"/>
    <col min="2" max="2" width="11.875" style="14" customWidth="1"/>
    <col min="3" max="3" width="9" style="14" customWidth="1"/>
    <col min="4" max="4" width="44.625" style="14" customWidth="1"/>
    <col min="5" max="5" width="64.25" style="14" bestFit="1" customWidth="1"/>
    <col min="6" max="6" width="43.875" style="14" bestFit="1" customWidth="1"/>
    <col min="7" max="7" width="12.5" style="14" customWidth="1"/>
    <col min="8" max="16384" width="9.125" style="14"/>
  </cols>
  <sheetData>
    <row r="1" spans="1:8">
      <c r="A1" s="35" t="s">
        <v>151</v>
      </c>
      <c r="D1" s="23"/>
    </row>
    <row r="2" spans="1:8">
      <c r="B2" s="58" t="s">
        <v>122</v>
      </c>
      <c r="C2" s="55" t="s">
        <v>24</v>
      </c>
      <c r="D2" s="14" t="s">
        <v>173</v>
      </c>
    </row>
    <row r="3" spans="1:8">
      <c r="B3" s="18"/>
      <c r="D3" s="142" t="s">
        <v>435</v>
      </c>
      <c r="F3" s="105"/>
      <c r="G3" s="59"/>
    </row>
    <row r="4" spans="1:8">
      <c r="B4" s="18"/>
      <c r="E4" s="59"/>
      <c r="F4" s="49"/>
    </row>
    <row r="5" spans="1:8">
      <c r="B5" s="18" t="s">
        <v>125</v>
      </c>
      <c r="D5" s="14" t="s">
        <v>166</v>
      </c>
      <c r="F5" s="23"/>
    </row>
    <row r="6" spans="1:8">
      <c r="B6" s="18" t="s">
        <v>123</v>
      </c>
      <c r="D6" s="50" t="s">
        <v>353</v>
      </c>
      <c r="F6" s="37"/>
    </row>
    <row r="7" spans="1:8" s="21" customFormat="1">
      <c r="B7" s="22"/>
    </row>
    <row r="8" spans="1:8">
      <c r="B8" s="18"/>
      <c r="D8" s="23"/>
    </row>
    <row r="9" spans="1:8" s="188" customFormat="1" ht="15">
      <c r="B9" s="514" t="s">
        <v>172</v>
      </c>
      <c r="C9" s="515"/>
      <c r="D9" s="189" t="s">
        <v>243</v>
      </c>
      <c r="E9" s="189" t="s">
        <v>250</v>
      </c>
      <c r="F9" s="190" t="s">
        <v>175</v>
      </c>
      <c r="G9" s="190" t="s">
        <v>677</v>
      </c>
      <c r="H9" s="188" t="s">
        <v>676</v>
      </c>
    </row>
    <row r="10" spans="1:8" s="188" customFormat="1" ht="57">
      <c r="B10" s="191" t="s">
        <v>244</v>
      </c>
      <c r="C10" s="192"/>
      <c r="D10" s="193" t="s">
        <v>657</v>
      </c>
      <c r="E10" s="194" t="s">
        <v>655</v>
      </c>
      <c r="F10" s="195" t="s">
        <v>456</v>
      </c>
      <c r="G10" s="209" t="s">
        <v>675</v>
      </c>
      <c r="H10" s="208" t="s">
        <v>656</v>
      </c>
    </row>
    <row r="11" spans="1:8" s="188" customFormat="1" ht="57.75">
      <c r="B11" s="196" t="s">
        <v>164</v>
      </c>
      <c r="C11" s="197"/>
      <c r="D11" s="198" t="s">
        <v>657</v>
      </c>
      <c r="E11" s="199" t="s">
        <v>658</v>
      </c>
      <c r="F11" s="200" t="s">
        <v>668</v>
      </c>
      <c r="G11" s="210" t="s">
        <v>663</v>
      </c>
      <c r="H11" s="208" t="s">
        <v>559</v>
      </c>
    </row>
    <row r="12" spans="1:8" s="188" customFormat="1" ht="15">
      <c r="B12" s="191" t="s">
        <v>245</v>
      </c>
      <c r="C12" s="192"/>
      <c r="D12" s="193" t="s">
        <v>665</v>
      </c>
      <c r="E12" s="205" t="s">
        <v>457</v>
      </c>
      <c r="F12" s="206" t="s">
        <v>412</v>
      </c>
      <c r="G12" s="211" t="s">
        <v>665</v>
      </c>
      <c r="H12" s="208" t="s">
        <v>665</v>
      </c>
    </row>
    <row r="13" spans="1:8" s="188" customFormat="1" ht="57">
      <c r="B13" s="196" t="s">
        <v>246</v>
      </c>
      <c r="C13" s="197"/>
      <c r="D13" s="198" t="s">
        <v>660</v>
      </c>
      <c r="E13" s="201" t="s">
        <v>659</v>
      </c>
      <c r="F13" s="202" t="s">
        <v>413</v>
      </c>
      <c r="G13" s="210" t="s">
        <v>663</v>
      </c>
      <c r="H13" s="208" t="s">
        <v>560</v>
      </c>
    </row>
    <row r="14" spans="1:8" s="188" customFormat="1" ht="57">
      <c r="B14" s="196" t="s">
        <v>247</v>
      </c>
      <c r="C14" s="197"/>
      <c r="D14" s="198" t="s">
        <v>661</v>
      </c>
      <c r="E14" s="201" t="s">
        <v>662</v>
      </c>
      <c r="F14" s="203" t="s">
        <v>555</v>
      </c>
      <c r="G14" s="210" t="s">
        <v>664</v>
      </c>
      <c r="H14" s="208" t="s">
        <v>674</v>
      </c>
    </row>
    <row r="15" spans="1:8" s="188" customFormat="1" ht="57.75">
      <c r="B15" s="196" t="s">
        <v>171</v>
      </c>
      <c r="C15" s="197"/>
      <c r="D15" s="198" t="s">
        <v>670</v>
      </c>
      <c r="E15" s="201" t="s">
        <v>666</v>
      </c>
      <c r="F15" s="200" t="s">
        <v>669</v>
      </c>
      <c r="G15" s="210" t="s">
        <v>664</v>
      </c>
      <c r="H15" s="208" t="s">
        <v>672</v>
      </c>
    </row>
    <row r="16" spans="1:8" s="188" customFormat="1" ht="57">
      <c r="B16" s="196" t="s">
        <v>248</v>
      </c>
      <c r="C16" s="197"/>
      <c r="D16" s="198" t="s">
        <v>671</v>
      </c>
      <c r="E16" s="201" t="s">
        <v>667</v>
      </c>
      <c r="F16" s="204" t="s">
        <v>587</v>
      </c>
      <c r="G16" s="210" t="s">
        <v>664</v>
      </c>
      <c r="H16" s="208" t="s">
        <v>673</v>
      </c>
    </row>
    <row r="17" spans="2:8" s="188" customFormat="1" ht="57.75">
      <c r="B17" s="191" t="s">
        <v>249</v>
      </c>
      <c r="C17" s="192"/>
      <c r="D17" s="193" t="s">
        <v>457</v>
      </c>
      <c r="E17" s="205" t="s">
        <v>665</v>
      </c>
      <c r="F17" s="207" t="s">
        <v>586</v>
      </c>
      <c r="G17" s="211" t="s">
        <v>457</v>
      </c>
      <c r="H17" s="208" t="s">
        <v>665</v>
      </c>
    </row>
    <row r="19" spans="2:8">
      <c r="B19" s="14" t="s">
        <v>388</v>
      </c>
    </row>
    <row r="21" spans="2:8">
      <c r="B21" s="136" t="s">
        <v>389</v>
      </c>
      <c r="C21" s="136" t="s">
        <v>390</v>
      </c>
      <c r="D21" s="136" t="s">
        <v>103</v>
      </c>
      <c r="E21" s="136" t="s">
        <v>391</v>
      </c>
      <c r="F21" s="136" t="s">
        <v>392</v>
      </c>
    </row>
    <row r="22" spans="2:8" ht="54">
      <c r="B22" s="137" t="s">
        <v>393</v>
      </c>
      <c r="C22" s="138" t="s">
        <v>394</v>
      </c>
      <c r="D22" s="138" t="s">
        <v>395</v>
      </c>
      <c r="E22" s="138"/>
      <c r="F22" s="138"/>
    </row>
    <row r="23" spans="2:8">
      <c r="B23" s="137" t="s">
        <v>396</v>
      </c>
      <c r="C23" s="138" t="s">
        <v>397</v>
      </c>
      <c r="D23" s="138" t="s">
        <v>398</v>
      </c>
      <c r="E23" s="138"/>
      <c r="F23" s="138"/>
    </row>
    <row r="24" spans="2:8">
      <c r="B24" s="137" t="s">
        <v>399</v>
      </c>
      <c r="C24" s="138" t="s">
        <v>399</v>
      </c>
      <c r="D24" s="138" t="s">
        <v>400</v>
      </c>
      <c r="E24" s="138"/>
      <c r="F24" s="138"/>
    </row>
    <row r="25" spans="2:8" ht="36">
      <c r="B25" s="137" t="s">
        <v>401</v>
      </c>
      <c r="C25" s="138" t="s">
        <v>402</v>
      </c>
      <c r="D25" s="138" t="s">
        <v>403</v>
      </c>
      <c r="E25" s="138"/>
      <c r="F25" s="138"/>
    </row>
    <row r="26" spans="2:8" ht="36">
      <c r="B26" s="137" t="s">
        <v>404</v>
      </c>
      <c r="C26" s="138" t="s">
        <v>402</v>
      </c>
      <c r="D26" s="138" t="s">
        <v>403</v>
      </c>
      <c r="E26" s="138"/>
      <c r="F26" s="138"/>
    </row>
    <row r="27" spans="2:8" ht="72">
      <c r="B27" s="137" t="s">
        <v>405</v>
      </c>
      <c r="C27" s="138" t="s">
        <v>406</v>
      </c>
      <c r="D27" s="138" t="s">
        <v>398</v>
      </c>
      <c r="E27" s="138"/>
      <c r="F27" s="138"/>
    </row>
    <row r="28" spans="2:8" ht="72">
      <c r="B28" s="137" t="s">
        <v>407</v>
      </c>
      <c r="C28" s="138" t="s">
        <v>406</v>
      </c>
      <c r="D28" s="138" t="s">
        <v>398</v>
      </c>
      <c r="E28" s="138"/>
      <c r="F28" s="138"/>
    </row>
    <row r="29" spans="2:8" ht="36">
      <c r="B29" s="137" t="s">
        <v>408</v>
      </c>
      <c r="C29" s="138" t="s">
        <v>406</v>
      </c>
      <c r="D29" s="138" t="s">
        <v>409</v>
      </c>
      <c r="E29" s="138"/>
      <c r="F29" s="138"/>
    </row>
    <row r="30" spans="2:8" ht="36">
      <c r="B30" s="137" t="s">
        <v>410</v>
      </c>
      <c r="C30" s="138" t="s">
        <v>406</v>
      </c>
      <c r="D30" s="138" t="s">
        <v>409</v>
      </c>
      <c r="E30" s="138"/>
      <c r="F30" s="138"/>
    </row>
    <row r="31" spans="2:8" ht="36">
      <c r="B31" s="137" t="s">
        <v>411</v>
      </c>
      <c r="C31" s="138" t="s">
        <v>406</v>
      </c>
      <c r="D31" s="138" t="s">
        <v>409</v>
      </c>
      <c r="E31" s="138"/>
      <c r="F31" s="138"/>
    </row>
    <row r="33" spans="1:1">
      <c r="A33" s="14" t="s">
        <v>678</v>
      </c>
    </row>
  </sheetData>
  <mergeCells count="1">
    <mergeCell ref="B9:C9"/>
  </mergeCells>
  <phoneticPr fontId="3"/>
  <dataValidations count="1">
    <dataValidation type="list" allowBlank="1" showInputMessage="1" showErrorMessage="1" sqref="D6" xr:uid="{BB48952C-CC4A-453D-B502-0E1D8871BD4A}">
      <formula1>"OK,NG"</formula1>
    </dataValidation>
  </dataValidations>
  <hyperlinks>
    <hyperlink ref="A1" location="'V02-00'!A1" display="back" xr:uid="{B7571811-2B2D-4E25-A280-6D291150D25B}"/>
    <hyperlink ref="B22" location="CDLCAT!B2" display="DummyCDL" xr:uid="{F2DCB2D7-473F-40C9-AE26-0599617C9CBC}"/>
    <hyperlink ref="B23" location="CDLCAT!B27" display="V2LVS" xr:uid="{F4D2F60A-8C0E-456A-8994-13053C14DBDB}"/>
    <hyperlink ref="B24" location="CDLCAT!B99" display="CDLCAT" xr:uid="{4FB09334-4C28-4430-A32E-F295CDCE89C1}"/>
    <hyperlink ref="B25" location="01_gdsmerge_01!B2" display="01_gdsmerge_01" xr:uid="{36148CAD-7C99-4C2F-BCEB-D68FCDD6D385}"/>
    <hyperlink ref="B26" location="04_gdsmerge_02!B2" display="04_gdsmerge_02" xr:uid="{E27503CF-192A-4A72-AE54-B021B8832F4F}"/>
    <hyperlink ref="B27" location="01_LVS_CAL!B2" display="01_LVS (CAL) (EXTRACTION)" xr:uid="{408FDDDC-3EE3-4AC8-8183-0FA06F376E97}"/>
    <hyperlink ref="B28" location="01_LVS_CAL!B37" display="01_LVS (CAL) (COMPARISON)" xr:uid="{7323DE92-2813-41FE-92E0-D5670362BABF}"/>
    <hyperlink ref="B29" location="02_1_DRC_FEOL_CAL!C9" display="02_1_DRC_FEOL (CAL)" xr:uid="{BC8BA291-BEEC-4FE3-ABFB-E598432EFFD2}"/>
    <hyperlink ref="B30" location="02_2_DRC_BEOL_CAL!C9" display="02_2_DRC_BEOL (CAL)" xr:uid="{8D467320-99F1-42AF-BA97-F82DB76A0E6A}"/>
    <hyperlink ref="B31" location="02_dmyODPO!C9" display="02_dmyODPO (CAL)" xr:uid="{181D75EA-A6A1-49A5-B674-F6FBFAF5793E}"/>
    <hyperlink ref="D3" r:id="rId1" display="https://renesasgroup.sharepoint.com/:x:/r/sites/REL-AMC2-U2B10/Shared Documents/04_design_flow/042_design_environment/RH850_U2B10_tool_rev01.xlsx?d=w71d9f9a403c440e7b4223af69f5b2452&amp;csf=1&amp;web=1&amp;e=USaLPe" xr:uid="{6AA31F1C-419C-4097-9933-650DFF78B8B9}"/>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4298A-B47B-415F-B230-245BE2024CF8}">
  <dimension ref="A1:AJ173"/>
  <sheetViews>
    <sheetView showGridLines="0" zoomScale="80" zoomScaleNormal="80" workbookViewId="0">
      <selection activeCell="B7" sqref="B7"/>
    </sheetView>
  </sheetViews>
  <sheetFormatPr defaultColWidth="9.125" defaultRowHeight="18.75"/>
  <cols>
    <col min="1" max="1" width="9.125" style="16"/>
    <col min="2" max="2" width="13.125" style="15" customWidth="1"/>
    <col min="3" max="3" width="12.375" style="16" customWidth="1"/>
    <col min="4" max="4" width="25.125" style="14" customWidth="1"/>
    <col min="5" max="6" width="13.25" style="16" customWidth="1"/>
    <col min="7" max="7" width="223.375" style="164" customWidth="1"/>
    <col min="8" max="8" width="9.125" style="54"/>
    <col min="9" max="16384" width="9.125" style="16"/>
  </cols>
  <sheetData>
    <row r="1" spans="1:18">
      <c r="A1" s="35" t="s">
        <v>151</v>
      </c>
    </row>
    <row r="2" spans="1:18">
      <c r="B2" s="18" t="s">
        <v>122</v>
      </c>
      <c r="C2" s="14" t="s">
        <v>189</v>
      </c>
      <c r="D2" s="16" t="s">
        <v>190</v>
      </c>
    </row>
    <row r="3" spans="1:18">
      <c r="B3" s="18"/>
      <c r="C3" s="14"/>
      <c r="D3" s="16"/>
    </row>
    <row r="4" spans="1:18">
      <c r="B4" s="18" t="s">
        <v>125</v>
      </c>
      <c r="D4" s="14" t="s">
        <v>124</v>
      </c>
    </row>
    <row r="5" spans="1:18">
      <c r="B5" s="18" t="s">
        <v>123</v>
      </c>
      <c r="D5" s="50" t="s">
        <v>353</v>
      </c>
      <c r="E5" s="14"/>
    </row>
    <row r="6" spans="1:18" s="20" customFormat="1">
      <c r="B6" s="19"/>
      <c r="C6" s="39"/>
      <c r="D6" s="40"/>
      <c r="G6" s="165"/>
      <c r="H6" s="89"/>
    </row>
    <row r="7" spans="1:18">
      <c r="C7" s="53"/>
      <c r="D7" s="57"/>
    </row>
    <row r="8" spans="1:18">
      <c r="C8" s="53"/>
      <c r="D8" s="57"/>
    </row>
    <row r="9" spans="1:18">
      <c r="B9" s="63" t="s">
        <v>23</v>
      </c>
      <c r="C9" s="64" t="s">
        <v>174</v>
      </c>
      <c r="D9" s="64"/>
      <c r="E9" s="60"/>
      <c r="F9" s="64" t="s">
        <v>177</v>
      </c>
      <c r="G9" s="166" t="s">
        <v>176</v>
      </c>
      <c r="H9" s="90"/>
      <c r="I9" s="66"/>
      <c r="J9" s="66"/>
      <c r="K9" s="66"/>
      <c r="L9" s="66"/>
      <c r="M9" s="66"/>
      <c r="N9" s="66"/>
      <c r="O9" s="66"/>
      <c r="P9" s="66"/>
      <c r="Q9" s="66"/>
      <c r="R9" s="66"/>
    </row>
    <row r="10" spans="1:18" s="212" customFormat="1">
      <c r="B10" s="213" t="s">
        <v>164</v>
      </c>
      <c r="C10" s="214" t="s">
        <v>588</v>
      </c>
      <c r="D10" s="215"/>
      <c r="E10" s="216"/>
      <c r="F10" s="217" t="s">
        <v>251</v>
      </c>
      <c r="G10" s="218"/>
      <c r="H10" s="219" t="str">
        <f>"grep 'Loading LEF file' "&amp;C10</f>
        <v>grep 'Loading LEF file' /design04/M28PT_F_layout01_vf/u2b10/data/r7f702540/5_layout/50_PnR/501_INNOVUS/v000/blocks/bccx/ms6_2nd.f6931_0003d_220216_dp01b.mp/log/init_design_220225_220833.logv</v>
      </c>
    </row>
    <row r="11" spans="1:18" s="212" customFormat="1">
      <c r="B11" s="220"/>
      <c r="C11" s="221"/>
      <c r="D11" s="222"/>
      <c r="E11" s="223"/>
      <c r="F11" s="224"/>
      <c r="G11" s="225" t="s">
        <v>913</v>
      </c>
      <c r="H11" s="219"/>
    </row>
    <row r="12" spans="1:18" s="212" customFormat="1">
      <c r="B12" s="220"/>
      <c r="C12" s="226"/>
      <c r="D12" s="227"/>
      <c r="E12" s="228"/>
      <c r="F12" s="224"/>
      <c r="G12" s="225" t="s">
        <v>914</v>
      </c>
      <c r="H12" s="219"/>
    </row>
    <row r="13" spans="1:18" s="212" customFormat="1">
      <c r="B13" s="220"/>
      <c r="C13" s="226"/>
      <c r="D13" s="227"/>
      <c r="E13" s="228"/>
      <c r="F13" s="224"/>
      <c r="G13" s="225" t="s">
        <v>915</v>
      </c>
      <c r="H13" s="219"/>
    </row>
    <row r="14" spans="1:18" s="212" customFormat="1">
      <c r="B14" s="220"/>
      <c r="C14" s="226"/>
      <c r="D14" s="227"/>
      <c r="E14" s="228"/>
      <c r="F14" s="224"/>
      <c r="G14" s="225" t="s">
        <v>916</v>
      </c>
      <c r="H14" s="219"/>
    </row>
    <row r="15" spans="1:18" s="212" customFormat="1">
      <c r="B15" s="220"/>
      <c r="C15" s="226"/>
      <c r="D15" s="227"/>
      <c r="E15" s="228"/>
      <c r="F15" s="224"/>
      <c r="G15" s="225" t="s">
        <v>912</v>
      </c>
      <c r="H15" s="219"/>
    </row>
    <row r="16" spans="1:18" s="212" customFormat="1">
      <c r="B16" s="220"/>
      <c r="C16" s="226"/>
      <c r="D16" s="227"/>
      <c r="E16" s="228"/>
      <c r="F16" s="224"/>
      <c r="G16" s="225" t="s">
        <v>907</v>
      </c>
      <c r="H16" s="219"/>
    </row>
    <row r="17" spans="2:8" s="212" customFormat="1">
      <c r="B17" s="220"/>
      <c r="C17" s="226"/>
      <c r="D17" s="227"/>
      <c r="E17" s="228"/>
      <c r="F17" s="224"/>
      <c r="G17" s="225" t="s">
        <v>908</v>
      </c>
      <c r="H17" s="219"/>
    </row>
    <row r="18" spans="2:8" s="212" customFormat="1">
      <c r="B18" s="220"/>
      <c r="C18" s="226"/>
      <c r="D18" s="227"/>
      <c r="E18" s="228"/>
      <c r="F18" s="224"/>
      <c r="G18" s="225" t="s">
        <v>909</v>
      </c>
      <c r="H18" s="219"/>
    </row>
    <row r="19" spans="2:8" s="212" customFormat="1">
      <c r="B19" s="220"/>
      <c r="C19" s="226"/>
      <c r="D19" s="227"/>
      <c r="E19" s="228"/>
      <c r="F19" s="224"/>
      <c r="G19" s="225" t="s">
        <v>910</v>
      </c>
      <c r="H19" s="219"/>
    </row>
    <row r="20" spans="2:8" s="212" customFormat="1">
      <c r="B20" s="220"/>
      <c r="C20" s="226"/>
      <c r="D20" s="227"/>
      <c r="E20" s="228"/>
      <c r="F20" s="224"/>
      <c r="G20" s="225" t="s">
        <v>911</v>
      </c>
      <c r="H20" s="219"/>
    </row>
    <row r="21" spans="2:8" s="212" customFormat="1">
      <c r="B21" s="220"/>
      <c r="C21" s="226"/>
      <c r="D21" s="227"/>
      <c r="E21" s="228"/>
      <c r="F21" s="224"/>
      <c r="G21" s="225"/>
      <c r="H21" s="219"/>
    </row>
    <row r="22" spans="2:8" s="212" customFormat="1">
      <c r="B22" s="220"/>
      <c r="C22" s="226"/>
      <c r="D22" s="227"/>
      <c r="E22" s="228"/>
      <c r="F22" s="224"/>
      <c r="G22" s="225"/>
      <c r="H22" s="219"/>
    </row>
    <row r="23" spans="2:8" s="212" customFormat="1">
      <c r="B23" s="220"/>
      <c r="C23" s="226"/>
      <c r="D23" s="227"/>
      <c r="E23" s="228"/>
      <c r="F23" s="224"/>
      <c r="G23" s="225"/>
      <c r="H23" s="219"/>
    </row>
    <row r="24" spans="2:8" s="212" customFormat="1">
      <c r="B24" s="220"/>
      <c r="C24" s="226"/>
      <c r="D24" s="227"/>
      <c r="E24" s="228"/>
      <c r="F24" s="224"/>
      <c r="G24" s="225"/>
      <c r="H24" s="219"/>
    </row>
    <row r="25" spans="2:8" s="212" customFormat="1">
      <c r="B25" s="220"/>
      <c r="C25" s="226"/>
      <c r="D25" s="227"/>
      <c r="E25" s="228"/>
      <c r="F25" s="224"/>
      <c r="G25" s="225"/>
      <c r="H25" s="219"/>
    </row>
    <row r="26" spans="2:8" s="212" customFormat="1">
      <c r="B26" s="220"/>
      <c r="C26" s="226"/>
      <c r="D26" s="227"/>
      <c r="E26" s="228"/>
      <c r="F26" s="224"/>
      <c r="G26" s="225"/>
      <c r="H26" s="219"/>
    </row>
    <row r="27" spans="2:8" s="212" customFormat="1">
      <c r="B27" s="220"/>
      <c r="C27" s="226"/>
      <c r="D27" s="227"/>
      <c r="E27" s="228"/>
      <c r="F27" s="224"/>
      <c r="G27" s="225"/>
      <c r="H27" s="219"/>
    </row>
    <row r="28" spans="2:8" s="212" customFormat="1">
      <c r="B28" s="220"/>
      <c r="C28" s="226"/>
      <c r="D28" s="227"/>
      <c r="E28" s="228"/>
      <c r="F28" s="224"/>
      <c r="G28" s="225"/>
      <c r="H28" s="219"/>
    </row>
    <row r="29" spans="2:8" s="212" customFormat="1">
      <c r="B29" s="220"/>
      <c r="C29" s="226"/>
      <c r="D29" s="227"/>
      <c r="E29" s="228"/>
      <c r="F29" s="224"/>
      <c r="G29" s="225"/>
      <c r="H29" s="219"/>
    </row>
    <row r="30" spans="2:8" s="212" customFormat="1">
      <c r="B30" s="229"/>
      <c r="C30" s="224"/>
      <c r="F30" s="230" t="s">
        <v>253</v>
      </c>
      <c r="G30" s="225"/>
      <c r="H30" s="219" t="str">
        <f>"grep 'RC-Corner Technology file:' "&amp;$C$10</f>
        <v>grep 'RC-Corner Technology file:' /design04/M28PT_F_layout01_vf/u2b10/data/r7f702540/5_layout/50_PnR/501_INNOVUS/v000/blocks/bccx/ms6_2nd.f6931_0003d_220216_dp01b.mp/log/init_design_220225_220833.logv</v>
      </c>
    </row>
    <row r="31" spans="2:8" s="212" customFormat="1">
      <c r="B31" s="229"/>
      <c r="C31" s="224"/>
      <c r="F31" s="230"/>
      <c r="G31" s="225" t="s">
        <v>917</v>
      </c>
      <c r="H31" s="219"/>
    </row>
    <row r="32" spans="2:8" s="212" customFormat="1">
      <c r="B32" s="229"/>
      <c r="C32" s="224"/>
      <c r="F32" s="230"/>
      <c r="G32" s="225"/>
      <c r="H32" s="219"/>
    </row>
    <row r="33" spans="2:8" s="212" customFormat="1">
      <c r="B33" s="229"/>
      <c r="C33" s="224"/>
      <c r="F33" s="231" t="s">
        <v>252</v>
      </c>
      <c r="G33" s="225"/>
      <c r="H33" s="219" t="str">
        <f>"grep 'timing library' "&amp;$C$10</f>
        <v>grep 'timing library' /design04/M28PT_F_layout01_vf/u2b10/data/r7f702540/5_layout/50_PnR/501_INNOVUS/v000/blocks/bccx/ms6_2nd.f6931_0003d_220216_dp01b.mp/log/init_design_220225_220833.logv</v>
      </c>
    </row>
    <row r="34" spans="2:8" s="212" customFormat="1">
      <c r="B34" s="229"/>
      <c r="C34" s="224"/>
      <c r="F34" s="224"/>
      <c r="G34" s="332" t="s">
        <v>862</v>
      </c>
      <c r="H34" s="219"/>
    </row>
    <row r="35" spans="2:8" s="212" customFormat="1">
      <c r="B35" s="229"/>
      <c r="C35" s="224"/>
      <c r="F35" s="224"/>
      <c r="G35" s="332" t="s">
        <v>863</v>
      </c>
      <c r="H35" s="219"/>
    </row>
    <row r="36" spans="2:8" s="212" customFormat="1">
      <c r="B36" s="229"/>
      <c r="C36" s="224"/>
      <c r="F36" s="224"/>
      <c r="G36" s="332" t="s">
        <v>864</v>
      </c>
      <c r="H36" s="219"/>
    </row>
    <row r="37" spans="2:8" s="212" customFormat="1">
      <c r="B37" s="229"/>
      <c r="C37" s="224"/>
      <c r="F37" s="224"/>
      <c r="G37" s="332" t="s">
        <v>865</v>
      </c>
      <c r="H37" s="219"/>
    </row>
    <row r="38" spans="2:8" s="212" customFormat="1">
      <c r="B38" s="229"/>
      <c r="C38" s="224"/>
      <c r="F38" s="224"/>
      <c r="G38" s="332" t="s">
        <v>866</v>
      </c>
      <c r="H38" s="219"/>
    </row>
    <row r="39" spans="2:8" s="212" customFormat="1">
      <c r="B39" s="229"/>
      <c r="C39" s="224"/>
      <c r="F39" s="224"/>
      <c r="G39" s="332" t="s">
        <v>867</v>
      </c>
      <c r="H39" s="219"/>
    </row>
    <row r="40" spans="2:8" s="212" customFormat="1">
      <c r="B40" s="229"/>
      <c r="C40" s="224"/>
      <c r="F40" s="224"/>
      <c r="G40" s="332" t="s">
        <v>868</v>
      </c>
      <c r="H40" s="219"/>
    </row>
    <row r="41" spans="2:8" s="212" customFormat="1">
      <c r="B41" s="229"/>
      <c r="C41" s="224"/>
      <c r="F41" s="224"/>
      <c r="G41" s="332" t="s">
        <v>869</v>
      </c>
      <c r="H41" s="219"/>
    </row>
    <row r="42" spans="2:8" s="212" customFormat="1">
      <c r="B42" s="229"/>
      <c r="C42" s="224"/>
      <c r="F42" s="224"/>
      <c r="G42" s="332" t="s">
        <v>870</v>
      </c>
      <c r="H42" s="219"/>
    </row>
    <row r="43" spans="2:8" s="212" customFormat="1">
      <c r="B43" s="229"/>
      <c r="C43" s="224"/>
      <c r="F43" s="224"/>
      <c r="G43" s="225" t="s">
        <v>871</v>
      </c>
      <c r="H43" s="219"/>
    </row>
    <row r="44" spans="2:8" s="212" customFormat="1">
      <c r="B44" s="229"/>
      <c r="C44" s="224"/>
      <c r="F44" s="224"/>
      <c r="G44" s="225" t="s">
        <v>872</v>
      </c>
      <c r="H44" s="219"/>
    </row>
    <row r="45" spans="2:8" s="212" customFormat="1">
      <c r="B45" s="229"/>
      <c r="C45" s="224"/>
      <c r="F45" s="224"/>
      <c r="G45" s="225" t="s">
        <v>873</v>
      </c>
      <c r="H45" s="219"/>
    </row>
    <row r="46" spans="2:8" s="212" customFormat="1">
      <c r="B46" s="229"/>
      <c r="C46" s="224"/>
      <c r="F46" s="224"/>
      <c r="G46" s="225" t="s">
        <v>874</v>
      </c>
      <c r="H46" s="219"/>
    </row>
    <row r="47" spans="2:8" s="212" customFormat="1">
      <c r="B47" s="229"/>
      <c r="C47" s="224"/>
      <c r="F47" s="224"/>
      <c r="G47" s="225" t="s">
        <v>875</v>
      </c>
      <c r="H47" s="219"/>
    </row>
    <row r="48" spans="2:8" s="212" customFormat="1">
      <c r="B48" s="229"/>
      <c r="C48" s="224"/>
      <c r="F48" s="224"/>
      <c r="G48" s="225" t="s">
        <v>876</v>
      </c>
      <c r="H48" s="219"/>
    </row>
    <row r="49" spans="2:8" s="212" customFormat="1">
      <c r="B49" s="229"/>
      <c r="C49" s="224"/>
      <c r="F49" s="224"/>
      <c r="G49" s="225" t="s">
        <v>877</v>
      </c>
      <c r="H49" s="219"/>
    </row>
    <row r="50" spans="2:8" s="212" customFormat="1">
      <c r="B50" s="229"/>
      <c r="C50" s="224"/>
      <c r="F50" s="224"/>
      <c r="G50" s="225" t="s">
        <v>878</v>
      </c>
      <c r="H50" s="219"/>
    </row>
    <row r="51" spans="2:8" s="212" customFormat="1">
      <c r="B51" s="229"/>
      <c r="C51" s="224"/>
      <c r="F51" s="224"/>
      <c r="G51" s="225" t="s">
        <v>879</v>
      </c>
      <c r="H51" s="219"/>
    </row>
    <row r="52" spans="2:8" s="212" customFormat="1">
      <c r="B52" s="229"/>
      <c r="C52" s="224"/>
      <c r="F52" s="224"/>
      <c r="G52" s="332" t="s">
        <v>880</v>
      </c>
      <c r="H52" s="219"/>
    </row>
    <row r="53" spans="2:8" s="212" customFormat="1">
      <c r="B53" s="229"/>
      <c r="C53" s="224"/>
      <c r="F53" s="224"/>
      <c r="G53" s="332" t="s">
        <v>881</v>
      </c>
      <c r="H53" s="219"/>
    </row>
    <row r="54" spans="2:8" s="212" customFormat="1">
      <c r="B54" s="229"/>
      <c r="C54" s="224"/>
      <c r="F54" s="224"/>
      <c r="G54" s="332" t="s">
        <v>882</v>
      </c>
      <c r="H54" s="219"/>
    </row>
    <row r="55" spans="2:8" s="212" customFormat="1">
      <c r="B55" s="229"/>
      <c r="C55" s="224"/>
      <c r="F55" s="224"/>
      <c r="G55" s="332" t="s">
        <v>883</v>
      </c>
      <c r="H55" s="219"/>
    </row>
    <row r="56" spans="2:8" s="212" customFormat="1">
      <c r="B56" s="229"/>
      <c r="C56" s="224"/>
      <c r="F56" s="224"/>
      <c r="G56" s="332" t="s">
        <v>884</v>
      </c>
      <c r="H56" s="219"/>
    </row>
    <row r="57" spans="2:8" s="212" customFormat="1">
      <c r="B57" s="229"/>
      <c r="C57" s="224"/>
      <c r="F57" s="224"/>
      <c r="G57" s="332" t="s">
        <v>885</v>
      </c>
      <c r="H57" s="219"/>
    </row>
    <row r="58" spans="2:8" s="212" customFormat="1">
      <c r="B58" s="229"/>
      <c r="C58" s="224"/>
      <c r="F58" s="224"/>
      <c r="G58" s="332" t="s">
        <v>886</v>
      </c>
      <c r="H58" s="219"/>
    </row>
    <row r="59" spans="2:8" s="212" customFormat="1">
      <c r="B59" s="229"/>
      <c r="C59" s="224"/>
      <c r="F59" s="224"/>
      <c r="G59" s="332" t="s">
        <v>887</v>
      </c>
      <c r="H59" s="219"/>
    </row>
    <row r="60" spans="2:8" s="212" customFormat="1">
      <c r="B60" s="229"/>
      <c r="C60" s="224"/>
      <c r="F60" s="224"/>
      <c r="G60" s="332" t="s">
        <v>888</v>
      </c>
      <c r="H60" s="219"/>
    </row>
    <row r="61" spans="2:8" s="212" customFormat="1">
      <c r="B61" s="229"/>
      <c r="C61" s="224"/>
      <c r="F61" s="224"/>
      <c r="G61" s="232" t="s">
        <v>889</v>
      </c>
      <c r="H61" s="219"/>
    </row>
    <row r="62" spans="2:8" s="212" customFormat="1">
      <c r="B62" s="229"/>
      <c r="C62" s="224"/>
      <c r="F62" s="224"/>
      <c r="G62" s="232" t="s">
        <v>890</v>
      </c>
      <c r="H62" s="219"/>
    </row>
    <row r="63" spans="2:8" s="212" customFormat="1">
      <c r="B63" s="229"/>
      <c r="C63" s="224"/>
      <c r="F63" s="224"/>
      <c r="G63" s="232" t="s">
        <v>891</v>
      </c>
      <c r="H63" s="219"/>
    </row>
    <row r="64" spans="2:8" s="212" customFormat="1">
      <c r="B64" s="229"/>
      <c r="C64" s="224"/>
      <c r="F64" s="224"/>
      <c r="G64" s="232" t="s">
        <v>892</v>
      </c>
      <c r="H64" s="219"/>
    </row>
    <row r="65" spans="2:8" s="212" customFormat="1">
      <c r="B65" s="229"/>
      <c r="C65" s="224"/>
      <c r="F65" s="224"/>
      <c r="G65" s="232" t="s">
        <v>893</v>
      </c>
      <c r="H65" s="219"/>
    </row>
    <row r="66" spans="2:8" s="212" customFormat="1">
      <c r="B66" s="229"/>
      <c r="C66" s="224"/>
      <c r="F66" s="224"/>
      <c r="G66" s="232" t="s">
        <v>894</v>
      </c>
      <c r="H66" s="219"/>
    </row>
    <row r="67" spans="2:8" s="212" customFormat="1">
      <c r="B67" s="233"/>
      <c r="C67" s="224"/>
      <c r="F67" s="224"/>
      <c r="G67" s="232" t="s">
        <v>895</v>
      </c>
      <c r="H67" s="219"/>
    </row>
    <row r="68" spans="2:8" s="212" customFormat="1">
      <c r="B68" s="233"/>
      <c r="C68" s="224"/>
      <c r="F68" s="224"/>
      <c r="G68" s="232" t="s">
        <v>896</v>
      </c>
      <c r="H68" s="219"/>
    </row>
    <row r="69" spans="2:8" s="212" customFormat="1">
      <c r="B69" s="233"/>
      <c r="C69" s="224"/>
      <c r="F69" s="230"/>
      <c r="G69" s="232" t="s">
        <v>897</v>
      </c>
      <c r="H69" s="219"/>
    </row>
    <row r="70" spans="2:8" s="212" customFormat="1">
      <c r="B70" s="233"/>
      <c r="C70" s="224"/>
      <c r="F70" s="224"/>
      <c r="G70" s="333" t="s">
        <v>898</v>
      </c>
      <c r="H70" s="219"/>
    </row>
    <row r="71" spans="2:8" s="212" customFormat="1">
      <c r="B71" s="233"/>
      <c r="C71" s="224"/>
      <c r="F71" s="224"/>
      <c r="G71" s="333" t="s">
        <v>899</v>
      </c>
      <c r="H71" s="219"/>
    </row>
    <row r="72" spans="2:8" s="212" customFormat="1">
      <c r="B72" s="233"/>
      <c r="C72" s="224"/>
      <c r="F72" s="224"/>
      <c r="G72" s="333" t="s">
        <v>900</v>
      </c>
      <c r="H72" s="219"/>
    </row>
    <row r="73" spans="2:8" s="212" customFormat="1">
      <c r="B73" s="233"/>
      <c r="C73" s="224"/>
      <c r="F73" s="224"/>
      <c r="G73" s="333" t="s">
        <v>901</v>
      </c>
      <c r="H73" s="219"/>
    </row>
    <row r="74" spans="2:8" s="212" customFormat="1">
      <c r="B74" s="233"/>
      <c r="C74" s="224"/>
      <c r="F74" s="224"/>
      <c r="G74" s="332" t="s">
        <v>902</v>
      </c>
      <c r="H74" s="219"/>
    </row>
    <row r="75" spans="2:8" s="212" customFormat="1">
      <c r="B75" s="233"/>
      <c r="C75" s="224"/>
      <c r="F75" s="224"/>
      <c r="G75" s="332" t="s">
        <v>903</v>
      </c>
      <c r="H75" s="219"/>
    </row>
    <row r="76" spans="2:8" s="212" customFormat="1">
      <c r="B76" s="233"/>
      <c r="C76" s="224"/>
      <c r="F76" s="224"/>
      <c r="G76" s="332" t="s">
        <v>904</v>
      </c>
      <c r="H76" s="219"/>
    </row>
    <row r="77" spans="2:8" s="212" customFormat="1">
      <c r="B77" s="233"/>
      <c r="C77" s="224"/>
      <c r="F77" s="224"/>
      <c r="G77" s="332" t="s">
        <v>905</v>
      </c>
      <c r="H77" s="219"/>
    </row>
    <row r="78" spans="2:8" s="212" customFormat="1">
      <c r="B78" s="233"/>
      <c r="C78" s="224"/>
      <c r="F78" s="224"/>
      <c r="G78" s="332" t="s">
        <v>906</v>
      </c>
      <c r="H78" s="219"/>
    </row>
    <row r="79" spans="2:8" s="212" customFormat="1">
      <c r="B79" s="233"/>
      <c r="C79" s="224"/>
      <c r="F79" s="224"/>
      <c r="G79" s="225"/>
      <c r="H79" s="219"/>
    </row>
    <row r="80" spans="2:8" s="212" customFormat="1">
      <c r="B80" s="233"/>
      <c r="C80" s="224"/>
      <c r="F80" s="224"/>
      <c r="G80" s="225"/>
      <c r="H80" s="219"/>
    </row>
    <row r="81" spans="2:36" s="212" customFormat="1">
      <c r="B81" s="233"/>
      <c r="C81" s="224"/>
      <c r="F81" s="224"/>
      <c r="G81" s="225"/>
      <c r="H81" s="219"/>
    </row>
    <row r="82" spans="2:36" s="212" customFormat="1" ht="20.25" customHeight="1">
      <c r="B82" s="233"/>
      <c r="C82" s="224"/>
      <c r="D82" s="234"/>
      <c r="F82" s="224"/>
      <c r="G82" s="225"/>
      <c r="H82" s="219"/>
    </row>
    <row r="83" spans="2:36">
      <c r="B83" s="96"/>
      <c r="C83" s="93"/>
      <c r="D83" s="61"/>
      <c r="E83" s="97"/>
      <c r="F83" s="99"/>
      <c r="G83" s="168"/>
    </row>
    <row r="84" spans="2:36">
      <c r="B84" s="63" t="s">
        <v>23</v>
      </c>
      <c r="C84" s="64" t="s">
        <v>174</v>
      </c>
      <c r="D84" s="64"/>
      <c r="E84" s="60"/>
      <c r="F84" s="64" t="s">
        <v>177</v>
      </c>
      <c r="G84" s="169" t="s">
        <v>176</v>
      </c>
      <c r="H84" s="55"/>
      <c r="I84" s="66"/>
      <c r="J84" s="66"/>
      <c r="K84" s="66"/>
      <c r="L84" s="66"/>
      <c r="M84" s="66"/>
      <c r="N84" s="66"/>
      <c r="O84" s="66"/>
      <c r="P84" s="66"/>
      <c r="Q84" s="66"/>
      <c r="R84" s="66"/>
    </row>
    <row r="85" spans="2:36">
      <c r="B85" s="91" t="s">
        <v>171</v>
      </c>
      <c r="C85" s="62"/>
      <c r="D85" s="118"/>
      <c r="E85" s="94"/>
      <c r="F85" s="95"/>
      <c r="G85" s="167"/>
      <c r="H85" s="144" t="str">
        <f>"grep 'Loading technology file' "&amp;$C$85</f>
        <v xml:space="preserve">grep 'Loading technology file' </v>
      </c>
      <c r="I85" s="150"/>
      <c r="J85" s="150"/>
      <c r="K85" s="150"/>
      <c r="L85" s="150"/>
      <c r="M85" s="150"/>
      <c r="N85" s="150"/>
      <c r="O85" s="150"/>
      <c r="P85" s="150"/>
      <c r="Q85" s="150"/>
      <c r="R85" s="150"/>
      <c r="S85" s="150"/>
      <c r="T85" s="150"/>
      <c r="U85" s="150"/>
      <c r="V85" s="150"/>
      <c r="W85" s="150"/>
      <c r="X85" s="150"/>
      <c r="Y85" s="150"/>
      <c r="Z85" s="150"/>
      <c r="AA85" s="150"/>
      <c r="AB85" s="150"/>
      <c r="AC85" s="150"/>
    </row>
    <row r="86" spans="2:36">
      <c r="B86" s="135"/>
      <c r="C86" s="62"/>
      <c r="D86" s="118"/>
      <c r="E86" s="94"/>
      <c r="F86" s="95"/>
      <c r="G86" s="167" t="s">
        <v>798</v>
      </c>
      <c r="H86" s="55"/>
    </row>
    <row r="87" spans="2:36">
      <c r="B87" s="135"/>
      <c r="C87" s="62"/>
      <c r="D87" s="118"/>
      <c r="E87" s="94"/>
      <c r="F87" s="95"/>
      <c r="G87" s="167" t="e" cm="1">
        <f t="array" ref="G87">-ref_libs</f>
        <v>#NAME?</v>
      </c>
      <c r="H87" s="55"/>
    </row>
    <row r="88" spans="2:36">
      <c r="B88" s="92"/>
      <c r="C88" s="62"/>
      <c r="D88" s="118"/>
      <c r="E88" s="94"/>
      <c r="F88" s="95"/>
      <c r="G88" s="167" t="s">
        <v>799</v>
      </c>
      <c r="H88" s="153" t="s">
        <v>255</v>
      </c>
      <c r="I88" s="150"/>
      <c r="J88" s="150"/>
      <c r="K88" s="150"/>
      <c r="L88" s="150"/>
      <c r="M88" s="150"/>
      <c r="N88" s="150"/>
    </row>
    <row r="89" spans="2:36">
      <c r="B89" s="92"/>
      <c r="C89" s="62"/>
      <c r="D89" s="118"/>
      <c r="E89" s="94"/>
      <c r="F89" s="95"/>
      <c r="G89" s="167" t="s">
        <v>800</v>
      </c>
    </row>
    <row r="90" spans="2:36">
      <c r="B90" s="92"/>
      <c r="C90" s="62"/>
      <c r="D90" s="118"/>
      <c r="E90" s="94"/>
      <c r="F90" s="95"/>
      <c r="G90" s="167" t="s">
        <v>801</v>
      </c>
      <c r="H90" s="153" t="s">
        <v>254</v>
      </c>
      <c r="I90" s="150"/>
      <c r="J90" s="150"/>
      <c r="K90" s="150"/>
      <c r="L90" s="150"/>
      <c r="M90" s="150"/>
      <c r="N90" s="150"/>
    </row>
    <row r="91" spans="2:36">
      <c r="B91" s="92"/>
      <c r="C91" s="62"/>
      <c r="D91" s="118"/>
      <c r="E91" s="94"/>
      <c r="F91" s="95"/>
      <c r="G91" s="167" t="s">
        <v>802</v>
      </c>
    </row>
    <row r="92" spans="2:36">
      <c r="B92" s="96"/>
      <c r="C92" s="93"/>
      <c r="D92" s="119"/>
      <c r="E92" s="94"/>
      <c r="F92" s="95"/>
      <c r="G92" s="171" t="s">
        <v>803</v>
      </c>
      <c r="H92" s="151" t="str">
        <f>"set ndm = `grep 'RM-info: create_lib' "&amp;$C$85 &amp;" | cut -d ' ' -f 7- | sed 's/{//g' | sed 's/}//g'` ; foreach i ( $ndm )"</f>
        <v>set ndm = `grep 'RM-info: create_lib'  | cut -d ' ' -f 7- | sed 's/{//g' | sed 's/}//g'` ; foreach i ( $ndm )</v>
      </c>
      <c r="I92" s="152"/>
      <c r="J92" s="152"/>
      <c r="K92" s="152"/>
      <c r="L92" s="152"/>
      <c r="M92" s="152"/>
      <c r="N92" s="152"/>
      <c r="O92" s="150"/>
      <c r="P92" s="150"/>
      <c r="Q92" s="150"/>
      <c r="R92" s="150"/>
      <c r="S92" s="150"/>
      <c r="T92" s="150"/>
      <c r="U92" s="150"/>
      <c r="V92" s="150"/>
      <c r="W92" s="150"/>
      <c r="X92" s="150"/>
      <c r="Y92" s="150"/>
      <c r="Z92" s="150"/>
      <c r="AA92" s="150"/>
      <c r="AB92" s="150"/>
      <c r="AC92" s="150"/>
      <c r="AD92" s="150"/>
      <c r="AE92" s="150"/>
      <c r="AF92" s="150"/>
      <c r="AG92" s="150"/>
      <c r="AH92" s="150"/>
      <c r="AI92" s="150"/>
      <c r="AJ92" s="150"/>
    </row>
    <row r="93" spans="2:36">
      <c r="B93" s="96"/>
      <c r="C93" s="93"/>
      <c r="D93" s="119"/>
      <c r="E93" s="94"/>
      <c r="F93" s="92"/>
      <c r="G93" s="171" t="s">
        <v>804</v>
      </c>
      <c r="H93" s="151" t="s">
        <v>458</v>
      </c>
      <c r="I93" s="152"/>
      <c r="J93" s="152"/>
      <c r="K93" s="152"/>
      <c r="L93" s="152"/>
      <c r="M93" s="152"/>
      <c r="N93" s="152"/>
      <c r="O93" s="150"/>
      <c r="P93" s="150"/>
      <c r="Q93" s="150"/>
      <c r="R93" s="150"/>
      <c r="S93" s="150"/>
      <c r="T93" s="150"/>
      <c r="U93" s="150"/>
      <c r="V93" s="150"/>
      <c r="W93" s="150"/>
      <c r="X93" s="150"/>
      <c r="Y93" s="150"/>
      <c r="Z93" s="150"/>
      <c r="AA93" s="150"/>
      <c r="AB93" s="150"/>
      <c r="AC93" s="150"/>
      <c r="AD93" s="150"/>
      <c r="AE93" s="150"/>
      <c r="AF93" s="150"/>
      <c r="AG93" s="150"/>
      <c r="AH93" s="150"/>
      <c r="AI93" s="150"/>
      <c r="AJ93" s="150"/>
    </row>
    <row r="94" spans="2:36">
      <c r="B94" s="96"/>
      <c r="C94" s="93"/>
      <c r="D94" s="119"/>
      <c r="E94" s="94"/>
      <c r="F94" s="92"/>
      <c r="G94" s="171" t="s">
        <v>805</v>
      </c>
      <c r="H94" s="151" t="s">
        <v>459</v>
      </c>
      <c r="I94" s="152"/>
      <c r="J94" s="152"/>
      <c r="K94" s="152"/>
      <c r="L94" s="152"/>
      <c r="M94" s="152"/>
      <c r="N94" s="152"/>
      <c r="O94" s="150"/>
      <c r="P94" s="150"/>
      <c r="Q94" s="150"/>
      <c r="R94" s="150"/>
      <c r="S94" s="150"/>
      <c r="T94" s="150"/>
      <c r="U94" s="150"/>
      <c r="V94" s="150"/>
      <c r="W94" s="150"/>
      <c r="X94" s="150"/>
      <c r="Y94" s="150"/>
      <c r="Z94" s="150"/>
      <c r="AA94" s="150"/>
      <c r="AB94" s="150"/>
      <c r="AC94" s="150"/>
      <c r="AD94" s="150"/>
      <c r="AE94" s="150"/>
      <c r="AF94" s="150"/>
      <c r="AG94" s="150"/>
      <c r="AH94" s="150"/>
      <c r="AI94" s="150"/>
      <c r="AJ94" s="150"/>
    </row>
    <row r="95" spans="2:36">
      <c r="B95" s="96"/>
      <c r="C95" s="93"/>
      <c r="D95" s="119"/>
      <c r="E95" s="94"/>
      <c r="F95" s="92"/>
      <c r="G95" s="171" t="s">
        <v>806</v>
      </c>
      <c r="I95" s="65"/>
      <c r="J95" s="65"/>
      <c r="K95" s="65"/>
      <c r="L95" s="65"/>
      <c r="M95" s="65"/>
      <c r="N95" s="65"/>
    </row>
    <row r="96" spans="2:36">
      <c r="B96" s="96"/>
      <c r="C96" s="93"/>
      <c r="D96" s="119"/>
      <c r="E96" s="94"/>
      <c r="F96" s="92"/>
      <c r="G96" s="171" t="s">
        <v>807</v>
      </c>
      <c r="I96" s="65"/>
      <c r="J96" s="65"/>
      <c r="K96" s="65"/>
      <c r="L96" s="65"/>
      <c r="M96" s="65"/>
      <c r="N96" s="65"/>
    </row>
    <row r="97" spans="2:14">
      <c r="B97" s="96"/>
      <c r="C97" s="93"/>
      <c r="D97" s="119"/>
      <c r="E97" s="94"/>
      <c r="F97" s="92"/>
      <c r="G97" s="171" t="s">
        <v>808</v>
      </c>
      <c r="I97" s="65"/>
      <c r="J97" s="65"/>
      <c r="K97" s="65"/>
      <c r="L97" s="65"/>
      <c r="M97" s="65"/>
      <c r="N97" s="65"/>
    </row>
    <row r="98" spans="2:14">
      <c r="B98" s="96"/>
      <c r="C98" s="93"/>
      <c r="D98" s="119"/>
      <c r="E98" s="94"/>
      <c r="F98" s="92"/>
      <c r="G98" s="171" t="s">
        <v>809</v>
      </c>
      <c r="H98" s="100"/>
      <c r="I98" s="65"/>
      <c r="J98" s="65"/>
      <c r="K98" s="65"/>
      <c r="L98" s="65"/>
      <c r="M98" s="65"/>
      <c r="N98" s="65"/>
    </row>
    <row r="99" spans="2:14">
      <c r="B99" s="96"/>
      <c r="C99" s="93"/>
      <c r="D99" s="119"/>
      <c r="E99" s="94"/>
      <c r="F99" s="92"/>
      <c r="G99" s="171" t="s">
        <v>810</v>
      </c>
      <c r="H99" s="100"/>
      <c r="I99" s="65"/>
      <c r="J99" s="65"/>
      <c r="K99" s="65"/>
      <c r="L99" s="65"/>
      <c r="M99" s="65"/>
      <c r="N99" s="65"/>
    </row>
    <row r="100" spans="2:14">
      <c r="B100" s="96"/>
      <c r="C100" s="93"/>
      <c r="D100" s="119"/>
      <c r="E100" s="94"/>
      <c r="F100" s="92"/>
      <c r="G100" s="171" t="s">
        <v>811</v>
      </c>
      <c r="H100" s="100"/>
      <c r="I100" s="65"/>
      <c r="J100" s="65"/>
      <c r="K100" s="65"/>
      <c r="L100" s="65"/>
      <c r="M100" s="65"/>
      <c r="N100" s="65"/>
    </row>
    <row r="101" spans="2:14">
      <c r="B101" s="96"/>
      <c r="C101" s="93"/>
      <c r="D101" s="119"/>
      <c r="E101" s="94"/>
      <c r="F101" s="92"/>
      <c r="G101" s="167" t="s">
        <v>812</v>
      </c>
      <c r="H101" s="100"/>
      <c r="I101" s="65"/>
      <c r="J101" s="65"/>
      <c r="K101" s="65"/>
      <c r="L101" s="65"/>
      <c r="M101" s="65"/>
      <c r="N101" s="65"/>
    </row>
    <row r="102" spans="2:14">
      <c r="B102" s="96"/>
      <c r="C102" s="93"/>
      <c r="D102" s="119"/>
      <c r="E102" s="94"/>
      <c r="F102" s="92"/>
      <c r="G102" s="167" t="s">
        <v>813</v>
      </c>
      <c r="H102" s="100"/>
      <c r="I102" s="65"/>
      <c r="J102" s="65"/>
      <c r="K102" s="65"/>
      <c r="L102" s="65"/>
      <c r="M102" s="65"/>
      <c r="N102" s="65"/>
    </row>
    <row r="103" spans="2:14">
      <c r="B103" s="96"/>
      <c r="C103" s="93"/>
      <c r="D103" s="119"/>
      <c r="E103" s="94"/>
      <c r="F103" s="92"/>
      <c r="G103" s="167" t="s">
        <v>814</v>
      </c>
      <c r="H103" s="100"/>
      <c r="I103" s="65"/>
      <c r="J103" s="65"/>
      <c r="K103" s="65"/>
      <c r="L103" s="65"/>
      <c r="M103" s="65"/>
      <c r="N103" s="65"/>
    </row>
    <row r="104" spans="2:14">
      <c r="B104" s="96"/>
      <c r="C104" s="93"/>
      <c r="D104" s="119"/>
      <c r="E104" s="94"/>
      <c r="F104" s="92"/>
      <c r="G104" s="167" t="s">
        <v>815</v>
      </c>
      <c r="H104" s="100"/>
    </row>
    <row r="105" spans="2:14">
      <c r="B105" s="96"/>
      <c r="C105" s="93"/>
      <c r="D105" s="119"/>
      <c r="E105" s="94"/>
      <c r="F105" s="92"/>
      <c r="G105" s="167" t="s">
        <v>816</v>
      </c>
    </row>
    <row r="106" spans="2:14">
      <c r="B106" s="96"/>
      <c r="C106" s="93"/>
      <c r="D106" s="119"/>
      <c r="E106" s="94"/>
      <c r="F106" s="92"/>
      <c r="G106" s="167" t="s">
        <v>817</v>
      </c>
    </row>
    <row r="107" spans="2:14">
      <c r="B107" s="96"/>
      <c r="C107" s="93"/>
      <c r="D107" s="119"/>
      <c r="E107" s="94"/>
      <c r="F107" s="92"/>
      <c r="G107" s="167" t="s">
        <v>818</v>
      </c>
    </row>
    <row r="108" spans="2:14">
      <c r="B108" s="96"/>
      <c r="C108" s="93"/>
      <c r="D108" s="119"/>
      <c r="E108" s="94"/>
      <c r="F108" s="92"/>
      <c r="G108" s="167" t="s">
        <v>819</v>
      </c>
    </row>
    <row r="109" spans="2:14">
      <c r="B109" s="96"/>
      <c r="C109" s="93"/>
      <c r="D109" s="119"/>
      <c r="E109" s="94"/>
      <c r="F109" s="92"/>
      <c r="G109" s="167" t="s">
        <v>820</v>
      </c>
    </row>
    <row r="110" spans="2:14">
      <c r="B110" s="96"/>
      <c r="C110" s="93"/>
      <c r="D110" s="119"/>
      <c r="E110" s="94"/>
      <c r="F110" s="92"/>
      <c r="G110" s="167" t="s">
        <v>821</v>
      </c>
    </row>
    <row r="111" spans="2:14">
      <c r="B111" s="96"/>
      <c r="C111" s="93"/>
      <c r="D111" s="119"/>
      <c r="E111" s="94"/>
      <c r="F111" s="92"/>
      <c r="G111" s="167" t="s">
        <v>822</v>
      </c>
    </row>
    <row r="112" spans="2:14">
      <c r="B112" s="96"/>
      <c r="C112" s="93"/>
      <c r="D112" s="119"/>
      <c r="E112" s="94"/>
      <c r="F112" s="92"/>
      <c r="G112" s="167" t="s">
        <v>823</v>
      </c>
    </row>
    <row r="113" spans="2:7">
      <c r="B113" s="96"/>
      <c r="C113" s="93"/>
      <c r="D113" s="119"/>
      <c r="E113" s="94"/>
      <c r="F113" s="92"/>
      <c r="G113" s="167" t="s">
        <v>824</v>
      </c>
    </row>
    <row r="114" spans="2:7">
      <c r="B114" s="96"/>
      <c r="C114" s="93"/>
      <c r="D114" s="119"/>
      <c r="E114" s="94"/>
      <c r="F114" s="92"/>
      <c r="G114" s="167" t="s">
        <v>825</v>
      </c>
    </row>
    <row r="115" spans="2:7">
      <c r="B115" s="96"/>
      <c r="C115" s="93"/>
      <c r="D115" s="119"/>
      <c r="E115" s="94"/>
      <c r="F115" s="92"/>
      <c r="G115" s="167" t="s">
        <v>826</v>
      </c>
    </row>
    <row r="116" spans="2:7">
      <c r="B116" s="96"/>
      <c r="C116" s="93"/>
      <c r="D116" s="119"/>
      <c r="E116" s="94"/>
      <c r="F116" s="92"/>
      <c r="G116" s="167" t="s">
        <v>827</v>
      </c>
    </row>
    <row r="117" spans="2:7">
      <c r="B117" s="96"/>
      <c r="C117" s="93"/>
      <c r="D117" s="119"/>
      <c r="E117" s="94"/>
      <c r="F117" s="92"/>
      <c r="G117" s="167" t="s">
        <v>828</v>
      </c>
    </row>
    <row r="118" spans="2:7">
      <c r="B118" s="96"/>
      <c r="C118" s="93"/>
      <c r="D118" s="119"/>
      <c r="E118" s="94"/>
      <c r="F118" s="92"/>
      <c r="G118" s="167" t="s">
        <v>829</v>
      </c>
    </row>
    <row r="119" spans="2:7">
      <c r="B119" s="96"/>
      <c r="C119" s="93"/>
      <c r="D119" s="119"/>
      <c r="E119" s="94"/>
      <c r="F119" s="92"/>
      <c r="G119" s="167" t="s">
        <v>830</v>
      </c>
    </row>
    <row r="120" spans="2:7">
      <c r="B120" s="96"/>
      <c r="C120" s="93"/>
      <c r="D120" s="119"/>
      <c r="E120" s="94"/>
      <c r="F120" s="92"/>
      <c r="G120" s="167" t="s">
        <v>831</v>
      </c>
    </row>
    <row r="121" spans="2:7">
      <c r="B121" s="96"/>
      <c r="C121" s="93"/>
      <c r="D121" s="119"/>
      <c r="E121" s="94"/>
      <c r="F121" s="92"/>
      <c r="G121" s="167" t="s">
        <v>832</v>
      </c>
    </row>
    <row r="122" spans="2:7">
      <c r="B122" s="96"/>
      <c r="C122" s="93"/>
      <c r="D122" s="119"/>
      <c r="E122" s="94"/>
      <c r="F122" s="92"/>
      <c r="G122" s="167" t="s">
        <v>833</v>
      </c>
    </row>
    <row r="123" spans="2:7">
      <c r="B123" s="96"/>
      <c r="C123" s="93"/>
      <c r="D123" s="119"/>
      <c r="E123" s="94"/>
      <c r="F123" s="92"/>
      <c r="G123" s="167" t="s">
        <v>834</v>
      </c>
    </row>
    <row r="124" spans="2:7">
      <c r="B124" s="96"/>
      <c r="C124" s="93"/>
      <c r="D124" s="119"/>
      <c r="E124" s="94"/>
      <c r="F124" s="92"/>
      <c r="G124" s="167" t="s">
        <v>835</v>
      </c>
    </row>
    <row r="125" spans="2:7">
      <c r="B125" s="96"/>
      <c r="C125" s="93"/>
      <c r="D125" s="119"/>
      <c r="E125" s="94"/>
      <c r="F125" s="92"/>
      <c r="G125" s="167" t="s">
        <v>836</v>
      </c>
    </row>
    <row r="126" spans="2:7">
      <c r="B126" s="96"/>
      <c r="C126" s="93"/>
      <c r="D126" s="119"/>
      <c r="E126" s="94"/>
      <c r="F126" s="92"/>
      <c r="G126" s="167" t="s">
        <v>837</v>
      </c>
    </row>
    <row r="127" spans="2:7">
      <c r="B127" s="96"/>
      <c r="C127" s="93"/>
      <c r="D127" s="119"/>
      <c r="E127" s="94"/>
      <c r="F127" s="92"/>
      <c r="G127" s="167" t="s">
        <v>838</v>
      </c>
    </row>
    <row r="128" spans="2:7">
      <c r="B128" s="96"/>
      <c r="C128" s="93"/>
      <c r="D128" s="119"/>
      <c r="E128" s="94"/>
      <c r="F128" s="92"/>
      <c r="G128" s="167" t="s">
        <v>839</v>
      </c>
    </row>
    <row r="129" spans="2:7">
      <c r="B129" s="96"/>
      <c r="C129" s="93"/>
      <c r="D129" s="119"/>
      <c r="E129" s="94"/>
      <c r="F129" s="92"/>
      <c r="G129" s="167" t="s">
        <v>840</v>
      </c>
    </row>
    <row r="130" spans="2:7">
      <c r="B130" s="96"/>
      <c r="C130" s="93"/>
      <c r="D130" s="119"/>
      <c r="E130" s="94"/>
      <c r="F130" s="92"/>
      <c r="G130" s="167" t="s">
        <v>841</v>
      </c>
    </row>
    <row r="131" spans="2:7">
      <c r="B131" s="96"/>
      <c r="C131" s="93"/>
      <c r="D131" s="119"/>
      <c r="E131" s="94"/>
      <c r="F131" s="92"/>
      <c r="G131" s="167" t="s">
        <v>842</v>
      </c>
    </row>
    <row r="132" spans="2:7">
      <c r="B132" s="96"/>
      <c r="C132" s="93"/>
      <c r="D132" s="119"/>
      <c r="E132" s="94"/>
      <c r="F132" s="92"/>
      <c r="G132" s="167" t="s">
        <v>843</v>
      </c>
    </row>
    <row r="133" spans="2:7">
      <c r="B133" s="96"/>
      <c r="C133" s="93"/>
      <c r="D133" s="119"/>
      <c r="E133" s="94"/>
      <c r="F133" s="92"/>
      <c r="G133" s="167" t="s">
        <v>844</v>
      </c>
    </row>
    <row r="134" spans="2:7">
      <c r="B134" s="96"/>
      <c r="C134" s="93"/>
      <c r="D134" s="119"/>
      <c r="E134" s="94"/>
      <c r="F134" s="92"/>
      <c r="G134" s="167" t="s">
        <v>845</v>
      </c>
    </row>
    <row r="135" spans="2:7">
      <c r="B135" s="96"/>
      <c r="C135" s="93"/>
      <c r="D135" s="119"/>
      <c r="E135" s="94"/>
      <c r="F135" s="92"/>
      <c r="G135" s="167" t="s">
        <v>846</v>
      </c>
    </row>
    <row r="136" spans="2:7">
      <c r="B136" s="96"/>
      <c r="C136" s="93"/>
      <c r="D136" s="119"/>
      <c r="E136" s="94"/>
      <c r="F136" s="92"/>
      <c r="G136" s="167" t="s">
        <v>847</v>
      </c>
    </row>
    <row r="137" spans="2:7">
      <c r="B137" s="96"/>
      <c r="C137" s="93"/>
      <c r="D137" s="119"/>
      <c r="E137" s="94"/>
      <c r="F137" s="92"/>
      <c r="G137" s="167" t="s">
        <v>848</v>
      </c>
    </row>
    <row r="138" spans="2:7">
      <c r="B138" s="96"/>
      <c r="C138" s="93"/>
      <c r="D138" s="119"/>
      <c r="E138" s="94"/>
      <c r="F138" s="92"/>
      <c r="G138" s="167" t="s">
        <v>849</v>
      </c>
    </row>
    <row r="139" spans="2:7">
      <c r="B139" s="96"/>
      <c r="C139" s="93"/>
      <c r="D139" s="119"/>
      <c r="E139" s="94"/>
      <c r="F139" s="92"/>
      <c r="G139" s="167" t="s">
        <v>850</v>
      </c>
    </row>
    <row r="140" spans="2:7">
      <c r="B140" s="96"/>
      <c r="C140" s="93"/>
      <c r="D140" s="119"/>
      <c r="E140" s="94"/>
      <c r="F140" s="92"/>
      <c r="G140" s="167" t="s">
        <v>851</v>
      </c>
    </row>
    <row r="141" spans="2:7">
      <c r="B141" s="96"/>
      <c r="C141" s="93"/>
      <c r="D141" s="119"/>
      <c r="E141" s="94"/>
      <c r="F141" s="92"/>
      <c r="G141" s="167" t="s">
        <v>852</v>
      </c>
    </row>
    <row r="142" spans="2:7">
      <c r="B142" s="96"/>
      <c r="C142" s="93"/>
      <c r="D142" s="119"/>
      <c r="E142" s="94"/>
      <c r="F142" s="92"/>
      <c r="G142" s="167" t="s">
        <v>853</v>
      </c>
    </row>
    <row r="143" spans="2:7">
      <c r="B143" s="96"/>
      <c r="C143" s="93"/>
      <c r="D143" s="119"/>
      <c r="E143" s="94"/>
      <c r="F143" s="92"/>
      <c r="G143" s="167" t="s">
        <v>854</v>
      </c>
    </row>
    <row r="144" spans="2:7">
      <c r="B144" s="96"/>
      <c r="C144" s="93"/>
      <c r="D144" s="119"/>
      <c r="E144" s="94"/>
      <c r="F144" s="92"/>
      <c r="G144" s="167" t="s">
        <v>855</v>
      </c>
    </row>
    <row r="145" spans="2:7">
      <c r="B145" s="96"/>
      <c r="C145" s="93"/>
      <c r="D145" s="119"/>
      <c r="E145" s="94"/>
      <c r="F145" s="92"/>
      <c r="G145" s="167" t="s">
        <v>856</v>
      </c>
    </row>
    <row r="146" spans="2:7">
      <c r="B146" s="96"/>
      <c r="C146" s="93"/>
      <c r="D146" s="119"/>
      <c r="E146" s="94"/>
      <c r="F146" s="92"/>
      <c r="G146" s="167" t="s">
        <v>857</v>
      </c>
    </row>
    <row r="147" spans="2:7">
      <c r="B147" s="96"/>
      <c r="C147" s="93"/>
      <c r="D147" s="119"/>
      <c r="E147" s="94"/>
      <c r="F147" s="93"/>
      <c r="G147" s="167" t="s">
        <v>858</v>
      </c>
    </row>
    <row r="148" spans="2:7">
      <c r="B148" s="96"/>
      <c r="C148" s="93"/>
      <c r="D148" s="119"/>
      <c r="E148" s="94"/>
      <c r="F148" s="93"/>
      <c r="G148" s="167" t="s">
        <v>859</v>
      </c>
    </row>
    <row r="149" spans="2:7">
      <c r="B149" s="96"/>
      <c r="C149" s="93"/>
      <c r="D149" s="119"/>
      <c r="E149" s="94"/>
      <c r="F149" s="93"/>
      <c r="G149" s="167" t="s">
        <v>860</v>
      </c>
    </row>
    <row r="150" spans="2:7">
      <c r="B150" s="96"/>
      <c r="C150" s="93"/>
      <c r="D150" s="119"/>
      <c r="E150" s="94"/>
      <c r="F150" s="93"/>
      <c r="G150" s="167" t="s">
        <v>861</v>
      </c>
    </row>
    <row r="151" spans="2:7">
      <c r="B151" s="96"/>
      <c r="C151" s="93"/>
      <c r="D151" s="119"/>
      <c r="E151" s="94"/>
      <c r="F151" s="93"/>
      <c r="G151" s="167" t="s">
        <v>121</v>
      </c>
    </row>
    <row r="152" spans="2:7">
      <c r="B152" s="96"/>
      <c r="C152" s="93"/>
      <c r="D152" s="119"/>
      <c r="E152" s="94"/>
      <c r="F152" s="93"/>
      <c r="G152" s="167"/>
    </row>
    <row r="153" spans="2:7">
      <c r="B153" s="96"/>
      <c r="C153" s="93"/>
      <c r="D153" s="119"/>
      <c r="E153" s="94"/>
      <c r="F153" s="93"/>
      <c r="G153" s="167"/>
    </row>
    <row r="154" spans="2:7">
      <c r="B154" s="96"/>
      <c r="C154" s="93"/>
      <c r="D154" s="119"/>
      <c r="E154" s="94"/>
      <c r="F154" s="93"/>
      <c r="G154" s="167"/>
    </row>
    <row r="155" spans="2:7">
      <c r="B155" s="96"/>
      <c r="C155" s="93"/>
      <c r="D155" s="119"/>
      <c r="E155" s="94"/>
      <c r="F155" s="93"/>
      <c r="G155" s="167"/>
    </row>
    <row r="156" spans="2:7">
      <c r="B156" s="96"/>
      <c r="C156" s="93"/>
      <c r="D156" s="119"/>
      <c r="E156" s="94"/>
      <c r="F156" s="93"/>
      <c r="G156" s="167"/>
    </row>
    <row r="157" spans="2:7">
      <c r="B157" s="96"/>
      <c r="C157" s="93"/>
      <c r="D157" s="119"/>
      <c r="E157" s="94"/>
      <c r="F157" s="93"/>
      <c r="G157" s="167"/>
    </row>
    <row r="158" spans="2:7">
      <c r="B158" s="96"/>
      <c r="C158" s="93"/>
      <c r="D158" s="119"/>
      <c r="E158" s="94"/>
      <c r="F158" s="93"/>
      <c r="G158" s="167"/>
    </row>
    <row r="159" spans="2:7">
      <c r="B159" s="96"/>
      <c r="C159" s="93"/>
      <c r="D159" s="119"/>
      <c r="E159" s="94"/>
      <c r="F159" s="93"/>
      <c r="G159" s="167"/>
    </row>
    <row r="160" spans="2:7">
      <c r="B160" s="96"/>
      <c r="C160" s="93"/>
      <c r="D160" s="119"/>
      <c r="E160" s="94"/>
      <c r="F160" s="93"/>
      <c r="G160" s="167"/>
    </row>
    <row r="161" spans="1:7">
      <c r="B161" s="117"/>
      <c r="C161" s="99"/>
      <c r="D161" s="61"/>
      <c r="E161" s="98"/>
      <c r="F161" s="116"/>
      <c r="G161" s="170"/>
    </row>
    <row r="162" spans="1:7">
      <c r="A162" s="16" t="s">
        <v>234</v>
      </c>
      <c r="G162" s="154"/>
    </row>
    <row r="163" spans="1:7">
      <c r="G163" s="154"/>
    </row>
    <row r="164" spans="1:7">
      <c r="G164" s="154"/>
    </row>
    <row r="165" spans="1:7">
      <c r="F165" s="101"/>
      <c r="G165" s="154"/>
    </row>
    <row r="166" spans="1:7">
      <c r="G166" s="154"/>
    </row>
    <row r="167" spans="1:7">
      <c r="G167" s="154"/>
    </row>
    <row r="168" spans="1:7">
      <c r="G168" s="154"/>
    </row>
    <row r="169" spans="1:7">
      <c r="G169" s="154"/>
    </row>
    <row r="170" spans="1:7">
      <c r="G170" s="154"/>
    </row>
    <row r="171" spans="1:7">
      <c r="G171" s="154"/>
    </row>
    <row r="172" spans="1:7">
      <c r="G172" s="154"/>
    </row>
    <row r="173" spans="1:7">
      <c r="G173" s="154"/>
    </row>
  </sheetData>
  <phoneticPr fontId="3"/>
  <dataValidations count="1">
    <dataValidation type="list" allowBlank="1" showInputMessage="1" showErrorMessage="1" sqref="D5" xr:uid="{FDB76328-AC17-4D60-9D17-8D71F99B3CF9}">
      <formula1>"OK,NG"</formula1>
    </dataValidation>
  </dataValidations>
  <hyperlinks>
    <hyperlink ref="A1" location="'V02-00'!A1" display="back" xr:uid="{B747B218-EB1A-46F9-BDD9-2A6AF8640ADB}"/>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92"/>
  <sheetViews>
    <sheetView showGridLines="0" zoomScale="80" zoomScaleNormal="80" workbookViewId="0"/>
  </sheetViews>
  <sheetFormatPr defaultColWidth="9.125" defaultRowHeight="18.75"/>
  <cols>
    <col min="1" max="1" width="9.125" style="14"/>
    <col min="2" max="2" width="13.25" style="14" customWidth="1"/>
    <col min="3" max="3" width="26.75" style="14" customWidth="1"/>
    <col min="4" max="4" width="17.125" style="14" customWidth="1"/>
    <col min="5" max="5" width="9.125" style="14"/>
    <col min="6" max="6" width="14.25" style="14" customWidth="1"/>
    <col min="7" max="7" width="15.625" style="14" customWidth="1"/>
    <col min="8" max="8" width="11.125" style="14" customWidth="1"/>
    <col min="9" max="9" width="24.75" style="14" customWidth="1"/>
    <col min="10" max="10" width="12.375" style="14" customWidth="1"/>
    <col min="11" max="12" width="9.125" style="14"/>
    <col min="13" max="13" width="27.375" style="14" customWidth="1"/>
    <col min="14" max="14" width="24.375" style="14" customWidth="1"/>
    <col min="15" max="16384" width="9.125" style="14"/>
  </cols>
  <sheetData>
    <row r="1" spans="1:27">
      <c r="A1" s="35" t="s">
        <v>151</v>
      </c>
    </row>
    <row r="2" spans="1:27">
      <c r="B2" s="18" t="s">
        <v>122</v>
      </c>
      <c r="C2" s="14" t="s">
        <v>180</v>
      </c>
      <c r="D2" s="14" t="s">
        <v>182</v>
      </c>
    </row>
    <row r="3" spans="1:27">
      <c r="B3" s="18"/>
      <c r="C3" s="14" t="s">
        <v>179</v>
      </c>
      <c r="D3" s="14" t="s">
        <v>29</v>
      </c>
    </row>
    <row r="4" spans="1:27">
      <c r="B4" s="18"/>
      <c r="C4" s="14" t="s">
        <v>178</v>
      </c>
      <c r="D4" s="14" t="s">
        <v>181</v>
      </c>
    </row>
    <row r="5" spans="1:27">
      <c r="B5" s="18" t="s">
        <v>125</v>
      </c>
      <c r="D5" s="14" t="s">
        <v>126</v>
      </c>
    </row>
    <row r="6" spans="1:27">
      <c r="B6" s="18" t="s">
        <v>123</v>
      </c>
      <c r="D6" s="50" t="s">
        <v>353</v>
      </c>
    </row>
    <row r="7" spans="1:27" s="29" customFormat="1">
      <c r="B7" s="27"/>
      <c r="C7" s="28"/>
    </row>
    <row r="8" spans="1:27">
      <c r="B8" s="18"/>
      <c r="C8" s="16"/>
    </row>
    <row r="9" spans="1:27">
      <c r="B9" s="18" t="s">
        <v>183</v>
      </c>
      <c r="C9" s="55" t="s">
        <v>589</v>
      </c>
      <c r="D9" s="74"/>
      <c r="E9" s="74"/>
      <c r="F9" s="74"/>
      <c r="G9" s="74"/>
      <c r="H9" s="74"/>
      <c r="I9" s="74"/>
      <c r="J9" s="74" t="s">
        <v>184</v>
      </c>
      <c r="K9" s="74"/>
      <c r="L9" s="74"/>
      <c r="M9" s="74"/>
      <c r="N9" s="74"/>
      <c r="O9" s="74"/>
      <c r="P9" s="74"/>
      <c r="Q9" s="74"/>
      <c r="R9" s="74"/>
      <c r="S9" s="74"/>
      <c r="T9" s="74"/>
      <c r="U9" s="74"/>
      <c r="V9" s="74"/>
      <c r="W9" s="74"/>
      <c r="X9" s="74"/>
    </row>
    <row r="10" spans="1:27">
      <c r="B10" s="18"/>
      <c r="D10" s="74"/>
      <c r="E10" s="74"/>
      <c r="F10" s="74"/>
      <c r="G10" s="74"/>
      <c r="H10" s="74"/>
      <c r="I10" s="74"/>
      <c r="J10" s="74"/>
      <c r="K10" s="74"/>
      <c r="L10" s="74"/>
      <c r="M10" s="74"/>
      <c r="N10" s="74"/>
      <c r="O10" s="74"/>
      <c r="P10" s="74"/>
      <c r="Q10" s="74"/>
      <c r="R10" s="74"/>
      <c r="S10" s="74"/>
      <c r="T10" s="74"/>
      <c r="U10" s="74"/>
      <c r="V10" s="74"/>
      <c r="W10" s="74"/>
      <c r="X10" s="74"/>
    </row>
    <row r="11" spans="1:27">
      <c r="B11" s="18"/>
      <c r="C11" s="55"/>
      <c r="D11" s="74"/>
      <c r="E11" s="74"/>
      <c r="F11" s="74"/>
      <c r="G11" s="74"/>
      <c r="H11" s="74"/>
      <c r="I11" s="74"/>
      <c r="J11" s="74"/>
      <c r="K11" s="74"/>
      <c r="L11" s="74"/>
      <c r="M11" s="74"/>
      <c r="N11" s="74"/>
      <c r="O11" s="74"/>
      <c r="P11" s="74"/>
      <c r="Q11" s="74"/>
      <c r="R11" s="74"/>
      <c r="S11" s="74"/>
      <c r="T11" s="74"/>
      <c r="U11" s="74"/>
      <c r="V11" s="74"/>
      <c r="W11" s="74"/>
      <c r="X11" s="74"/>
    </row>
    <row r="12" spans="1:27">
      <c r="B12" s="18" t="s">
        <v>796</v>
      </c>
      <c r="C12" s="55" t="s">
        <v>797</v>
      </c>
      <c r="D12" s="74"/>
      <c r="E12" s="74"/>
      <c r="F12" s="74"/>
      <c r="G12" s="74"/>
      <c r="H12" s="74"/>
      <c r="I12" s="74"/>
      <c r="J12" s="74"/>
      <c r="K12" s="74"/>
      <c r="L12" s="74"/>
      <c r="M12" s="74"/>
      <c r="N12" s="74"/>
      <c r="O12" s="74"/>
      <c r="P12" s="74"/>
      <c r="Q12" s="74"/>
      <c r="R12" s="74"/>
      <c r="S12" s="74"/>
      <c r="T12" s="74"/>
      <c r="U12" s="74"/>
      <c r="V12" s="74"/>
      <c r="W12" s="74"/>
      <c r="X12" s="74"/>
    </row>
    <row r="13" spans="1:27" s="149" customFormat="1" ht="18">
      <c r="B13" s="63" t="s">
        <v>23</v>
      </c>
      <c r="C13" s="146" t="s">
        <v>174</v>
      </c>
      <c r="D13" s="146"/>
      <c r="E13" s="147"/>
      <c r="F13" s="146" t="s">
        <v>82</v>
      </c>
      <c r="G13" s="146"/>
      <c r="H13" s="146" t="s">
        <v>177</v>
      </c>
      <c r="I13" s="146"/>
      <c r="J13" s="146"/>
      <c r="K13" s="148" t="s">
        <v>176</v>
      </c>
      <c r="L13" s="148"/>
      <c r="M13" s="148"/>
      <c r="N13" s="148"/>
      <c r="O13" s="148"/>
      <c r="P13" s="148"/>
      <c r="Q13" s="148"/>
      <c r="R13" s="148"/>
      <c r="S13" s="148"/>
      <c r="T13" s="148"/>
      <c r="U13" s="148"/>
      <c r="V13" s="148"/>
      <c r="W13" s="148"/>
      <c r="X13" s="148"/>
      <c r="Y13" s="148"/>
      <c r="Z13" s="148"/>
    </row>
    <row r="14" spans="1:27" s="234" customFormat="1">
      <c r="B14" s="246" t="s">
        <v>164</v>
      </c>
      <c r="C14" s="238"/>
      <c r="D14" s="238"/>
      <c r="E14" s="238"/>
      <c r="F14" s="108" t="s">
        <v>180</v>
      </c>
      <c r="G14" s="238"/>
      <c r="H14" s="234" t="s">
        <v>561</v>
      </c>
      <c r="K14" s="234" t="s">
        <v>794</v>
      </c>
      <c r="AA14" s="234" t="str">
        <f>"grep 'Error:' "&amp;$C$14</f>
        <v xml:space="preserve">grep 'Error:' </v>
      </c>
    </row>
    <row r="15" spans="1:27" s="234" customFormat="1">
      <c r="C15" s="238"/>
      <c r="D15" s="238"/>
      <c r="E15" s="238"/>
      <c r="F15" s="238"/>
      <c r="G15" s="238"/>
      <c r="K15" s="234" t="s">
        <v>795</v>
      </c>
    </row>
    <row r="16" spans="1:27">
      <c r="C16" s="74"/>
      <c r="D16" s="74"/>
      <c r="E16" s="74"/>
      <c r="F16" s="74"/>
      <c r="G16" s="74"/>
    </row>
    <row r="17" spans="2:27" s="234" customFormat="1">
      <c r="C17" s="249"/>
      <c r="D17" s="238"/>
      <c r="E17" s="238"/>
      <c r="F17" s="238"/>
      <c r="G17" s="238"/>
      <c r="H17" s="108" t="s">
        <v>562</v>
      </c>
      <c r="I17" s="238"/>
      <c r="J17" s="238"/>
      <c r="L17" s="250"/>
      <c r="M17" s="326"/>
      <c r="N17" s="326"/>
      <c r="O17" s="326"/>
      <c r="P17" s="326"/>
      <c r="Q17" s="326"/>
      <c r="R17" s="327"/>
      <c r="S17" s="327"/>
      <c r="T17" s="330"/>
      <c r="U17" s="327"/>
      <c r="V17" s="327"/>
      <c r="X17" s="327"/>
      <c r="Y17" s="256"/>
      <c r="AA17" s="234" t="str">
        <f>"grep 'Reading' "&amp;$C$14</f>
        <v xml:space="preserve">grep 'Reading' </v>
      </c>
    </row>
    <row r="18" spans="2:27" s="234" customFormat="1">
      <c r="B18" s="246"/>
      <c r="C18" s="108"/>
      <c r="D18" s="238"/>
      <c r="E18" s="238"/>
      <c r="F18" s="238"/>
      <c r="G18" s="238"/>
      <c r="K18" s="234" t="s">
        <v>781</v>
      </c>
      <c r="L18" s="250"/>
      <c r="M18" s="326"/>
      <c r="N18" s="326"/>
      <c r="O18" s="326"/>
      <c r="P18" s="326"/>
      <c r="Q18" s="326"/>
      <c r="R18" s="327"/>
      <c r="S18" s="327"/>
      <c r="T18" s="327"/>
      <c r="U18" s="327"/>
      <c r="V18" s="327"/>
      <c r="X18" s="327"/>
      <c r="Y18" s="256"/>
    </row>
    <row r="19" spans="2:27" s="234" customFormat="1">
      <c r="B19" s="246"/>
      <c r="C19" s="108"/>
      <c r="D19" s="238"/>
      <c r="E19" s="238"/>
      <c r="F19" s="238"/>
      <c r="G19" s="238"/>
      <c r="K19" s="234" t="s">
        <v>782</v>
      </c>
      <c r="L19" s="250"/>
      <c r="M19" s="326"/>
      <c r="N19" s="326"/>
      <c r="O19" s="326"/>
      <c r="P19" s="326"/>
      <c r="Q19" s="326"/>
      <c r="R19" s="327"/>
      <c r="S19" s="327"/>
      <c r="T19" s="327"/>
      <c r="U19" s="327"/>
      <c r="V19" s="327"/>
      <c r="X19" s="236"/>
      <c r="Y19" s="256"/>
    </row>
    <row r="20" spans="2:27" s="234" customFormat="1">
      <c r="B20" s="247"/>
      <c r="D20" s="324"/>
      <c r="E20" s="238"/>
      <c r="F20" s="238"/>
      <c r="G20" s="238"/>
      <c r="K20" s="234" t="s">
        <v>783</v>
      </c>
      <c r="L20" s="326"/>
      <c r="M20" s="326"/>
      <c r="N20" s="326"/>
      <c r="O20" s="326"/>
      <c r="P20" s="326"/>
      <c r="Q20" s="326"/>
      <c r="S20" s="327"/>
      <c r="T20" s="327"/>
      <c r="U20" s="327"/>
      <c r="V20" s="327"/>
      <c r="X20" s="236"/>
      <c r="Y20" s="256"/>
    </row>
    <row r="21" spans="2:27" s="234" customFormat="1">
      <c r="B21" s="247"/>
      <c r="D21" s="324"/>
      <c r="E21" s="238"/>
      <c r="F21" s="238"/>
      <c r="G21" s="238"/>
      <c r="K21" s="234" t="s">
        <v>784</v>
      </c>
      <c r="L21" s="326"/>
      <c r="M21" s="326"/>
      <c r="N21" s="326"/>
      <c r="O21" s="326"/>
      <c r="P21" s="326"/>
      <c r="Q21" s="326"/>
      <c r="R21" s="330"/>
      <c r="S21" s="327"/>
      <c r="T21" s="327"/>
      <c r="U21" s="327"/>
      <c r="V21" s="327"/>
      <c r="X21" s="236"/>
      <c r="Y21" s="256"/>
    </row>
    <row r="22" spans="2:27" s="234" customFormat="1">
      <c r="B22" s="247"/>
      <c r="C22" s="238"/>
      <c r="D22" s="324"/>
      <c r="E22" s="238"/>
      <c r="F22" s="238"/>
      <c r="G22" s="238"/>
      <c r="K22" s="234" t="s">
        <v>785</v>
      </c>
      <c r="L22" s="326"/>
      <c r="M22" s="326"/>
      <c r="N22" s="326"/>
      <c r="O22" s="326"/>
      <c r="P22" s="326"/>
      <c r="Q22" s="326"/>
      <c r="S22" s="327"/>
      <c r="T22" s="327"/>
      <c r="U22" s="327"/>
      <c r="V22" s="327"/>
      <c r="X22" s="331"/>
      <c r="Y22" s="256"/>
    </row>
    <row r="23" spans="2:27" s="234" customFormat="1">
      <c r="B23" s="247"/>
      <c r="C23" s="238"/>
      <c r="D23" s="324"/>
      <c r="E23" s="238"/>
      <c r="F23" s="238"/>
      <c r="G23" s="238"/>
      <c r="K23" s="234" t="s">
        <v>786</v>
      </c>
      <c r="L23" s="326"/>
      <c r="M23" s="326"/>
      <c r="N23" s="326"/>
      <c r="O23" s="326"/>
      <c r="P23" s="326"/>
      <c r="Q23" s="326"/>
      <c r="R23" s="330"/>
      <c r="S23" s="327"/>
      <c r="T23" s="327"/>
      <c r="U23" s="327"/>
      <c r="V23" s="327"/>
      <c r="X23" s="236"/>
      <c r="Y23" s="256"/>
    </row>
    <row r="24" spans="2:27" s="234" customFormat="1">
      <c r="B24" s="247"/>
      <c r="C24" s="238"/>
      <c r="D24" s="324"/>
      <c r="E24" s="238"/>
      <c r="F24" s="238"/>
      <c r="G24" s="238"/>
      <c r="K24" s="234" t="s">
        <v>787</v>
      </c>
      <c r="L24" s="326"/>
      <c r="M24" s="326"/>
      <c r="N24" s="326"/>
      <c r="O24" s="326"/>
      <c r="P24" s="326"/>
      <c r="Q24" s="326"/>
      <c r="S24" s="327"/>
      <c r="T24" s="327"/>
      <c r="U24" s="327"/>
      <c r="V24" s="327"/>
      <c r="X24" s="236"/>
      <c r="Y24" s="256"/>
    </row>
    <row r="25" spans="2:27" s="234" customFormat="1">
      <c r="B25" s="247"/>
      <c r="C25" s="238"/>
      <c r="D25" s="324"/>
      <c r="E25" s="238"/>
      <c r="F25" s="238"/>
      <c r="G25" s="238"/>
      <c r="K25" s="234" t="s">
        <v>788</v>
      </c>
      <c r="L25" s="326"/>
      <c r="M25" s="326"/>
      <c r="N25" s="326"/>
      <c r="O25" s="326"/>
      <c r="P25" s="326"/>
      <c r="Q25" s="326"/>
      <c r="S25" s="327"/>
      <c r="T25" s="327"/>
      <c r="U25" s="327"/>
      <c r="V25" s="327"/>
      <c r="X25" s="236"/>
      <c r="Y25" s="256"/>
    </row>
    <row r="26" spans="2:27" s="234" customFormat="1">
      <c r="B26" s="247"/>
      <c r="C26" s="238"/>
      <c r="D26" s="324"/>
      <c r="E26" s="238"/>
      <c r="F26" s="238"/>
      <c r="G26" s="238"/>
      <c r="K26" s="234" t="s">
        <v>789</v>
      </c>
      <c r="L26" s="326"/>
      <c r="M26" s="326"/>
      <c r="N26" s="326"/>
      <c r="O26" s="326"/>
      <c r="P26" s="326"/>
      <c r="Q26" s="326"/>
      <c r="S26" s="327"/>
      <c r="T26" s="327"/>
      <c r="U26" s="327"/>
      <c r="V26" s="327"/>
      <c r="X26" s="331"/>
      <c r="Y26" s="256"/>
    </row>
    <row r="27" spans="2:27" s="234" customFormat="1">
      <c r="B27" s="247"/>
      <c r="C27" s="238"/>
      <c r="D27" s="324"/>
      <c r="E27" s="238"/>
      <c r="F27" s="238"/>
      <c r="G27" s="238"/>
      <c r="K27" s="234" t="s">
        <v>790</v>
      </c>
      <c r="L27" s="326"/>
      <c r="M27" s="326"/>
      <c r="N27" s="326"/>
      <c r="O27" s="326"/>
      <c r="P27" s="326"/>
      <c r="Q27" s="326"/>
      <c r="R27" s="330"/>
      <c r="S27" s="327"/>
      <c r="T27" s="327"/>
      <c r="U27" s="327"/>
      <c r="V27" s="327"/>
      <c r="X27" s="331"/>
      <c r="Y27" s="256"/>
    </row>
    <row r="28" spans="2:27" s="234" customFormat="1">
      <c r="B28" s="247"/>
      <c r="C28" s="238"/>
      <c r="D28" s="324"/>
      <c r="E28" s="238"/>
      <c r="F28" s="238"/>
      <c r="G28" s="238"/>
      <c r="K28" s="234" t="s">
        <v>791</v>
      </c>
      <c r="L28" s="326"/>
      <c r="M28" s="326"/>
      <c r="N28" s="326"/>
      <c r="O28" s="326"/>
      <c r="P28" s="326"/>
      <c r="Q28" s="326"/>
      <c r="S28" s="327"/>
      <c r="T28" s="327"/>
      <c r="U28" s="327"/>
      <c r="V28" s="327"/>
      <c r="X28" s="331"/>
      <c r="Y28" s="256"/>
    </row>
    <row r="29" spans="2:27" s="234" customFormat="1">
      <c r="B29" s="247"/>
      <c r="C29" s="238"/>
      <c r="D29" s="324"/>
      <c r="E29" s="238"/>
      <c r="F29" s="238"/>
      <c r="G29" s="238"/>
      <c r="H29" s="108"/>
      <c r="I29" s="238"/>
      <c r="K29" s="234" t="s">
        <v>792</v>
      </c>
      <c r="L29" s="326"/>
      <c r="M29" s="326"/>
      <c r="N29" s="326"/>
      <c r="O29" s="326"/>
      <c r="P29" s="326"/>
      <c r="Q29" s="326"/>
      <c r="R29" s="330"/>
      <c r="S29" s="327"/>
      <c r="T29" s="327"/>
      <c r="U29" s="327"/>
      <c r="V29" s="327"/>
      <c r="X29" s="331"/>
      <c r="Y29" s="256"/>
    </row>
    <row r="30" spans="2:27" s="234" customFormat="1">
      <c r="B30" s="247"/>
      <c r="C30" s="238"/>
      <c r="D30" s="324"/>
      <c r="E30" s="238"/>
      <c r="F30" s="238"/>
      <c r="G30" s="238"/>
      <c r="H30" s="108"/>
      <c r="I30" s="238"/>
      <c r="K30" s="234" t="s">
        <v>793</v>
      </c>
      <c r="L30" s="326"/>
      <c r="M30" s="326"/>
      <c r="N30" s="326"/>
      <c r="O30" s="326"/>
      <c r="P30" s="326"/>
      <c r="Q30" s="326"/>
      <c r="S30" s="327"/>
      <c r="T30" s="327"/>
      <c r="U30" s="327"/>
      <c r="V30" s="327"/>
      <c r="X30" s="331"/>
      <c r="Y30" s="256"/>
    </row>
    <row r="31" spans="2:27" s="234" customFormat="1">
      <c r="B31" s="247"/>
      <c r="C31" s="238"/>
      <c r="E31" s="238"/>
      <c r="F31" s="238"/>
      <c r="G31" s="238"/>
      <c r="H31" s="108"/>
      <c r="I31" s="238"/>
      <c r="L31" s="326"/>
      <c r="M31" s="326"/>
      <c r="N31" s="326"/>
      <c r="O31" s="326"/>
      <c r="P31" s="326"/>
      <c r="Q31" s="326"/>
      <c r="R31" s="330"/>
      <c r="S31" s="327"/>
      <c r="T31" s="327"/>
      <c r="U31" s="327"/>
      <c r="V31" s="327"/>
      <c r="X31" s="331"/>
      <c r="Y31" s="256"/>
    </row>
    <row r="32" spans="2:27" s="234" customFormat="1">
      <c r="B32" s="247"/>
      <c r="C32" s="238"/>
      <c r="D32" s="324"/>
      <c r="E32" s="238"/>
      <c r="H32" s="108"/>
      <c r="I32" s="238"/>
      <c r="L32" s="326"/>
      <c r="M32" s="326"/>
      <c r="N32" s="326"/>
      <c r="O32" s="326"/>
      <c r="P32" s="326"/>
      <c r="Q32" s="326"/>
      <c r="S32" s="327"/>
      <c r="T32" s="327"/>
      <c r="U32" s="327"/>
      <c r="V32" s="327"/>
      <c r="X32" s="236"/>
      <c r="Y32" s="256"/>
    </row>
    <row r="33" spans="1:27" s="234" customFormat="1">
      <c r="B33" s="247"/>
      <c r="C33" s="238"/>
      <c r="D33" s="324"/>
      <c r="E33" s="238"/>
      <c r="F33" s="238"/>
      <c r="G33" s="238"/>
      <c r="H33" s="108"/>
      <c r="I33" s="238"/>
      <c r="L33" s="326"/>
      <c r="M33" s="326"/>
      <c r="N33" s="326"/>
      <c r="O33" s="326"/>
      <c r="P33" s="326"/>
      <c r="Q33" s="326"/>
      <c r="S33" s="327"/>
      <c r="T33" s="327"/>
      <c r="U33" s="327"/>
      <c r="V33" s="327"/>
      <c r="X33" s="236"/>
      <c r="Y33" s="256"/>
    </row>
    <row r="34" spans="1:27">
      <c r="B34" s="18"/>
      <c r="C34" s="74"/>
      <c r="D34" s="58"/>
      <c r="E34" s="74"/>
      <c r="F34" s="74"/>
      <c r="G34" s="74"/>
      <c r="H34" s="78"/>
      <c r="I34" s="74"/>
      <c r="J34" s="74"/>
      <c r="K34" s="141"/>
      <c r="L34" s="82"/>
      <c r="M34" s="82"/>
      <c r="N34" s="82"/>
      <c r="O34" s="82"/>
      <c r="P34" s="82"/>
      <c r="Q34" s="82"/>
      <c r="R34" s="79"/>
      <c r="S34" s="79"/>
      <c r="T34" s="79"/>
      <c r="U34" s="79"/>
      <c r="V34" s="79"/>
      <c r="W34" s="79"/>
      <c r="X34" s="79"/>
      <c r="Y34" s="69"/>
    </row>
    <row r="35" spans="1:27" s="149" customFormat="1" ht="18">
      <c r="B35" s="63" t="s">
        <v>23</v>
      </c>
      <c r="C35" s="146" t="s">
        <v>174</v>
      </c>
      <c r="D35" s="146"/>
      <c r="E35" s="147"/>
      <c r="F35" s="146" t="s">
        <v>82</v>
      </c>
      <c r="G35" s="146"/>
      <c r="H35" s="146" t="s">
        <v>177</v>
      </c>
      <c r="I35" s="146"/>
      <c r="J35" s="146"/>
      <c r="K35" s="148" t="s">
        <v>176</v>
      </c>
      <c r="L35" s="148"/>
      <c r="M35" s="148"/>
      <c r="N35" s="148"/>
      <c r="O35" s="148"/>
      <c r="P35" s="148"/>
      <c r="Q35" s="148"/>
      <c r="R35" s="148"/>
      <c r="S35" s="148"/>
      <c r="T35" s="148"/>
      <c r="U35" s="148"/>
      <c r="V35" s="148"/>
      <c r="W35" s="148"/>
      <c r="X35" s="148"/>
      <c r="Y35" s="148"/>
      <c r="Z35" s="148"/>
    </row>
    <row r="36" spans="1:27" s="234" customFormat="1">
      <c r="A36" s="234" t="s">
        <v>606</v>
      </c>
      <c r="B36" s="247" t="s">
        <v>461</v>
      </c>
      <c r="C36" s="238"/>
      <c r="D36" s="324"/>
      <c r="E36" s="238"/>
      <c r="F36" s="324" t="s">
        <v>179</v>
      </c>
      <c r="G36" s="238"/>
      <c r="H36" s="108"/>
      <c r="I36" s="238"/>
      <c r="J36" s="238"/>
      <c r="K36" s="325"/>
      <c r="L36" s="326"/>
      <c r="M36" s="326"/>
      <c r="N36" s="326"/>
      <c r="O36" s="326"/>
      <c r="P36" s="326"/>
      <c r="Q36" s="326"/>
      <c r="R36" s="327"/>
      <c r="S36" s="327"/>
      <c r="T36" s="327"/>
      <c r="U36" s="327"/>
      <c r="V36" s="327"/>
      <c r="W36" s="327"/>
      <c r="X36" s="327"/>
      <c r="Y36" s="256"/>
      <c r="AA36" s="234" t="str">
        <f>"grep 'place_detail_legalization_inst_gap' "&amp;$C$36&amp;" | grep 'CMD'"</f>
        <v>grep 'place_detail_legalization_inst_gap'  | grep 'CMD'</v>
      </c>
    </row>
    <row r="37" spans="1:27" s="234" customFormat="1">
      <c r="B37" s="247"/>
      <c r="D37" s="324"/>
      <c r="E37" s="238"/>
      <c r="F37" s="238"/>
      <c r="G37" s="238"/>
      <c r="H37" s="108"/>
      <c r="I37" s="238"/>
      <c r="J37" s="238"/>
      <c r="K37" s="325" t="s">
        <v>462</v>
      </c>
      <c r="L37" s="326"/>
      <c r="M37" s="326"/>
      <c r="N37" s="326"/>
      <c r="O37" s="326"/>
      <c r="P37" s="326"/>
      <c r="Q37" s="326"/>
      <c r="R37" s="327"/>
      <c r="S37" s="327"/>
      <c r="T37" s="327"/>
      <c r="U37" s="327"/>
      <c r="V37" s="327"/>
      <c r="W37" s="327"/>
      <c r="X37" s="327"/>
      <c r="Y37" s="256"/>
    </row>
    <row r="38" spans="1:27" s="234" customFormat="1">
      <c r="B38" s="247"/>
      <c r="C38" s="328"/>
      <c r="D38" s="238"/>
      <c r="E38" s="238"/>
      <c r="F38" s="238"/>
      <c r="G38" s="238"/>
      <c r="H38" s="238"/>
      <c r="I38" s="238"/>
      <c r="J38" s="238"/>
      <c r="K38" s="249"/>
      <c r="L38" s="250"/>
      <c r="M38" s="250"/>
      <c r="N38" s="250"/>
      <c r="O38" s="250"/>
      <c r="P38" s="250"/>
      <c r="Q38" s="250"/>
      <c r="R38" s="238"/>
      <c r="S38" s="238"/>
      <c r="T38" s="238"/>
      <c r="U38" s="238"/>
      <c r="V38" s="238"/>
      <c r="W38" s="238"/>
      <c r="X38" s="238"/>
    </row>
    <row r="39" spans="1:27" s="234" customFormat="1">
      <c r="A39" s="234" t="s">
        <v>607</v>
      </c>
      <c r="B39" s="247"/>
      <c r="C39" s="329"/>
      <c r="D39" s="238"/>
      <c r="E39" s="238"/>
      <c r="F39" s="324" t="s">
        <v>108</v>
      </c>
      <c r="G39" s="238"/>
      <c r="I39" s="238"/>
      <c r="J39" s="238"/>
      <c r="K39" s="238"/>
      <c r="M39" s="250"/>
      <c r="N39" s="250"/>
      <c r="O39" s="250"/>
      <c r="P39" s="250"/>
      <c r="Q39" s="250"/>
      <c r="R39" s="238"/>
      <c r="S39" s="238"/>
      <c r="T39" s="238"/>
      <c r="U39" s="238"/>
      <c r="V39" s="238"/>
      <c r="W39" s="238"/>
      <c r="X39" s="238"/>
      <c r="AA39" s="234" t="str">
        <f>"grep '&lt;CMD&gt; routeDesign' -A 30 "&amp;$C$39&amp;"| grep RoutingLayer"</f>
        <v>grep '&lt;CMD&gt; routeDesign' -A 30 | grep RoutingLayer</v>
      </c>
    </row>
    <row r="40" spans="1:27" s="234" customFormat="1">
      <c r="B40" s="247"/>
      <c r="C40" s="328"/>
      <c r="D40" s="238"/>
      <c r="E40" s="238"/>
      <c r="F40" s="238"/>
      <c r="G40" s="238"/>
      <c r="I40" s="238"/>
      <c r="J40" s="238"/>
      <c r="K40" s="249" t="s">
        <v>777</v>
      </c>
      <c r="M40" s="250"/>
      <c r="N40" s="250"/>
      <c r="O40" s="250"/>
      <c r="P40" s="250"/>
      <c r="Q40" s="250"/>
      <c r="R40" s="238"/>
      <c r="S40" s="238"/>
      <c r="T40" s="238"/>
      <c r="U40" s="238"/>
      <c r="V40" s="238"/>
      <c r="W40" s="238"/>
      <c r="X40" s="238"/>
    </row>
    <row r="41" spans="1:27" s="234" customFormat="1">
      <c r="B41" s="247"/>
      <c r="C41" s="328"/>
      <c r="D41" s="238"/>
      <c r="E41" s="238"/>
      <c r="F41" s="238"/>
      <c r="G41" s="238"/>
      <c r="I41" s="238"/>
      <c r="J41" s="238"/>
      <c r="K41" s="249" t="s">
        <v>778</v>
      </c>
      <c r="M41" s="250"/>
      <c r="N41" s="250"/>
      <c r="O41" s="250"/>
      <c r="P41" s="250"/>
      <c r="Q41" s="250"/>
      <c r="R41" s="238"/>
      <c r="S41" s="238"/>
      <c r="T41" s="238"/>
      <c r="U41" s="238"/>
      <c r="V41" s="238"/>
      <c r="W41" s="238"/>
      <c r="X41" s="238"/>
    </row>
    <row r="42" spans="1:27" s="234" customFormat="1">
      <c r="B42" s="247"/>
      <c r="C42" s="328"/>
      <c r="D42" s="238"/>
      <c r="E42" s="238"/>
      <c r="F42" s="238"/>
      <c r="G42" s="238"/>
      <c r="I42" s="238"/>
      <c r="J42" s="238"/>
      <c r="K42" s="249" t="s">
        <v>779</v>
      </c>
      <c r="M42" s="250"/>
      <c r="N42" s="250"/>
      <c r="O42" s="250"/>
      <c r="P42" s="250"/>
      <c r="Q42" s="250"/>
      <c r="R42" s="238"/>
      <c r="S42" s="238"/>
      <c r="T42" s="238"/>
      <c r="U42" s="238"/>
      <c r="V42" s="238"/>
      <c r="W42" s="238"/>
      <c r="X42" s="238"/>
    </row>
    <row r="43" spans="1:27" s="234" customFormat="1">
      <c r="B43" s="247"/>
      <c r="C43" s="328"/>
      <c r="D43" s="238"/>
      <c r="E43" s="238"/>
      <c r="F43" s="238"/>
      <c r="G43" s="238"/>
      <c r="I43" s="238"/>
      <c r="J43" s="238"/>
      <c r="K43" s="249" t="s">
        <v>780</v>
      </c>
      <c r="M43" s="250"/>
      <c r="N43" s="250"/>
      <c r="O43" s="250"/>
      <c r="P43" s="250"/>
      <c r="Q43" s="250"/>
      <c r="R43" s="238"/>
      <c r="S43" s="238"/>
      <c r="T43" s="238"/>
      <c r="U43" s="238"/>
      <c r="V43" s="238"/>
      <c r="W43" s="238"/>
      <c r="X43" s="238"/>
    </row>
    <row r="44" spans="1:27">
      <c r="B44" s="18"/>
      <c r="C44" s="80"/>
      <c r="D44" s="74"/>
      <c r="E44" s="74"/>
      <c r="F44" s="74"/>
      <c r="G44" s="74"/>
      <c r="I44" s="74"/>
      <c r="J44" s="74"/>
      <c r="K44" s="55"/>
      <c r="M44" s="81"/>
      <c r="N44" s="81"/>
      <c r="O44" s="81"/>
      <c r="P44" s="81"/>
      <c r="Q44" s="81"/>
      <c r="R44" s="74"/>
      <c r="S44" s="74"/>
      <c r="T44" s="74"/>
      <c r="U44" s="74"/>
      <c r="V44" s="74"/>
      <c r="W44" s="74"/>
      <c r="X44" s="74"/>
    </row>
    <row r="45" spans="1:27" s="234" customFormat="1">
      <c r="A45" s="234" t="s">
        <v>463</v>
      </c>
      <c r="B45" s="247"/>
      <c r="C45" s="238"/>
      <c r="D45" s="238"/>
      <c r="E45" s="238"/>
      <c r="F45" s="238"/>
      <c r="G45" s="238"/>
      <c r="H45" s="238"/>
      <c r="I45" s="108" t="s">
        <v>463</v>
      </c>
      <c r="J45" s="238"/>
      <c r="K45" s="236" t="s">
        <v>590</v>
      </c>
      <c r="L45" s="250"/>
      <c r="M45" s="250"/>
      <c r="N45" s="250"/>
      <c r="O45" s="250"/>
      <c r="P45" s="250"/>
      <c r="Q45" s="250"/>
      <c r="R45" s="238"/>
      <c r="S45" s="238"/>
      <c r="T45" s="238"/>
      <c r="U45" s="238"/>
      <c r="V45" s="238"/>
      <c r="W45" s="238"/>
      <c r="X45" s="238"/>
      <c r="AA45" s="234" t="str">
        <f>"grep '#Total wire length = ' -A 15 "&amp;$C$45</f>
        <v xml:space="preserve">grep '#Total wire length = ' -A 15 </v>
      </c>
    </row>
    <row r="46" spans="1:27" s="234" customFormat="1">
      <c r="B46" s="247"/>
      <c r="C46" s="328"/>
      <c r="D46" s="238"/>
      <c r="E46" s="238"/>
      <c r="F46" s="238"/>
      <c r="G46" s="238"/>
      <c r="H46" s="238"/>
      <c r="I46" s="238"/>
      <c r="J46" s="238"/>
      <c r="K46" s="236" t="s">
        <v>591</v>
      </c>
      <c r="L46" s="250"/>
      <c r="M46" s="250"/>
      <c r="N46" s="250"/>
      <c r="O46" s="250"/>
      <c r="P46" s="250"/>
      <c r="Q46" s="250"/>
      <c r="R46" s="238"/>
      <c r="S46" s="238"/>
      <c r="T46" s="238"/>
      <c r="U46" s="238"/>
      <c r="V46" s="238"/>
      <c r="W46" s="238"/>
      <c r="X46" s="238"/>
    </row>
    <row r="47" spans="1:27" s="234" customFormat="1">
      <c r="B47" s="247"/>
      <c r="C47" s="328"/>
      <c r="D47" s="238"/>
      <c r="E47" s="238"/>
      <c r="F47" s="238"/>
      <c r="G47" s="238"/>
      <c r="H47" s="238"/>
      <c r="I47" s="238"/>
      <c r="J47" s="238"/>
      <c r="K47" s="236" t="s">
        <v>592</v>
      </c>
      <c r="L47" s="250"/>
      <c r="M47" s="250"/>
      <c r="N47" s="250"/>
      <c r="O47" s="250"/>
      <c r="P47" s="250"/>
      <c r="Q47" s="250"/>
      <c r="R47" s="238"/>
      <c r="S47" s="238"/>
      <c r="T47" s="238"/>
      <c r="U47" s="238"/>
      <c r="V47" s="238"/>
      <c r="W47" s="238"/>
      <c r="X47" s="238"/>
    </row>
    <row r="48" spans="1:27" s="234" customFormat="1">
      <c r="B48" s="247"/>
      <c r="C48" s="328"/>
      <c r="D48" s="238"/>
      <c r="E48" s="238"/>
      <c r="F48" s="238"/>
      <c r="G48" s="238"/>
      <c r="H48" s="238"/>
      <c r="I48" s="238"/>
      <c r="J48" s="238"/>
      <c r="K48" s="236" t="s">
        <v>593</v>
      </c>
      <c r="L48" s="250"/>
      <c r="M48" s="250"/>
      <c r="N48" s="250"/>
      <c r="O48" s="250"/>
      <c r="P48" s="250"/>
      <c r="Q48" s="250"/>
      <c r="R48" s="238"/>
      <c r="S48" s="238"/>
      <c r="T48" s="238"/>
      <c r="U48" s="238"/>
      <c r="V48" s="238"/>
      <c r="W48" s="238"/>
      <c r="X48" s="238"/>
    </row>
    <row r="49" spans="1:24" s="234" customFormat="1">
      <c r="B49" s="247"/>
      <c r="C49" s="328"/>
      <c r="D49" s="238"/>
      <c r="E49" s="238"/>
      <c r="F49" s="238"/>
      <c r="G49" s="238"/>
      <c r="H49" s="238"/>
      <c r="I49" s="238"/>
      <c r="J49" s="238"/>
      <c r="K49" s="236" t="s">
        <v>594</v>
      </c>
      <c r="L49" s="250"/>
      <c r="M49" s="250"/>
      <c r="N49" s="250"/>
      <c r="O49" s="250"/>
      <c r="P49" s="250"/>
      <c r="Q49" s="250"/>
      <c r="R49" s="238"/>
      <c r="S49" s="238"/>
      <c r="T49" s="238"/>
      <c r="U49" s="238"/>
      <c r="V49" s="238"/>
      <c r="W49" s="238"/>
      <c r="X49" s="238"/>
    </row>
    <row r="50" spans="1:24" s="234" customFormat="1">
      <c r="B50" s="247"/>
      <c r="C50" s="328"/>
      <c r="D50" s="238"/>
      <c r="E50" s="238"/>
      <c r="F50" s="238"/>
      <c r="G50" s="238"/>
      <c r="H50" s="238"/>
      <c r="I50" s="238"/>
      <c r="J50" s="238"/>
      <c r="K50" s="236" t="s">
        <v>595</v>
      </c>
      <c r="L50" s="250"/>
      <c r="M50" s="250"/>
      <c r="N50" s="250"/>
      <c r="O50" s="250"/>
      <c r="P50" s="250"/>
      <c r="Q50" s="250"/>
      <c r="R50" s="238"/>
      <c r="S50" s="238"/>
      <c r="T50" s="238"/>
      <c r="U50" s="238"/>
      <c r="V50" s="238"/>
      <c r="W50" s="238"/>
      <c r="X50" s="238"/>
    </row>
    <row r="51" spans="1:24" s="234" customFormat="1">
      <c r="B51" s="247"/>
      <c r="C51" s="328"/>
      <c r="D51" s="238"/>
      <c r="E51" s="238"/>
      <c r="F51" s="238"/>
      <c r="G51" s="238"/>
      <c r="H51" s="238"/>
      <c r="I51" s="238"/>
      <c r="J51" s="238"/>
      <c r="K51" s="236" t="s">
        <v>596</v>
      </c>
      <c r="L51" s="250"/>
      <c r="M51" s="250"/>
      <c r="N51" s="250"/>
      <c r="O51" s="250"/>
      <c r="P51" s="250"/>
      <c r="Q51" s="250"/>
      <c r="R51" s="238"/>
      <c r="S51" s="238"/>
      <c r="T51" s="238"/>
      <c r="U51" s="238"/>
      <c r="V51" s="238"/>
      <c r="W51" s="238"/>
      <c r="X51" s="238"/>
    </row>
    <row r="52" spans="1:24" s="234" customFormat="1">
      <c r="B52" s="247"/>
      <c r="C52" s="328"/>
      <c r="D52" s="238"/>
      <c r="E52" s="238"/>
      <c r="F52" s="238"/>
      <c r="G52" s="238"/>
      <c r="H52" s="238"/>
      <c r="I52" s="238"/>
      <c r="J52" s="238"/>
      <c r="K52" s="236" t="s">
        <v>597</v>
      </c>
      <c r="L52" s="250"/>
      <c r="M52" s="250"/>
      <c r="N52" s="250"/>
      <c r="O52" s="250"/>
      <c r="P52" s="250"/>
      <c r="Q52" s="250"/>
      <c r="R52" s="238"/>
      <c r="S52" s="238"/>
      <c r="T52" s="238"/>
      <c r="U52" s="238"/>
      <c r="V52" s="238"/>
      <c r="W52" s="238"/>
      <c r="X52" s="238"/>
    </row>
    <row r="53" spans="1:24" s="234" customFormat="1">
      <c r="B53" s="247"/>
      <c r="C53" s="328"/>
      <c r="D53" s="238"/>
      <c r="E53" s="238"/>
      <c r="F53" s="238"/>
      <c r="G53" s="238"/>
      <c r="H53" s="238"/>
      <c r="I53" s="238"/>
      <c r="J53" s="238"/>
      <c r="K53" s="236" t="s">
        <v>598</v>
      </c>
      <c r="L53" s="250"/>
      <c r="M53" s="250"/>
      <c r="N53" s="250"/>
      <c r="O53" s="250"/>
      <c r="P53" s="250"/>
      <c r="Q53" s="250"/>
      <c r="R53" s="238"/>
      <c r="S53" s="238"/>
      <c r="T53" s="238"/>
      <c r="U53" s="238"/>
      <c r="V53" s="238"/>
      <c r="W53" s="238"/>
      <c r="X53" s="238"/>
    </row>
    <row r="54" spans="1:24" s="234" customFormat="1">
      <c r="B54" s="247"/>
      <c r="C54" s="328"/>
      <c r="D54" s="238"/>
      <c r="E54" s="238"/>
      <c r="F54" s="238"/>
      <c r="G54" s="238"/>
      <c r="H54" s="238"/>
      <c r="I54" s="238"/>
      <c r="J54" s="238"/>
      <c r="K54" s="236" t="s">
        <v>599</v>
      </c>
      <c r="L54" s="250"/>
      <c r="M54" s="250"/>
      <c r="N54" s="250"/>
      <c r="O54" s="250"/>
      <c r="P54" s="250"/>
      <c r="Q54" s="250"/>
      <c r="R54" s="238"/>
      <c r="S54" s="238"/>
      <c r="T54" s="238"/>
      <c r="U54" s="238"/>
      <c r="V54" s="238"/>
      <c r="W54" s="238"/>
      <c r="X54" s="238"/>
    </row>
    <row r="55" spans="1:24" s="234" customFormat="1">
      <c r="B55" s="247"/>
      <c r="C55" s="328"/>
      <c r="D55" s="238"/>
      <c r="E55" s="238"/>
      <c r="F55" s="238"/>
      <c r="G55" s="238"/>
      <c r="H55" s="238"/>
      <c r="I55" s="238"/>
      <c r="J55" s="238"/>
      <c r="K55" s="236" t="s">
        <v>600</v>
      </c>
      <c r="L55" s="250"/>
      <c r="M55" s="250"/>
      <c r="N55" s="250"/>
      <c r="O55" s="250"/>
      <c r="P55" s="250"/>
      <c r="Q55" s="250"/>
      <c r="R55" s="238"/>
      <c r="S55" s="238"/>
      <c r="T55" s="238"/>
      <c r="U55" s="238"/>
      <c r="V55" s="238"/>
      <c r="W55" s="238"/>
      <c r="X55" s="238"/>
    </row>
    <row r="56" spans="1:24" s="234" customFormat="1">
      <c r="B56" s="247"/>
      <c r="C56" s="328"/>
      <c r="D56" s="238"/>
      <c r="E56" s="238"/>
      <c r="F56" s="238"/>
      <c r="G56" s="238"/>
      <c r="H56" s="238"/>
      <c r="I56" s="238"/>
      <c r="J56" s="238"/>
      <c r="K56" s="236" t="s">
        <v>601</v>
      </c>
      <c r="L56" s="250"/>
      <c r="M56" s="250"/>
      <c r="N56" s="250"/>
      <c r="O56" s="250"/>
      <c r="P56" s="250"/>
      <c r="Q56" s="250"/>
      <c r="R56" s="238"/>
      <c r="S56" s="238"/>
      <c r="T56" s="238"/>
      <c r="U56" s="238"/>
      <c r="V56" s="238"/>
      <c r="W56" s="238"/>
      <c r="X56" s="238"/>
    </row>
    <row r="57" spans="1:24" s="234" customFormat="1">
      <c r="B57" s="247"/>
      <c r="C57" s="328"/>
      <c r="D57" s="238"/>
      <c r="E57" s="238"/>
      <c r="F57" s="238"/>
      <c r="G57" s="238"/>
      <c r="H57" s="238"/>
      <c r="I57" s="238"/>
      <c r="J57" s="238"/>
      <c r="K57" s="236" t="s">
        <v>602</v>
      </c>
      <c r="L57" s="250"/>
      <c r="M57" s="250"/>
      <c r="N57" s="250"/>
      <c r="O57" s="250"/>
      <c r="P57" s="250"/>
      <c r="Q57" s="250"/>
      <c r="R57" s="238"/>
      <c r="S57" s="238"/>
      <c r="T57" s="238"/>
      <c r="U57" s="238"/>
      <c r="V57" s="238"/>
      <c r="W57" s="238"/>
      <c r="X57" s="238"/>
    </row>
    <row r="58" spans="1:24" s="234" customFormat="1">
      <c r="C58" s="238"/>
      <c r="D58" s="238"/>
      <c r="E58" s="238"/>
      <c r="F58" s="238"/>
      <c r="G58" s="238"/>
      <c r="H58" s="238"/>
      <c r="I58" s="238"/>
      <c r="J58" s="238"/>
      <c r="K58" s="339" t="s">
        <v>603</v>
      </c>
      <c r="L58" s="308"/>
      <c r="M58" s="308"/>
      <c r="N58" s="308"/>
      <c r="O58" s="308"/>
      <c r="P58" s="308"/>
      <c r="Q58" s="308"/>
      <c r="R58" s="238"/>
      <c r="S58" s="238"/>
      <c r="T58" s="238"/>
      <c r="U58" s="238"/>
      <c r="V58" s="238"/>
      <c r="W58" s="238"/>
      <c r="X58" s="238"/>
    </row>
    <row r="59" spans="1:24" s="234" customFormat="1">
      <c r="B59" s="247"/>
      <c r="C59" s="324"/>
      <c r="D59" s="238"/>
      <c r="E59" s="238"/>
      <c r="F59" s="238"/>
      <c r="G59" s="238"/>
      <c r="H59" s="238"/>
      <c r="I59" s="238"/>
      <c r="J59" s="238"/>
      <c r="K59" s="236" t="s">
        <v>604</v>
      </c>
      <c r="L59" s="308"/>
      <c r="M59" s="341"/>
      <c r="N59" s="308"/>
      <c r="O59" s="308"/>
      <c r="P59" s="308"/>
      <c r="Q59" s="308"/>
      <c r="R59" s="238"/>
      <c r="S59" s="238"/>
      <c r="T59" s="238"/>
      <c r="U59" s="238"/>
      <c r="V59" s="238"/>
      <c r="W59" s="238"/>
      <c r="X59" s="238"/>
    </row>
    <row r="60" spans="1:24" s="234" customFormat="1">
      <c r="B60" s="247"/>
      <c r="C60" s="238"/>
      <c r="D60" s="238"/>
      <c r="E60" s="238"/>
      <c r="F60" s="238"/>
      <c r="G60" s="238"/>
      <c r="H60" s="238"/>
      <c r="I60" s="238"/>
      <c r="J60" s="238"/>
      <c r="K60" s="249" t="s">
        <v>605</v>
      </c>
      <c r="L60" s="308"/>
      <c r="M60" s="250"/>
      <c r="N60" s="308"/>
      <c r="O60" s="308"/>
      <c r="P60" s="308"/>
      <c r="Q60" s="308"/>
      <c r="R60" s="238"/>
      <c r="S60" s="238"/>
      <c r="T60" s="238"/>
      <c r="U60" s="238"/>
      <c r="V60" s="238"/>
      <c r="W60" s="238"/>
      <c r="X60" s="238"/>
    </row>
    <row r="61" spans="1:24">
      <c r="B61" s="18"/>
      <c r="C61" s="74"/>
      <c r="D61" s="74"/>
      <c r="E61" s="74"/>
      <c r="F61" s="74"/>
      <c r="G61" s="74"/>
      <c r="H61" s="74"/>
      <c r="I61" s="74"/>
      <c r="J61" s="74"/>
      <c r="K61" s="55"/>
      <c r="L61" s="83"/>
      <c r="M61" s="81"/>
      <c r="N61" s="83"/>
      <c r="O61" s="83"/>
      <c r="P61" s="83"/>
      <c r="Q61" s="83"/>
      <c r="R61" s="74"/>
      <c r="S61" s="74"/>
      <c r="T61" s="74"/>
      <c r="U61" s="74"/>
      <c r="V61" s="74"/>
      <c r="W61" s="74"/>
      <c r="X61" s="74"/>
    </row>
    <row r="62" spans="1:24">
      <c r="A62" s="14" t="s">
        <v>234</v>
      </c>
    </row>
    <row r="91" spans="1:1" ht="18" customHeight="1"/>
    <row r="92" spans="1:1">
      <c r="A92" s="107" t="s">
        <v>237</v>
      </c>
    </row>
  </sheetData>
  <phoneticPr fontId="3"/>
  <dataValidations count="1">
    <dataValidation type="list" allowBlank="1" showInputMessage="1" showErrorMessage="1" sqref="D6" xr:uid="{D64AB57F-1D5E-4770-9778-498806264713}">
      <formula1>"OK,NG"</formula1>
    </dataValidation>
  </dataValidations>
  <hyperlinks>
    <hyperlink ref="A1" location="'V02-00'!A1" display="back" xr:uid="{F8D376FD-0FC6-4918-B305-7DBBC08CB213}"/>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293"/>
  <sheetViews>
    <sheetView showGridLines="0" zoomScale="80" zoomScaleNormal="80" workbookViewId="0"/>
  </sheetViews>
  <sheetFormatPr defaultColWidth="9.125" defaultRowHeight="18.75"/>
  <cols>
    <col min="1" max="1" width="9.125" style="14"/>
    <col min="2" max="2" width="11.875" style="14" customWidth="1"/>
    <col min="3" max="3" width="33.75" style="14" customWidth="1"/>
    <col min="4" max="4" width="17.125" style="14" customWidth="1"/>
    <col min="5" max="6" width="9.125" style="14"/>
    <col min="7" max="7" width="25" style="14" customWidth="1"/>
    <col min="8" max="8" width="19.625" style="14" customWidth="1"/>
    <col min="9" max="9" width="9.125" style="14"/>
    <col min="10" max="10" width="13.625" style="14" customWidth="1"/>
    <col min="11" max="16384" width="9.125" style="14"/>
  </cols>
  <sheetData>
    <row r="1" spans="1:30">
      <c r="A1" s="35" t="s">
        <v>151</v>
      </c>
      <c r="K1" s="55"/>
    </row>
    <row r="2" spans="1:30">
      <c r="B2" s="18" t="s">
        <v>122</v>
      </c>
      <c r="C2" s="14" t="s">
        <v>279</v>
      </c>
      <c r="K2" s="55"/>
    </row>
    <row r="3" spans="1:30">
      <c r="B3" s="18"/>
      <c r="C3" s="14" t="s">
        <v>280</v>
      </c>
      <c r="K3" s="55"/>
    </row>
    <row r="4" spans="1:30">
      <c r="B4" s="18"/>
      <c r="C4" s="14" t="s">
        <v>196</v>
      </c>
      <c r="K4" s="55"/>
    </row>
    <row r="5" spans="1:30">
      <c r="B5" s="18"/>
      <c r="C5" s="14" t="s">
        <v>277</v>
      </c>
      <c r="D5" s="54"/>
      <c r="K5" s="55"/>
    </row>
    <row r="6" spans="1:30">
      <c r="B6" s="18"/>
      <c r="C6" s="14" t="s">
        <v>198</v>
      </c>
      <c r="K6" s="55"/>
    </row>
    <row r="7" spans="1:30">
      <c r="B7" s="18"/>
      <c r="K7" s="55"/>
    </row>
    <row r="8" spans="1:30">
      <c r="B8" s="18" t="s">
        <v>125</v>
      </c>
      <c r="D8" s="14" t="s">
        <v>127</v>
      </c>
      <c r="K8" s="55"/>
    </row>
    <row r="9" spans="1:30">
      <c r="B9" s="18" t="s">
        <v>123</v>
      </c>
      <c r="D9" s="50" t="s">
        <v>353</v>
      </c>
      <c r="K9" s="55"/>
    </row>
    <row r="10" spans="1:30" s="26" customFormat="1">
      <c r="B10" s="24"/>
      <c r="C10" s="25"/>
      <c r="K10" s="102"/>
    </row>
    <row r="11" spans="1:30">
      <c r="B11" s="18"/>
      <c r="C11" s="16"/>
      <c r="K11" s="55"/>
    </row>
    <row r="12" spans="1:30">
      <c r="A12" s="56"/>
      <c r="B12" s="63" t="s">
        <v>23</v>
      </c>
      <c r="C12" s="64" t="s">
        <v>174</v>
      </c>
      <c r="D12" s="64"/>
      <c r="E12" s="60"/>
      <c r="F12" s="64" t="s">
        <v>191</v>
      </c>
      <c r="G12" s="64"/>
      <c r="H12" s="64" t="s">
        <v>177</v>
      </c>
      <c r="I12" s="64"/>
      <c r="J12" s="64"/>
      <c r="K12" s="140" t="s">
        <v>176</v>
      </c>
      <c r="L12" s="67"/>
      <c r="M12" s="67"/>
      <c r="N12" s="67"/>
      <c r="O12" s="67"/>
      <c r="P12" s="68"/>
      <c r="Q12" s="67"/>
      <c r="R12" s="67"/>
      <c r="S12" s="67"/>
      <c r="T12" s="67"/>
      <c r="U12" s="67"/>
      <c r="V12" s="67"/>
      <c r="W12" s="67"/>
      <c r="X12" s="67"/>
      <c r="Y12" s="67"/>
      <c r="Z12" s="67"/>
      <c r="AA12" s="67"/>
      <c r="AB12" s="67"/>
      <c r="AC12" s="67"/>
    </row>
    <row r="13" spans="1:30" s="234" customFormat="1">
      <c r="A13" s="234" t="s">
        <v>608</v>
      </c>
      <c r="B13" s="246" t="s">
        <v>164</v>
      </c>
      <c r="F13" s="246" t="s">
        <v>194</v>
      </c>
      <c r="H13" s="247" t="s">
        <v>414</v>
      </c>
      <c r="AD13" s="234" t="str">
        <f>"grep 'Loading(start) : .*settings.cts.tcl' -A 64 "&amp;$C$13</f>
        <v xml:space="preserve">grep 'Loading(start) : .*settings.cts.tcl' -A 64 </v>
      </c>
    </row>
    <row r="14" spans="1:30" s="234" customFormat="1">
      <c r="B14" s="246"/>
      <c r="F14" s="246"/>
      <c r="H14" s="247"/>
      <c r="K14" s="234" t="s">
        <v>776</v>
      </c>
    </row>
    <row r="15" spans="1:30" s="234" customFormat="1">
      <c r="B15" s="246"/>
      <c r="F15" s="246"/>
      <c r="H15" s="247"/>
      <c r="K15" s="234" t="s">
        <v>424</v>
      </c>
    </row>
    <row r="16" spans="1:30" s="234" customFormat="1">
      <c r="B16" s="246"/>
      <c r="F16" s="246"/>
      <c r="H16" s="247"/>
      <c r="K16" s="234" t="s">
        <v>425</v>
      </c>
    </row>
    <row r="17" spans="2:11" s="234" customFormat="1">
      <c r="B17" s="246"/>
      <c r="F17" s="246"/>
      <c r="H17" s="247"/>
      <c r="K17" s="234" t="s">
        <v>426</v>
      </c>
    </row>
    <row r="18" spans="2:11" s="234" customFormat="1">
      <c r="B18" s="246"/>
      <c r="F18" s="246"/>
      <c r="H18" s="247"/>
      <c r="K18" s="234" t="s">
        <v>427</v>
      </c>
    </row>
    <row r="19" spans="2:11" s="234" customFormat="1">
      <c r="B19" s="246"/>
      <c r="F19" s="246"/>
      <c r="H19" s="247"/>
      <c r="K19" s="234" t="s">
        <v>295</v>
      </c>
    </row>
    <row r="20" spans="2:11" s="234" customFormat="1">
      <c r="B20" s="246"/>
      <c r="F20" s="246"/>
      <c r="H20" s="247"/>
      <c r="K20" s="234" t="s">
        <v>296</v>
      </c>
    </row>
    <row r="21" spans="2:11" s="234" customFormat="1">
      <c r="B21" s="246"/>
      <c r="F21" s="246"/>
      <c r="H21" s="247"/>
      <c r="K21" s="234" t="s">
        <v>297</v>
      </c>
    </row>
    <row r="22" spans="2:11" s="234" customFormat="1">
      <c r="B22" s="246"/>
      <c r="F22" s="246"/>
      <c r="H22" s="247"/>
      <c r="K22" s="234" t="s">
        <v>298</v>
      </c>
    </row>
    <row r="23" spans="2:11" s="234" customFormat="1">
      <c r="B23" s="246"/>
      <c r="F23" s="246"/>
      <c r="H23" s="247"/>
      <c r="K23" s="234" t="s">
        <v>299</v>
      </c>
    </row>
    <row r="24" spans="2:11" s="234" customFormat="1">
      <c r="B24" s="246"/>
      <c r="F24" s="246"/>
      <c r="H24" s="247"/>
      <c r="K24" s="234" t="s">
        <v>300</v>
      </c>
    </row>
    <row r="25" spans="2:11" s="234" customFormat="1">
      <c r="B25" s="246"/>
      <c r="F25" s="246"/>
      <c r="H25" s="247"/>
      <c r="K25" s="234" t="s">
        <v>301</v>
      </c>
    </row>
    <row r="26" spans="2:11" s="234" customFormat="1">
      <c r="B26" s="246"/>
      <c r="F26" s="246"/>
      <c r="H26" s="247"/>
      <c r="K26" s="234" t="s">
        <v>302</v>
      </c>
    </row>
    <row r="27" spans="2:11" s="234" customFormat="1">
      <c r="B27" s="246"/>
      <c r="F27" s="246"/>
      <c r="H27" s="247"/>
      <c r="K27" s="234" t="s">
        <v>303</v>
      </c>
    </row>
    <row r="28" spans="2:11" s="234" customFormat="1">
      <c r="B28" s="246"/>
      <c r="F28" s="246"/>
      <c r="H28" s="247"/>
      <c r="K28" s="234" t="s">
        <v>304</v>
      </c>
    </row>
    <row r="29" spans="2:11" s="234" customFormat="1">
      <c r="B29" s="246"/>
      <c r="F29" s="246"/>
      <c r="H29" s="247"/>
      <c r="K29" s="234" t="s">
        <v>305</v>
      </c>
    </row>
    <row r="30" spans="2:11" s="234" customFormat="1">
      <c r="B30" s="246"/>
      <c r="F30" s="246"/>
      <c r="H30" s="247"/>
      <c r="K30" s="234" t="s">
        <v>306</v>
      </c>
    </row>
    <row r="31" spans="2:11" s="234" customFormat="1">
      <c r="B31" s="246"/>
      <c r="F31" s="246"/>
      <c r="H31" s="247"/>
      <c r="K31" s="234" t="s">
        <v>307</v>
      </c>
    </row>
    <row r="32" spans="2:11" s="234" customFormat="1">
      <c r="B32" s="246"/>
      <c r="F32" s="246"/>
      <c r="H32" s="247"/>
      <c r="K32" s="234" t="s">
        <v>428</v>
      </c>
    </row>
    <row r="33" spans="2:11" s="234" customFormat="1">
      <c r="B33" s="246"/>
      <c r="F33" s="246"/>
      <c r="H33" s="247"/>
      <c r="K33" s="234" t="s">
        <v>429</v>
      </c>
    </row>
    <row r="34" spans="2:11" s="234" customFormat="1">
      <c r="B34" s="246"/>
      <c r="F34" s="246"/>
      <c r="H34" s="247"/>
      <c r="K34" s="234" t="s">
        <v>308</v>
      </c>
    </row>
    <row r="35" spans="2:11" s="234" customFormat="1">
      <c r="B35" s="246"/>
      <c r="F35" s="246"/>
      <c r="H35" s="247"/>
      <c r="K35" s="234" t="s">
        <v>309</v>
      </c>
    </row>
    <row r="36" spans="2:11" s="234" customFormat="1">
      <c r="B36" s="246"/>
      <c r="F36" s="246"/>
      <c r="H36" s="247"/>
      <c r="K36" s="234" t="s">
        <v>310</v>
      </c>
    </row>
    <row r="37" spans="2:11" s="234" customFormat="1">
      <c r="B37" s="246"/>
      <c r="F37" s="246"/>
      <c r="H37" s="247"/>
      <c r="K37" s="234" t="s">
        <v>311</v>
      </c>
    </row>
    <row r="38" spans="2:11" s="234" customFormat="1">
      <c r="B38" s="246"/>
      <c r="F38" s="246"/>
      <c r="H38" s="247"/>
      <c r="K38" s="234" t="s">
        <v>312</v>
      </c>
    </row>
    <row r="39" spans="2:11" s="234" customFormat="1">
      <c r="B39" s="246"/>
      <c r="F39" s="246"/>
      <c r="H39" s="247"/>
      <c r="K39" s="234" t="s">
        <v>313</v>
      </c>
    </row>
    <row r="40" spans="2:11" s="234" customFormat="1">
      <c r="B40" s="246"/>
      <c r="F40" s="246"/>
      <c r="H40" s="247"/>
      <c r="K40" s="234" t="s">
        <v>314</v>
      </c>
    </row>
    <row r="41" spans="2:11" s="234" customFormat="1">
      <c r="B41" s="246"/>
      <c r="F41" s="246"/>
      <c r="H41" s="247"/>
      <c r="K41" s="234" t="s">
        <v>315</v>
      </c>
    </row>
    <row r="42" spans="2:11" s="234" customFormat="1">
      <c r="B42" s="246"/>
      <c r="F42" s="246"/>
      <c r="H42" s="247"/>
      <c r="K42" s="234" t="s">
        <v>316</v>
      </c>
    </row>
    <row r="43" spans="2:11" s="234" customFormat="1">
      <c r="B43" s="246"/>
      <c r="F43" s="246"/>
      <c r="H43" s="247"/>
      <c r="K43" s="234" t="s">
        <v>317</v>
      </c>
    </row>
    <row r="44" spans="2:11" s="234" customFormat="1">
      <c r="B44" s="246"/>
      <c r="F44" s="246"/>
      <c r="H44" s="247"/>
      <c r="K44" s="234" t="s">
        <v>318</v>
      </c>
    </row>
    <row r="45" spans="2:11" s="234" customFormat="1">
      <c r="B45" s="246"/>
      <c r="F45" s="246"/>
      <c r="H45" s="247"/>
      <c r="K45" s="234" t="s">
        <v>319</v>
      </c>
    </row>
    <row r="46" spans="2:11" s="234" customFormat="1">
      <c r="B46" s="246"/>
      <c r="F46" s="246"/>
      <c r="H46" s="247"/>
      <c r="K46" s="234" t="s">
        <v>320</v>
      </c>
    </row>
    <row r="47" spans="2:11" s="234" customFormat="1">
      <c r="B47" s="246"/>
      <c r="F47" s="246"/>
      <c r="H47" s="247"/>
      <c r="K47" s="234" t="s">
        <v>321</v>
      </c>
    </row>
    <row r="48" spans="2:11" s="234" customFormat="1">
      <c r="B48" s="246"/>
      <c r="F48" s="246"/>
      <c r="H48" s="247"/>
      <c r="K48" s="234" t="s">
        <v>322</v>
      </c>
    </row>
    <row r="49" spans="2:11" s="234" customFormat="1">
      <c r="B49" s="246"/>
      <c r="F49" s="246"/>
      <c r="H49" s="247"/>
      <c r="K49" s="234" t="s">
        <v>430</v>
      </c>
    </row>
    <row r="50" spans="2:11" s="234" customFormat="1">
      <c r="B50" s="246"/>
      <c r="F50" s="246"/>
      <c r="H50" s="247"/>
      <c r="K50" s="234" t="s">
        <v>428</v>
      </c>
    </row>
    <row r="51" spans="2:11" s="234" customFormat="1">
      <c r="B51" s="246"/>
      <c r="F51" s="246"/>
      <c r="H51" s="247"/>
      <c r="K51" s="234" t="s">
        <v>431</v>
      </c>
    </row>
    <row r="52" spans="2:11" s="234" customFormat="1">
      <c r="B52" s="246"/>
      <c r="F52" s="246"/>
      <c r="H52" s="247"/>
      <c r="K52" s="234" t="s">
        <v>323</v>
      </c>
    </row>
    <row r="53" spans="2:11" s="234" customFormat="1">
      <c r="B53" s="246"/>
      <c r="F53" s="246"/>
      <c r="H53" s="247"/>
      <c r="K53" s="234" t="s">
        <v>324</v>
      </c>
    </row>
    <row r="54" spans="2:11" s="234" customFormat="1">
      <c r="B54" s="246"/>
      <c r="F54" s="246"/>
      <c r="H54" s="247"/>
      <c r="K54" s="234" t="s">
        <v>325</v>
      </c>
    </row>
    <row r="55" spans="2:11" s="234" customFormat="1">
      <c r="B55" s="246"/>
      <c r="F55" s="246"/>
      <c r="H55" s="247"/>
      <c r="K55" s="234" t="s">
        <v>326</v>
      </c>
    </row>
    <row r="56" spans="2:11" s="234" customFormat="1">
      <c r="B56" s="246"/>
      <c r="F56" s="246"/>
      <c r="H56" s="247"/>
      <c r="K56" s="234" t="s">
        <v>327</v>
      </c>
    </row>
    <row r="57" spans="2:11" s="234" customFormat="1">
      <c r="B57" s="246"/>
      <c r="F57" s="246"/>
      <c r="H57" s="247"/>
      <c r="K57" s="234" t="s">
        <v>328</v>
      </c>
    </row>
    <row r="58" spans="2:11" s="234" customFormat="1">
      <c r="B58" s="246"/>
      <c r="F58" s="246"/>
      <c r="H58" s="247"/>
      <c r="K58" s="234" t="s">
        <v>428</v>
      </c>
    </row>
    <row r="59" spans="2:11" s="234" customFormat="1">
      <c r="B59" s="246"/>
      <c r="F59" s="246"/>
      <c r="H59" s="247"/>
      <c r="K59" s="234" t="s">
        <v>432</v>
      </c>
    </row>
    <row r="60" spans="2:11" s="234" customFormat="1">
      <c r="B60" s="246"/>
      <c r="F60" s="246"/>
      <c r="H60" s="247"/>
      <c r="K60" s="234" t="s">
        <v>329</v>
      </c>
    </row>
    <row r="61" spans="2:11" s="234" customFormat="1">
      <c r="B61" s="246"/>
      <c r="F61" s="246"/>
      <c r="H61" s="247"/>
      <c r="K61" s="234" t="s">
        <v>330</v>
      </c>
    </row>
    <row r="62" spans="2:11" s="234" customFormat="1">
      <c r="B62" s="246"/>
      <c r="F62" s="246"/>
      <c r="H62" s="247"/>
      <c r="K62" s="234" t="s">
        <v>331</v>
      </c>
    </row>
    <row r="63" spans="2:11" s="234" customFormat="1">
      <c r="B63" s="246"/>
      <c r="F63" s="246"/>
      <c r="H63" s="247"/>
      <c r="K63" s="234" t="s">
        <v>332</v>
      </c>
    </row>
    <row r="64" spans="2:11" s="234" customFormat="1">
      <c r="B64" s="246"/>
      <c r="F64" s="246"/>
      <c r="H64" s="247"/>
      <c r="K64" s="234" t="s">
        <v>333</v>
      </c>
    </row>
    <row r="65" spans="2:19" s="234" customFormat="1">
      <c r="B65" s="246"/>
      <c r="F65" s="246"/>
      <c r="H65" s="247"/>
      <c r="K65" s="234" t="s">
        <v>334</v>
      </c>
    </row>
    <row r="66" spans="2:19" s="234" customFormat="1">
      <c r="B66" s="246"/>
      <c r="F66" s="246"/>
      <c r="H66" s="247"/>
      <c r="K66" s="234" t="s">
        <v>335</v>
      </c>
    </row>
    <row r="67" spans="2:19" s="234" customFormat="1">
      <c r="B67" s="246"/>
      <c r="F67" s="246"/>
      <c r="H67" s="247"/>
      <c r="K67" s="234" t="s">
        <v>336</v>
      </c>
    </row>
    <row r="68" spans="2:19" s="234" customFormat="1">
      <c r="B68" s="246"/>
      <c r="F68" s="246"/>
      <c r="H68" s="247"/>
      <c r="K68" s="234" t="s">
        <v>337</v>
      </c>
    </row>
    <row r="69" spans="2:19" s="234" customFormat="1">
      <c r="B69" s="246"/>
      <c r="F69" s="246"/>
      <c r="H69" s="247"/>
      <c r="K69" s="234" t="s">
        <v>338</v>
      </c>
    </row>
    <row r="70" spans="2:19" s="234" customFormat="1">
      <c r="B70" s="246"/>
      <c r="F70" s="246"/>
      <c r="H70" s="247"/>
      <c r="K70" s="234" t="s">
        <v>339</v>
      </c>
    </row>
    <row r="71" spans="2:19" s="234" customFormat="1">
      <c r="B71" s="246"/>
      <c r="F71" s="246"/>
      <c r="H71" s="247"/>
      <c r="K71" s="234" t="s">
        <v>340</v>
      </c>
    </row>
    <row r="72" spans="2:19" s="234" customFormat="1">
      <c r="B72" s="246"/>
      <c r="F72" s="246"/>
      <c r="H72" s="247"/>
      <c r="K72" s="234" t="s">
        <v>341</v>
      </c>
    </row>
    <row r="73" spans="2:19" s="234" customFormat="1">
      <c r="B73" s="246"/>
      <c r="F73" s="246"/>
      <c r="H73" s="247"/>
      <c r="K73" s="234" t="s">
        <v>342</v>
      </c>
    </row>
    <row r="74" spans="2:19" s="234" customFormat="1">
      <c r="B74" s="246"/>
      <c r="F74" s="246"/>
      <c r="H74" s="247"/>
      <c r="K74" s="234" t="s">
        <v>428</v>
      </c>
    </row>
    <row r="75" spans="2:19" s="234" customFormat="1">
      <c r="B75" s="246"/>
      <c r="F75" s="246"/>
      <c r="H75" s="247"/>
      <c r="K75" s="249" t="s">
        <v>373</v>
      </c>
    </row>
    <row r="76" spans="2:19" s="234" customFormat="1">
      <c r="B76" s="246"/>
      <c r="F76" s="246"/>
      <c r="K76" s="249" t="s">
        <v>464</v>
      </c>
      <c r="M76" s="234" t="s">
        <v>465</v>
      </c>
    </row>
    <row r="77" spans="2:19" s="234" customFormat="1">
      <c r="B77" s="246"/>
      <c r="F77" s="246"/>
      <c r="K77" s="249"/>
    </row>
    <row r="78" spans="2:19" s="173" customFormat="1">
      <c r="B78" s="176"/>
      <c r="F78" s="176"/>
      <c r="K78" s="175"/>
    </row>
    <row r="79" spans="2:19" s="234" customFormat="1">
      <c r="B79" s="246"/>
      <c r="F79" s="246"/>
      <c r="H79" s="247" t="s">
        <v>775</v>
      </c>
      <c r="K79" s="249"/>
    </row>
    <row r="80" spans="2:19" s="234" customFormat="1">
      <c r="B80" s="246"/>
      <c r="F80" s="246"/>
      <c r="H80" s="247"/>
      <c r="K80" s="236" t="s">
        <v>997</v>
      </c>
      <c r="L80" s="237"/>
      <c r="M80" s="237"/>
      <c r="N80" s="237"/>
      <c r="O80" s="237"/>
      <c r="P80" s="237"/>
      <c r="Q80" s="237"/>
      <c r="R80" s="237"/>
      <c r="S80" s="237"/>
    </row>
    <row r="81" spans="2:21" s="234" customFormat="1">
      <c r="B81" s="246"/>
      <c r="F81" s="246"/>
      <c r="H81" s="247"/>
      <c r="K81" s="236"/>
      <c r="L81" s="235"/>
      <c r="M81" s="237"/>
      <c r="N81" s="237"/>
      <c r="O81" s="237"/>
      <c r="P81" s="237"/>
      <c r="Q81" s="237"/>
      <c r="R81" s="237"/>
      <c r="S81" s="237"/>
    </row>
    <row r="82" spans="2:21" s="234" customFormat="1">
      <c r="B82" s="246"/>
      <c r="F82" s="246"/>
      <c r="H82" s="247"/>
      <c r="K82" s="236" t="s">
        <v>919</v>
      </c>
      <c r="L82" s="237"/>
      <c r="M82" s="237"/>
      <c r="N82" s="237"/>
      <c r="O82" s="237"/>
      <c r="P82" s="237"/>
      <c r="Q82" s="237"/>
      <c r="R82" s="237"/>
      <c r="S82" s="237"/>
    </row>
    <row r="83" spans="2:21" s="234" customFormat="1">
      <c r="B83" s="246"/>
      <c r="F83" s="246"/>
      <c r="H83" s="247"/>
      <c r="K83" s="236"/>
      <c r="L83" s="237"/>
      <c r="M83" s="237"/>
      <c r="N83" s="237"/>
      <c r="O83" s="237"/>
      <c r="P83" s="237"/>
      <c r="Q83" s="237"/>
      <c r="R83" s="237"/>
      <c r="S83" s="237"/>
    </row>
    <row r="84" spans="2:21" s="234" customFormat="1">
      <c r="B84" s="246"/>
      <c r="F84" s="246"/>
      <c r="H84" s="247"/>
      <c r="K84" s="236" t="s">
        <v>558</v>
      </c>
      <c r="L84" s="237"/>
      <c r="M84" s="237"/>
      <c r="N84" s="237"/>
      <c r="O84" s="237"/>
      <c r="P84" s="237"/>
      <c r="Q84" s="237"/>
      <c r="R84" s="237"/>
      <c r="S84" s="237"/>
    </row>
    <row r="85" spans="2:21" s="234" customFormat="1">
      <c r="B85" s="246"/>
      <c r="F85" s="246"/>
      <c r="H85" s="247"/>
      <c r="K85" s="236" t="s">
        <v>384</v>
      </c>
      <c r="L85" s="237"/>
      <c r="M85" s="237"/>
      <c r="N85" s="237"/>
      <c r="O85" s="237"/>
      <c r="P85" s="237"/>
      <c r="Q85" s="237"/>
      <c r="R85" s="237"/>
      <c r="S85" s="237"/>
    </row>
    <row r="86" spans="2:21" s="234" customFormat="1">
      <c r="B86" s="246"/>
      <c r="F86" s="246"/>
      <c r="H86" s="247"/>
      <c r="K86" s="236" t="s">
        <v>920</v>
      </c>
      <c r="L86" s="236"/>
      <c r="M86" s="236"/>
      <c r="N86" s="236"/>
      <c r="O86" s="236"/>
      <c r="P86" s="236"/>
      <c r="Q86" s="236"/>
      <c r="R86" s="236"/>
      <c r="S86" s="236"/>
    </row>
    <row r="87" spans="2:21" s="234" customFormat="1">
      <c r="B87" s="246"/>
      <c r="F87" s="246"/>
      <c r="H87" s="247"/>
      <c r="K87" s="236" t="s">
        <v>921</v>
      </c>
      <c r="L87" s="236"/>
      <c r="M87" s="236"/>
      <c r="N87" s="236"/>
      <c r="O87" s="236"/>
      <c r="P87" s="236"/>
      <c r="Q87" s="236"/>
      <c r="R87" s="236"/>
      <c r="S87" s="240"/>
    </row>
    <row r="88" spans="2:21" s="234" customFormat="1">
      <c r="B88" s="246"/>
      <c r="F88" s="246"/>
      <c r="H88" s="247"/>
      <c r="K88" s="236" t="s">
        <v>922</v>
      </c>
      <c r="L88" s="236"/>
      <c r="M88" s="236"/>
      <c r="N88" s="236"/>
      <c r="O88" s="236"/>
      <c r="P88" s="236"/>
      <c r="Q88" s="236"/>
      <c r="R88" s="236"/>
      <c r="S88" s="240"/>
    </row>
    <row r="89" spans="2:21" s="234" customFormat="1">
      <c r="B89" s="246"/>
      <c r="F89" s="246"/>
      <c r="H89" s="247"/>
      <c r="K89" s="236" t="s">
        <v>923</v>
      </c>
      <c r="L89" s="236"/>
      <c r="M89" s="236"/>
      <c r="N89" s="236"/>
      <c r="O89" s="236"/>
      <c r="P89" s="236"/>
      <c r="Q89" s="236"/>
      <c r="R89" s="236"/>
      <c r="S89" s="236"/>
    </row>
    <row r="90" spans="2:21" s="234" customFormat="1">
      <c r="B90" s="246"/>
      <c r="F90" s="246"/>
      <c r="H90" s="247"/>
      <c r="K90" s="236" t="s">
        <v>924</v>
      </c>
      <c r="L90" s="236"/>
      <c r="M90" s="236"/>
      <c r="N90" s="236"/>
      <c r="O90" s="236"/>
      <c r="P90" s="236"/>
      <c r="Q90" s="236"/>
      <c r="R90" s="236"/>
      <c r="S90" s="236"/>
    </row>
    <row r="91" spans="2:21" s="234" customFormat="1">
      <c r="B91" s="246"/>
      <c r="F91" s="246"/>
      <c r="H91" s="247"/>
      <c r="K91" s="236" t="s">
        <v>925</v>
      </c>
      <c r="L91" s="236"/>
      <c r="M91" s="236"/>
      <c r="N91" s="236"/>
      <c r="O91" s="236"/>
      <c r="P91" s="236"/>
      <c r="Q91" s="236"/>
      <c r="R91" s="236"/>
      <c r="S91" s="236"/>
    </row>
    <row r="92" spans="2:21" s="234" customFormat="1">
      <c r="B92" s="246"/>
      <c r="F92" s="246"/>
      <c r="H92" s="247"/>
      <c r="K92" s="236" t="s">
        <v>926</v>
      </c>
      <c r="L92" s="236"/>
      <c r="M92" s="236"/>
      <c r="N92" s="236"/>
      <c r="O92" s="236"/>
      <c r="P92" s="236"/>
      <c r="Q92" s="236"/>
      <c r="R92" s="236"/>
      <c r="U92" s="236" t="s">
        <v>683</v>
      </c>
    </row>
    <row r="93" spans="2:21" s="234" customFormat="1">
      <c r="B93" s="246"/>
      <c r="F93" s="246"/>
      <c r="H93" s="247"/>
      <c r="K93" s="236" t="s">
        <v>927</v>
      </c>
      <c r="L93" s="236"/>
      <c r="M93" s="236"/>
      <c r="N93" s="236"/>
      <c r="O93" s="236"/>
      <c r="P93" s="236"/>
      <c r="Q93" s="236"/>
      <c r="R93" s="236"/>
      <c r="U93" s="236"/>
    </row>
    <row r="94" spans="2:21" s="234" customFormat="1">
      <c r="B94" s="246"/>
      <c r="F94" s="246"/>
      <c r="H94" s="247"/>
      <c r="K94" s="236" t="s">
        <v>928</v>
      </c>
      <c r="L94" s="236"/>
      <c r="M94" s="236"/>
      <c r="N94" s="236"/>
      <c r="O94" s="236"/>
      <c r="P94" s="236"/>
      <c r="Q94" s="236"/>
      <c r="R94" s="236"/>
      <c r="U94" s="236"/>
    </row>
    <row r="95" spans="2:21" s="234" customFormat="1">
      <c r="B95" s="246"/>
      <c r="F95" s="246"/>
      <c r="H95" s="247"/>
      <c r="K95" s="236" t="s">
        <v>929</v>
      </c>
      <c r="L95" s="236"/>
      <c r="M95" s="236"/>
      <c r="N95" s="236"/>
      <c r="O95" s="236"/>
      <c r="P95" s="236"/>
      <c r="Q95" s="236"/>
      <c r="R95" s="236"/>
      <c r="U95" s="236"/>
    </row>
    <row r="96" spans="2:21" s="234" customFormat="1">
      <c r="B96" s="246"/>
      <c r="F96" s="246"/>
      <c r="H96" s="247"/>
      <c r="K96" s="236" t="s">
        <v>930</v>
      </c>
      <c r="L96" s="236"/>
      <c r="M96" s="236"/>
      <c r="N96" s="236"/>
      <c r="O96" s="236"/>
      <c r="P96" s="236"/>
      <c r="Q96" s="236"/>
      <c r="R96" s="236"/>
      <c r="U96" s="236"/>
    </row>
    <row r="97" spans="2:26" s="234" customFormat="1">
      <c r="B97" s="246"/>
      <c r="F97" s="246"/>
      <c r="H97" s="247"/>
      <c r="K97" s="236" t="s">
        <v>931</v>
      </c>
      <c r="L97" s="236"/>
      <c r="M97" s="236"/>
      <c r="N97" s="236"/>
      <c r="O97" s="236"/>
      <c r="P97" s="236"/>
      <c r="Q97" s="236"/>
      <c r="R97" s="236"/>
      <c r="U97" s="236"/>
    </row>
    <row r="98" spans="2:26" s="234" customFormat="1">
      <c r="B98" s="246"/>
      <c r="F98" s="246"/>
      <c r="H98" s="247"/>
      <c r="K98" s="236" t="s">
        <v>932</v>
      </c>
      <c r="L98" s="236"/>
      <c r="M98" s="236"/>
      <c r="N98" s="236"/>
      <c r="O98" s="236"/>
      <c r="P98" s="236"/>
      <c r="Q98" s="236"/>
      <c r="R98" s="236"/>
      <c r="U98" s="236"/>
    </row>
    <row r="99" spans="2:26" s="234" customFormat="1">
      <c r="B99" s="246"/>
      <c r="F99" s="246"/>
      <c r="H99" s="247"/>
      <c r="K99" s="236" t="s">
        <v>933</v>
      </c>
      <c r="L99" s="236"/>
      <c r="M99" s="236"/>
      <c r="N99" s="236"/>
      <c r="O99" s="236"/>
      <c r="P99" s="236"/>
      <c r="Q99" s="236"/>
      <c r="R99" s="236"/>
      <c r="U99" s="236"/>
    </row>
    <row r="100" spans="2:26" s="234" customFormat="1">
      <c r="B100" s="246"/>
      <c r="F100" s="246"/>
      <c r="H100" s="247"/>
      <c r="K100" s="236" t="s">
        <v>934</v>
      </c>
      <c r="L100" s="236"/>
      <c r="M100" s="236"/>
      <c r="N100" s="236"/>
      <c r="O100" s="236"/>
      <c r="P100" s="236"/>
      <c r="Q100" s="236"/>
      <c r="R100" s="236"/>
      <c r="U100" s="236"/>
    </row>
    <row r="101" spans="2:26" s="234" customFormat="1">
      <c r="B101" s="246"/>
      <c r="F101" s="246"/>
      <c r="H101" s="247"/>
      <c r="K101" s="236" t="s">
        <v>935</v>
      </c>
      <c r="L101" s="236"/>
      <c r="M101" s="236"/>
      <c r="N101" s="236"/>
      <c r="O101" s="236"/>
      <c r="P101" s="236"/>
      <c r="Q101" s="236"/>
      <c r="R101" s="236"/>
      <c r="U101" s="236" t="s">
        <v>684</v>
      </c>
    </row>
    <row r="102" spans="2:26" s="234" customFormat="1">
      <c r="B102" s="246"/>
      <c r="F102" s="246"/>
      <c r="H102" s="247"/>
      <c r="K102" s="323" t="s">
        <v>936</v>
      </c>
      <c r="L102" s="323"/>
      <c r="M102" s="323"/>
      <c r="N102" s="323"/>
      <c r="O102" s="323"/>
      <c r="P102" s="323"/>
      <c r="Q102" s="323"/>
      <c r="R102" s="323"/>
      <c r="S102" s="143"/>
      <c r="T102" s="143"/>
      <c r="U102" s="323" t="s">
        <v>685</v>
      </c>
      <c r="V102" s="143"/>
      <c r="W102" s="143"/>
      <c r="X102" s="143"/>
      <c r="Y102" s="143"/>
      <c r="Z102" s="143"/>
    </row>
    <row r="103" spans="2:26" s="234" customFormat="1">
      <c r="B103" s="246"/>
      <c r="F103" s="246"/>
      <c r="H103" s="247"/>
      <c r="K103" s="236" t="s">
        <v>937</v>
      </c>
      <c r="L103" s="237"/>
      <c r="M103" s="237"/>
      <c r="N103" s="237"/>
      <c r="O103" s="237"/>
      <c r="P103" s="237"/>
      <c r="Q103" s="237"/>
      <c r="R103" s="237"/>
      <c r="S103" s="237"/>
    </row>
    <row r="104" spans="2:26" s="234" customFormat="1">
      <c r="B104" s="246"/>
      <c r="F104" s="246"/>
      <c r="H104" s="247"/>
      <c r="K104" s="236" t="s">
        <v>938</v>
      </c>
      <c r="L104" s="237"/>
      <c r="M104" s="237"/>
      <c r="N104" s="237"/>
      <c r="O104" s="237"/>
      <c r="P104" s="237"/>
      <c r="Q104" s="237"/>
      <c r="R104" s="237"/>
      <c r="S104" s="237"/>
    </row>
    <row r="105" spans="2:26" s="234" customFormat="1">
      <c r="B105" s="246"/>
      <c r="F105" s="246"/>
      <c r="H105" s="247"/>
      <c r="K105" s="236" t="s">
        <v>939</v>
      </c>
      <c r="L105" s="237"/>
      <c r="M105" s="237"/>
      <c r="N105" s="237"/>
      <c r="O105" s="237"/>
      <c r="P105" s="237"/>
      <c r="Q105" s="237"/>
      <c r="R105" s="237"/>
      <c r="S105" s="237"/>
    </row>
    <row r="106" spans="2:26" s="234" customFormat="1">
      <c r="B106" s="246"/>
      <c r="F106" s="246"/>
      <c r="H106" s="247"/>
      <c r="K106" s="236" t="s">
        <v>940</v>
      </c>
      <c r="L106" s="237"/>
      <c r="M106" s="237"/>
      <c r="N106" s="237"/>
      <c r="O106" s="237"/>
      <c r="P106" s="237"/>
      <c r="Q106" s="237"/>
      <c r="R106" s="237"/>
      <c r="S106" s="237"/>
    </row>
    <row r="107" spans="2:26" s="234" customFormat="1">
      <c r="B107" s="246"/>
      <c r="F107" s="246"/>
      <c r="H107" s="247"/>
      <c r="K107" s="236" t="s">
        <v>941</v>
      </c>
      <c r="L107" s="237"/>
      <c r="M107" s="237"/>
      <c r="N107" s="237"/>
      <c r="O107" s="237"/>
      <c r="P107" s="237"/>
      <c r="Q107" s="237"/>
      <c r="R107" s="237"/>
      <c r="S107" s="237"/>
    </row>
    <row r="108" spans="2:26" s="234" customFormat="1">
      <c r="B108" s="246"/>
      <c r="F108" s="246"/>
      <c r="H108" s="247"/>
      <c r="K108" s="236" t="s">
        <v>384</v>
      </c>
      <c r="L108" s="237"/>
      <c r="M108" s="237"/>
      <c r="N108" s="237"/>
      <c r="O108" s="237"/>
      <c r="P108" s="237"/>
      <c r="Q108" s="237"/>
      <c r="R108" s="237"/>
      <c r="S108" s="237"/>
    </row>
    <row r="109" spans="2:26" s="234" customFormat="1">
      <c r="B109" s="246"/>
      <c r="F109" s="246"/>
      <c r="H109" s="247"/>
      <c r="K109" s="236" t="s">
        <v>942</v>
      </c>
      <c r="L109" s="237"/>
      <c r="M109" s="237"/>
      <c r="N109" s="237"/>
      <c r="O109" s="237"/>
      <c r="P109" s="237"/>
      <c r="Q109" s="237"/>
      <c r="R109" s="237"/>
      <c r="S109" s="237"/>
    </row>
    <row r="110" spans="2:26" s="234" customFormat="1">
      <c r="B110" s="246"/>
      <c r="F110" s="246"/>
      <c r="H110" s="247"/>
      <c r="K110" s="249"/>
    </row>
    <row r="111" spans="2:26" s="234" customFormat="1">
      <c r="B111" s="246"/>
      <c r="F111" s="246"/>
      <c r="H111" s="247"/>
      <c r="K111" s="249"/>
    </row>
    <row r="112" spans="2:26" s="234" customFormat="1">
      <c r="B112" s="246"/>
      <c r="F112" s="246"/>
      <c r="H112" s="247"/>
      <c r="K112" s="249"/>
    </row>
    <row r="113" spans="2:22" s="234" customFormat="1">
      <c r="B113" s="246"/>
      <c r="F113" s="246"/>
      <c r="K113" s="249"/>
    </row>
    <row r="114" spans="2:22" s="234" customFormat="1">
      <c r="B114" s="246"/>
      <c r="F114" s="246"/>
      <c r="H114" s="247"/>
      <c r="K114" s="249"/>
    </row>
    <row r="115" spans="2:22" s="234" customFormat="1">
      <c r="C115" s="249"/>
      <c r="F115" s="246" t="s">
        <v>192</v>
      </c>
      <c r="H115" s="247"/>
      <c r="K115" s="249"/>
      <c r="L115" s="245"/>
      <c r="M115" s="245"/>
      <c r="N115" s="322"/>
      <c r="O115" s="322"/>
      <c r="P115" s="322"/>
      <c r="Q115" s="322"/>
      <c r="R115" s="322"/>
      <c r="S115" s="322"/>
      <c r="T115" s="322"/>
      <c r="V115" s="245"/>
    </row>
    <row r="116" spans="2:22" s="234" customFormat="1">
      <c r="C116" s="249"/>
      <c r="F116" s="246"/>
      <c r="H116" s="247"/>
      <c r="K116" s="249"/>
      <c r="L116" s="245"/>
      <c r="M116" s="245"/>
      <c r="N116" s="322"/>
      <c r="O116" s="322"/>
      <c r="P116" s="322"/>
      <c r="Q116" s="322"/>
      <c r="R116" s="322"/>
      <c r="S116" s="322"/>
      <c r="T116" s="322"/>
      <c r="V116" s="245"/>
    </row>
    <row r="117" spans="2:22" s="234" customFormat="1">
      <c r="H117" s="247" t="s">
        <v>195</v>
      </c>
      <c r="K117" s="236" t="s">
        <v>997</v>
      </c>
      <c r="L117" s="237"/>
      <c r="M117" s="237"/>
      <c r="N117" s="237"/>
      <c r="O117" s="237"/>
      <c r="P117" s="237"/>
      <c r="Q117" s="237"/>
      <c r="R117" s="237"/>
      <c r="S117" s="237"/>
    </row>
    <row r="118" spans="2:22" s="234" customFormat="1">
      <c r="K118" s="236"/>
      <c r="L118" s="235"/>
      <c r="M118" s="237"/>
      <c r="N118" s="237"/>
      <c r="O118" s="237"/>
      <c r="P118" s="237"/>
      <c r="Q118" s="237"/>
      <c r="R118" s="237"/>
      <c r="S118" s="237"/>
    </row>
    <row r="119" spans="2:22" s="173" customFormat="1">
      <c r="K119" s="236" t="s">
        <v>919</v>
      </c>
      <c r="L119" s="237"/>
      <c r="M119" s="237"/>
      <c r="N119" s="237"/>
      <c r="O119" s="237"/>
      <c r="P119" s="237"/>
      <c r="Q119" s="237"/>
      <c r="R119" s="237"/>
      <c r="S119" s="237"/>
      <c r="T119" s="234"/>
      <c r="U119" s="234"/>
    </row>
    <row r="120" spans="2:22" s="234" customFormat="1">
      <c r="B120" s="246"/>
      <c r="F120" s="246"/>
      <c r="H120" s="247" t="s">
        <v>609</v>
      </c>
      <c r="K120" s="236"/>
      <c r="L120" s="237"/>
      <c r="M120" s="237"/>
      <c r="N120" s="237"/>
      <c r="O120" s="237"/>
      <c r="P120" s="237"/>
      <c r="Q120" s="237"/>
      <c r="R120" s="237"/>
      <c r="S120" s="237"/>
    </row>
    <row r="121" spans="2:22" s="234" customFormat="1">
      <c r="B121" s="246"/>
      <c r="F121" s="246"/>
      <c r="H121" s="247"/>
      <c r="K121" s="236" t="s">
        <v>558</v>
      </c>
      <c r="L121" s="237"/>
      <c r="M121" s="237"/>
      <c r="N121" s="237"/>
      <c r="O121" s="237"/>
      <c r="P121" s="237"/>
      <c r="Q121" s="237"/>
      <c r="R121" s="237"/>
      <c r="S121" s="237"/>
    </row>
    <row r="122" spans="2:22" s="234" customFormat="1">
      <c r="B122" s="246"/>
      <c r="F122" s="246"/>
      <c r="H122" s="247"/>
      <c r="K122" s="236" t="s">
        <v>384</v>
      </c>
      <c r="L122" s="237"/>
      <c r="M122" s="237"/>
      <c r="N122" s="237"/>
      <c r="O122" s="237"/>
      <c r="P122" s="237"/>
      <c r="Q122" s="237"/>
      <c r="R122" s="237"/>
      <c r="S122" s="237"/>
    </row>
    <row r="123" spans="2:22" s="234" customFormat="1">
      <c r="B123" s="246"/>
      <c r="F123" s="246"/>
      <c r="H123" s="247"/>
      <c r="K123" s="236" t="s">
        <v>920</v>
      </c>
      <c r="L123" s="236"/>
      <c r="M123" s="236"/>
      <c r="N123" s="236"/>
      <c r="O123" s="236"/>
      <c r="P123" s="236"/>
      <c r="Q123" s="236"/>
      <c r="R123" s="236"/>
      <c r="S123" s="236"/>
    </row>
    <row r="124" spans="2:22" s="234" customFormat="1">
      <c r="B124" s="246"/>
      <c r="F124" s="246"/>
      <c r="H124" s="247"/>
      <c r="K124" s="236" t="s">
        <v>921</v>
      </c>
      <c r="L124" s="236"/>
      <c r="M124" s="236"/>
      <c r="N124" s="236"/>
      <c r="O124" s="236"/>
      <c r="P124" s="236"/>
      <c r="Q124" s="236"/>
      <c r="R124" s="236"/>
      <c r="S124" s="240"/>
    </row>
    <row r="125" spans="2:22" s="234" customFormat="1">
      <c r="B125" s="246"/>
      <c r="F125" s="246"/>
      <c r="H125" s="247"/>
      <c r="K125" s="236" t="s">
        <v>922</v>
      </c>
      <c r="L125" s="236"/>
      <c r="M125" s="236"/>
      <c r="N125" s="236"/>
      <c r="O125" s="236"/>
      <c r="P125" s="236"/>
      <c r="Q125" s="236"/>
      <c r="R125" s="236"/>
      <c r="S125" s="240"/>
    </row>
    <row r="126" spans="2:22" s="234" customFormat="1">
      <c r="B126" s="246"/>
      <c r="F126" s="246"/>
      <c r="H126" s="247"/>
      <c r="K126" s="236" t="s">
        <v>923</v>
      </c>
      <c r="L126" s="236"/>
      <c r="M126" s="236"/>
      <c r="N126" s="236"/>
      <c r="O126" s="236"/>
      <c r="P126" s="236"/>
      <c r="Q126" s="236"/>
      <c r="R126" s="236"/>
      <c r="S126" s="236"/>
    </row>
    <row r="127" spans="2:22" s="234" customFormat="1">
      <c r="B127" s="246"/>
      <c r="F127" s="246"/>
      <c r="H127" s="247"/>
      <c r="K127" s="236" t="s">
        <v>924</v>
      </c>
      <c r="L127" s="236"/>
      <c r="M127" s="236"/>
      <c r="N127" s="236"/>
      <c r="O127" s="236"/>
      <c r="P127" s="236"/>
      <c r="Q127" s="236"/>
      <c r="R127" s="236"/>
      <c r="S127" s="236"/>
    </row>
    <row r="128" spans="2:22" s="234" customFormat="1">
      <c r="B128" s="246"/>
      <c r="F128" s="246"/>
      <c r="H128" s="247"/>
      <c r="K128" s="236" t="s">
        <v>925</v>
      </c>
      <c r="L128" s="236"/>
      <c r="M128" s="236"/>
      <c r="N128" s="236"/>
      <c r="O128" s="236"/>
      <c r="P128" s="236"/>
      <c r="Q128" s="236"/>
      <c r="R128" s="236"/>
      <c r="S128" s="236"/>
    </row>
    <row r="129" spans="2:26" s="234" customFormat="1">
      <c r="B129" s="246"/>
      <c r="F129" s="246"/>
      <c r="H129" s="247"/>
      <c r="K129" s="236" t="s">
        <v>926</v>
      </c>
      <c r="L129" s="236"/>
      <c r="M129" s="236"/>
      <c r="N129" s="236"/>
      <c r="O129" s="236"/>
      <c r="P129" s="236"/>
      <c r="Q129" s="236"/>
      <c r="R129" s="236"/>
      <c r="U129" s="236" t="s">
        <v>683</v>
      </c>
    </row>
    <row r="130" spans="2:26" s="234" customFormat="1">
      <c r="B130" s="246"/>
      <c r="F130" s="246"/>
      <c r="H130" s="247"/>
      <c r="K130" s="236" t="s">
        <v>927</v>
      </c>
      <c r="L130" s="236"/>
      <c r="M130" s="236"/>
      <c r="N130" s="236"/>
      <c r="O130" s="236"/>
      <c r="P130" s="236"/>
      <c r="Q130" s="236"/>
      <c r="R130" s="236"/>
      <c r="U130" s="236"/>
    </row>
    <row r="131" spans="2:26" s="234" customFormat="1">
      <c r="B131" s="246"/>
      <c r="F131" s="246"/>
      <c r="H131" s="247"/>
      <c r="K131" s="236" t="s">
        <v>928</v>
      </c>
      <c r="L131" s="236"/>
      <c r="M131" s="236"/>
      <c r="N131" s="236"/>
      <c r="O131" s="236"/>
      <c r="P131" s="236"/>
      <c r="Q131" s="236"/>
      <c r="R131" s="236"/>
      <c r="U131" s="236"/>
    </row>
    <row r="132" spans="2:26" s="234" customFormat="1">
      <c r="B132" s="246"/>
      <c r="F132" s="246"/>
      <c r="H132" s="247"/>
      <c r="K132" s="236" t="s">
        <v>929</v>
      </c>
      <c r="L132" s="236"/>
      <c r="M132" s="236"/>
      <c r="N132" s="236"/>
      <c r="O132" s="236"/>
      <c r="P132" s="236"/>
      <c r="Q132" s="236"/>
      <c r="R132" s="236"/>
      <c r="U132" s="236"/>
    </row>
    <row r="133" spans="2:26" s="234" customFormat="1">
      <c r="B133" s="246"/>
      <c r="F133" s="246"/>
      <c r="H133" s="247"/>
      <c r="K133" s="236" t="s">
        <v>930</v>
      </c>
      <c r="L133" s="236"/>
      <c r="M133" s="236"/>
      <c r="N133" s="236"/>
      <c r="O133" s="236"/>
      <c r="P133" s="236"/>
      <c r="Q133" s="236"/>
      <c r="R133" s="236"/>
      <c r="U133" s="236"/>
    </row>
    <row r="134" spans="2:26" s="234" customFormat="1">
      <c r="B134" s="246"/>
      <c r="F134" s="246"/>
      <c r="H134" s="247"/>
      <c r="K134" s="236" t="s">
        <v>931</v>
      </c>
      <c r="L134" s="236"/>
      <c r="M134" s="236"/>
      <c r="N134" s="236"/>
      <c r="O134" s="236"/>
      <c r="P134" s="236"/>
      <c r="Q134" s="236"/>
      <c r="R134" s="236"/>
      <c r="U134" s="236"/>
    </row>
    <row r="135" spans="2:26" s="234" customFormat="1">
      <c r="B135" s="246"/>
      <c r="F135" s="246"/>
      <c r="H135" s="247"/>
      <c r="K135" s="236" t="s">
        <v>932</v>
      </c>
      <c r="L135" s="236"/>
      <c r="M135" s="236"/>
      <c r="N135" s="236"/>
      <c r="O135" s="236"/>
      <c r="P135" s="236"/>
      <c r="Q135" s="236"/>
      <c r="R135" s="236"/>
      <c r="U135" s="236"/>
    </row>
    <row r="136" spans="2:26" s="234" customFormat="1">
      <c r="B136" s="246"/>
      <c r="F136" s="246"/>
      <c r="H136" s="247"/>
      <c r="K136" s="236" t="s">
        <v>933</v>
      </c>
      <c r="L136" s="236"/>
      <c r="M136" s="236"/>
      <c r="N136" s="236"/>
      <c r="O136" s="236"/>
      <c r="P136" s="236"/>
      <c r="Q136" s="236"/>
      <c r="R136" s="236"/>
      <c r="U136" s="236"/>
    </row>
    <row r="137" spans="2:26" s="234" customFormat="1">
      <c r="B137" s="246"/>
      <c r="F137" s="246"/>
      <c r="H137" s="247"/>
      <c r="K137" s="236" t="s">
        <v>934</v>
      </c>
      <c r="L137" s="236"/>
      <c r="M137" s="236"/>
      <c r="N137" s="236"/>
      <c r="O137" s="236"/>
      <c r="P137" s="236"/>
      <c r="Q137" s="236"/>
      <c r="R137" s="236"/>
      <c r="U137" s="236"/>
    </row>
    <row r="138" spans="2:26" s="234" customFormat="1">
      <c r="B138" s="246"/>
      <c r="F138" s="246"/>
      <c r="H138" s="247"/>
      <c r="K138" s="323" t="s">
        <v>935</v>
      </c>
      <c r="L138" s="323"/>
      <c r="M138" s="323"/>
      <c r="N138" s="323"/>
      <c r="O138" s="323"/>
      <c r="P138" s="323"/>
      <c r="Q138" s="323"/>
      <c r="R138" s="323"/>
      <c r="S138" s="340"/>
      <c r="T138" s="340"/>
      <c r="U138" s="323" t="s">
        <v>684</v>
      </c>
      <c r="V138" s="143"/>
      <c r="W138" s="143"/>
      <c r="X138" s="143"/>
      <c r="Y138" s="143"/>
      <c r="Z138" s="143"/>
    </row>
    <row r="139" spans="2:26" s="234" customFormat="1">
      <c r="B139" s="246"/>
      <c r="F139" s="246"/>
      <c r="H139" s="247"/>
      <c r="K139" s="236" t="s">
        <v>936</v>
      </c>
      <c r="L139" s="236"/>
      <c r="M139" s="236"/>
      <c r="N139" s="236"/>
      <c r="O139" s="236"/>
      <c r="P139" s="236"/>
      <c r="Q139" s="236"/>
      <c r="R139" s="236"/>
      <c r="S139" s="238"/>
      <c r="T139" s="238"/>
      <c r="U139" s="236" t="s">
        <v>685</v>
      </c>
      <c r="V139" s="238"/>
      <c r="W139" s="238"/>
      <c r="X139" s="238"/>
      <c r="Y139" s="238"/>
    </row>
    <row r="140" spans="2:26" s="234" customFormat="1">
      <c r="B140" s="246"/>
      <c r="F140" s="246"/>
      <c r="H140" s="247"/>
      <c r="K140" s="236" t="s">
        <v>937</v>
      </c>
      <c r="L140" s="237"/>
      <c r="M140" s="237"/>
      <c r="N140" s="237"/>
      <c r="O140" s="237"/>
      <c r="P140" s="237"/>
      <c r="Q140" s="237"/>
      <c r="R140" s="237"/>
      <c r="S140" s="237"/>
    </row>
    <row r="141" spans="2:26" s="234" customFormat="1">
      <c r="B141" s="246"/>
      <c r="F141" s="246"/>
      <c r="H141" s="247"/>
      <c r="K141" s="236" t="s">
        <v>938</v>
      </c>
      <c r="L141" s="237"/>
      <c r="M141" s="237"/>
      <c r="N141" s="237"/>
      <c r="O141" s="237"/>
      <c r="P141" s="237"/>
      <c r="Q141" s="237"/>
      <c r="R141" s="237"/>
      <c r="S141" s="237"/>
    </row>
    <row r="142" spans="2:26" s="234" customFormat="1">
      <c r="B142" s="246"/>
      <c r="F142" s="246"/>
      <c r="H142" s="247"/>
      <c r="K142" s="236" t="s">
        <v>939</v>
      </c>
      <c r="L142" s="237"/>
      <c r="M142" s="237"/>
      <c r="N142" s="237"/>
      <c r="O142" s="237"/>
      <c r="P142" s="237"/>
      <c r="Q142" s="237"/>
      <c r="R142" s="237"/>
      <c r="S142" s="237"/>
    </row>
    <row r="143" spans="2:26" s="234" customFormat="1">
      <c r="B143" s="246"/>
      <c r="F143" s="246"/>
      <c r="H143" s="247"/>
      <c r="K143" s="236" t="s">
        <v>940</v>
      </c>
      <c r="L143" s="237"/>
      <c r="M143" s="237"/>
      <c r="N143" s="237"/>
      <c r="O143" s="237"/>
      <c r="P143" s="237"/>
      <c r="Q143" s="237"/>
      <c r="R143" s="237"/>
      <c r="S143" s="237"/>
    </row>
    <row r="144" spans="2:26" s="234" customFormat="1">
      <c r="B144" s="246"/>
      <c r="F144" s="246"/>
      <c r="H144" s="247"/>
      <c r="K144" s="236" t="s">
        <v>941</v>
      </c>
      <c r="L144" s="237"/>
      <c r="M144" s="237"/>
      <c r="N144" s="237"/>
      <c r="O144" s="237"/>
      <c r="P144" s="237"/>
      <c r="Q144" s="237"/>
      <c r="R144" s="237"/>
      <c r="S144" s="237"/>
    </row>
    <row r="145" spans="2:25" s="234" customFormat="1">
      <c r="B145" s="246"/>
      <c r="F145" s="246"/>
      <c r="H145" s="247"/>
      <c r="K145" s="236" t="s">
        <v>384</v>
      </c>
      <c r="L145" s="237"/>
      <c r="M145" s="237"/>
      <c r="N145" s="237"/>
      <c r="O145" s="237"/>
      <c r="P145" s="237"/>
      <c r="Q145" s="237"/>
      <c r="R145" s="237"/>
      <c r="S145" s="237"/>
    </row>
    <row r="146" spans="2:25" s="234" customFormat="1">
      <c r="B146" s="246"/>
      <c r="F146" s="246"/>
      <c r="H146" s="247"/>
      <c r="K146" s="236" t="s">
        <v>942</v>
      </c>
      <c r="L146" s="237"/>
      <c r="M146" s="237"/>
      <c r="N146" s="237"/>
      <c r="O146" s="237"/>
      <c r="P146" s="237"/>
      <c r="Q146" s="237"/>
      <c r="R146" s="237"/>
      <c r="S146" s="237"/>
    </row>
    <row r="147" spans="2:25" s="234" customFormat="1">
      <c r="B147" s="246"/>
      <c r="F147" s="246"/>
      <c r="H147" s="247"/>
      <c r="K147" s="249"/>
    </row>
    <row r="148" spans="2:25" s="234" customFormat="1">
      <c r="B148" s="246"/>
      <c r="F148" s="246"/>
      <c r="H148" s="247"/>
      <c r="K148" s="249"/>
    </row>
    <row r="149" spans="2:25" s="234" customFormat="1">
      <c r="B149" s="246"/>
      <c r="F149" s="246"/>
      <c r="H149" s="247"/>
      <c r="K149" s="249"/>
    </row>
    <row r="150" spans="2:25" s="234" customFormat="1">
      <c r="B150" s="246"/>
      <c r="F150" s="246"/>
      <c r="H150" s="247"/>
      <c r="K150" s="249"/>
    </row>
    <row r="151" spans="2:25" s="234" customFormat="1">
      <c r="B151" s="246"/>
      <c r="F151" s="246"/>
      <c r="H151" s="247"/>
      <c r="K151" s="249"/>
    </row>
    <row r="152" spans="2:25" s="234" customFormat="1">
      <c r="B152" s="246"/>
      <c r="F152" s="246"/>
      <c r="H152" s="247"/>
      <c r="K152" s="249"/>
    </row>
    <row r="153" spans="2:25" s="234" customFormat="1">
      <c r="B153" s="246"/>
      <c r="F153" s="246"/>
      <c r="H153" s="247"/>
      <c r="K153" s="249"/>
    </row>
    <row r="154" spans="2:25" s="234" customFormat="1">
      <c r="B154" s="246"/>
      <c r="F154" s="246"/>
      <c r="K154" s="249"/>
    </row>
    <row r="155" spans="2:25">
      <c r="K155" s="55"/>
      <c r="N155" s="23"/>
      <c r="O155" s="23"/>
      <c r="P155" s="23"/>
      <c r="Q155" s="23"/>
      <c r="R155" s="23"/>
      <c r="S155" s="23"/>
    </row>
    <row r="156" spans="2:25" s="234" customFormat="1">
      <c r="D156" s="245"/>
      <c r="F156" s="246" t="s">
        <v>193</v>
      </c>
      <c r="H156" s="246" t="s">
        <v>196</v>
      </c>
      <c r="K156" s="249" t="s">
        <v>433</v>
      </c>
      <c r="M156" s="245"/>
      <c r="N156" s="245"/>
      <c r="O156" s="245"/>
      <c r="P156" s="245"/>
      <c r="Q156" s="245"/>
      <c r="R156" s="245"/>
      <c r="S156" s="245"/>
    </row>
    <row r="157" spans="2:25">
      <c r="D157" s="23"/>
      <c r="E157" s="70"/>
      <c r="F157" s="23"/>
      <c r="G157" s="23"/>
      <c r="I157" s="23"/>
      <c r="J157" s="23"/>
      <c r="K157" s="55"/>
      <c r="L157" s="23"/>
      <c r="M157" s="23"/>
      <c r="N157" s="23"/>
      <c r="O157" s="23"/>
      <c r="P157" s="23"/>
      <c r="Q157" s="23"/>
      <c r="R157" s="23"/>
      <c r="S157" s="23"/>
    </row>
    <row r="158" spans="2:25" s="234" customFormat="1">
      <c r="D158" s="245"/>
      <c r="E158" s="245"/>
      <c r="F158" s="246" t="s">
        <v>32</v>
      </c>
      <c r="H158" s="108" t="s">
        <v>466</v>
      </c>
      <c r="J158" s="245"/>
      <c r="K158" s="236"/>
      <c r="L158" s="312"/>
      <c r="M158" s="312"/>
      <c r="N158" s="312"/>
      <c r="O158" s="312"/>
      <c r="P158" s="312"/>
      <c r="Q158" s="312"/>
      <c r="R158" s="312"/>
      <c r="S158" s="312"/>
      <c r="T158" s="312"/>
      <c r="U158" s="312"/>
      <c r="V158" s="312"/>
      <c r="W158" s="308"/>
      <c r="X158" s="308"/>
      <c r="Y158" s="308"/>
    </row>
    <row r="159" spans="2:25" s="234" customFormat="1">
      <c r="B159" s="247"/>
      <c r="D159" s="247"/>
      <c r="K159" s="236" t="s">
        <v>343</v>
      </c>
      <c r="L159" s="312"/>
      <c r="M159" s="312"/>
      <c r="N159" s="312"/>
      <c r="O159" s="312"/>
      <c r="P159" s="312"/>
      <c r="Q159" s="321"/>
      <c r="R159" s="312"/>
      <c r="S159" s="312"/>
      <c r="T159" s="312"/>
      <c r="U159" s="312"/>
      <c r="V159" s="312"/>
      <c r="W159" s="308"/>
      <c r="X159" s="308"/>
      <c r="Y159" s="308"/>
    </row>
    <row r="160" spans="2:25" s="234" customFormat="1">
      <c r="B160" s="247"/>
      <c r="D160" s="247"/>
      <c r="J160" s="234">
        <v>1</v>
      </c>
      <c r="K160" s="236" t="s">
        <v>374</v>
      </c>
      <c r="L160" s="312"/>
      <c r="M160" s="312"/>
      <c r="N160" s="312"/>
      <c r="O160" s="312"/>
      <c r="P160" s="312"/>
      <c r="Q160" s="312"/>
      <c r="R160" s="312"/>
      <c r="S160" s="312"/>
      <c r="T160" s="312"/>
      <c r="U160" s="312"/>
      <c r="V160" s="312"/>
      <c r="W160" s="308"/>
      <c r="X160" s="308"/>
      <c r="Y160" s="308"/>
    </row>
    <row r="161" spans="5:25" s="234" customFormat="1">
      <c r="E161" s="247"/>
      <c r="J161" s="234">
        <v>2</v>
      </c>
      <c r="K161" s="236" t="s">
        <v>375</v>
      </c>
      <c r="L161" s="312"/>
      <c r="M161" s="312"/>
      <c r="N161" s="312"/>
      <c r="O161" s="312"/>
      <c r="P161" s="312"/>
      <c r="Q161" s="312"/>
      <c r="R161" s="312"/>
      <c r="S161" s="312"/>
      <c r="T161" s="312"/>
      <c r="U161" s="312"/>
      <c r="V161" s="312"/>
      <c r="W161" s="308"/>
      <c r="X161" s="308"/>
      <c r="Y161" s="308"/>
    </row>
    <row r="162" spans="5:25" s="234" customFormat="1">
      <c r="J162" s="234">
        <v>3</v>
      </c>
      <c r="K162" s="236" t="s">
        <v>376</v>
      </c>
      <c r="L162" s="312"/>
      <c r="M162" s="312"/>
      <c r="N162" s="312"/>
      <c r="O162" s="312"/>
      <c r="P162" s="312"/>
      <c r="Q162" s="321"/>
      <c r="R162" s="312"/>
      <c r="S162" s="312"/>
      <c r="T162" s="312"/>
      <c r="U162" s="312"/>
      <c r="V162" s="312"/>
      <c r="W162" s="308"/>
      <c r="X162" s="308"/>
      <c r="Y162" s="308"/>
    </row>
    <row r="163" spans="5:25" s="234" customFormat="1">
      <c r="J163" s="234">
        <v>4</v>
      </c>
      <c r="K163" s="236" t="s">
        <v>377</v>
      </c>
      <c r="L163" s="312"/>
      <c r="M163" s="312"/>
      <c r="N163" s="312"/>
      <c r="O163" s="312"/>
      <c r="P163" s="312"/>
      <c r="Q163" s="321"/>
      <c r="R163" s="312"/>
      <c r="S163" s="312"/>
      <c r="T163" s="312"/>
      <c r="U163" s="312"/>
      <c r="V163" s="312"/>
      <c r="W163" s="308"/>
      <c r="X163" s="308"/>
      <c r="Y163" s="308"/>
    </row>
    <row r="164" spans="5:25" s="234" customFormat="1">
      <c r="J164" s="234">
        <v>5</v>
      </c>
      <c r="K164" s="236" t="s">
        <v>378</v>
      </c>
      <c r="L164" s="312"/>
      <c r="M164" s="312"/>
      <c r="N164" s="312"/>
      <c r="O164" s="312"/>
      <c r="P164" s="312"/>
      <c r="Q164" s="312"/>
      <c r="R164" s="312"/>
      <c r="S164" s="312"/>
      <c r="T164" s="312"/>
      <c r="U164" s="312"/>
      <c r="V164" s="312"/>
      <c r="W164" s="308"/>
      <c r="X164" s="308"/>
      <c r="Y164" s="308"/>
    </row>
    <row r="165" spans="5:25" s="234" customFormat="1">
      <c r="J165" s="234">
        <v>6</v>
      </c>
      <c r="K165" s="236" t="s">
        <v>379</v>
      </c>
      <c r="L165" s="312"/>
      <c r="M165" s="312"/>
      <c r="N165" s="312"/>
      <c r="O165" s="312"/>
      <c r="P165" s="312"/>
      <c r="Q165" s="312"/>
      <c r="R165" s="312"/>
      <c r="S165" s="312"/>
      <c r="T165" s="312"/>
      <c r="U165" s="312"/>
      <c r="V165" s="312"/>
      <c r="W165" s="308"/>
      <c r="X165" s="308"/>
      <c r="Y165" s="308"/>
    </row>
    <row r="166" spans="5:25" s="234" customFormat="1">
      <c r="J166" s="234">
        <v>7</v>
      </c>
      <c r="K166" s="236" t="s">
        <v>380</v>
      </c>
      <c r="L166" s="312"/>
      <c r="M166" s="312"/>
      <c r="N166" s="312"/>
      <c r="O166" s="312"/>
      <c r="P166" s="312"/>
      <c r="Q166" s="312"/>
      <c r="R166" s="312"/>
      <c r="S166" s="312"/>
      <c r="T166" s="312"/>
      <c r="U166" s="312"/>
      <c r="V166" s="312"/>
      <c r="W166" s="308"/>
      <c r="X166" s="308"/>
      <c r="Y166" s="308"/>
    </row>
    <row r="167" spans="5:25" s="234" customFormat="1">
      <c r="J167" s="234">
        <v>8</v>
      </c>
      <c r="K167" s="236" t="s">
        <v>381</v>
      </c>
      <c r="L167" s="312"/>
      <c r="M167" s="312"/>
      <c r="N167" s="312"/>
      <c r="O167" s="312"/>
      <c r="P167" s="312"/>
      <c r="Q167" s="312"/>
      <c r="R167" s="312"/>
      <c r="S167" s="312"/>
      <c r="T167" s="312"/>
      <c r="U167" s="312"/>
      <c r="V167" s="312"/>
      <c r="W167" s="308"/>
      <c r="X167" s="308"/>
      <c r="Y167" s="308"/>
    </row>
    <row r="168" spans="5:25" s="234" customFormat="1">
      <c r="J168" s="234">
        <v>9</v>
      </c>
      <c r="K168" s="236" t="s">
        <v>382</v>
      </c>
      <c r="L168" s="312"/>
      <c r="M168" s="312"/>
      <c r="N168" s="312"/>
      <c r="O168" s="312"/>
      <c r="P168" s="312"/>
      <c r="Q168" s="312"/>
      <c r="R168" s="312"/>
      <c r="S168" s="312"/>
      <c r="T168" s="312"/>
      <c r="U168" s="312"/>
      <c r="V168" s="312"/>
      <c r="W168" s="308"/>
      <c r="X168" s="308"/>
      <c r="Y168" s="308"/>
    </row>
    <row r="169" spans="5:25" s="234" customFormat="1">
      <c r="J169" s="234">
        <v>10</v>
      </c>
      <c r="K169" s="236" t="s">
        <v>383</v>
      </c>
      <c r="L169" s="312"/>
      <c r="M169" s="312"/>
      <c r="N169" s="312"/>
      <c r="O169" s="312"/>
      <c r="P169" s="312"/>
      <c r="Q169" s="312"/>
      <c r="R169" s="312"/>
      <c r="S169" s="312"/>
      <c r="T169" s="312"/>
      <c r="U169" s="312"/>
      <c r="V169" s="312"/>
      <c r="W169" s="308"/>
      <c r="X169" s="308"/>
      <c r="Y169" s="308"/>
    </row>
    <row r="170" spans="5:25" s="234" customFormat="1">
      <c r="K170" s="234" t="s">
        <v>344</v>
      </c>
      <c r="L170" s="312"/>
      <c r="M170" s="312"/>
      <c r="N170" s="312"/>
      <c r="O170" s="312"/>
      <c r="P170" s="312"/>
      <c r="Q170" s="312"/>
      <c r="R170" s="312"/>
      <c r="S170" s="312"/>
      <c r="T170" s="312"/>
      <c r="U170" s="312"/>
      <c r="V170" s="312"/>
      <c r="W170" s="308"/>
      <c r="X170" s="308"/>
      <c r="Y170" s="308"/>
    </row>
    <row r="171" spans="5:25" s="234" customFormat="1">
      <c r="L171" s="312"/>
      <c r="M171" s="312"/>
      <c r="N171" s="312"/>
      <c r="O171" s="312"/>
      <c r="P171" s="312"/>
      <c r="Q171" s="312"/>
      <c r="R171" s="312"/>
      <c r="S171" s="312"/>
      <c r="T171" s="312"/>
      <c r="U171" s="312"/>
      <c r="V171" s="312"/>
      <c r="W171" s="308"/>
      <c r="X171" s="308"/>
      <c r="Y171" s="308"/>
    </row>
    <row r="172" spans="5:25" s="234" customFormat="1">
      <c r="H172" s="246" t="s">
        <v>197</v>
      </c>
      <c r="K172" s="236" t="s">
        <v>766</v>
      </c>
      <c r="L172" s="312"/>
      <c r="M172" s="312"/>
      <c r="N172" s="312"/>
      <c r="O172" s="312"/>
      <c r="Q172" s="312"/>
      <c r="R172" s="312"/>
      <c r="S172" s="312"/>
      <c r="T172" s="312"/>
      <c r="U172" s="312"/>
      <c r="V172" s="312"/>
      <c r="W172" s="308"/>
      <c r="X172" s="308"/>
      <c r="Y172" s="308"/>
    </row>
    <row r="173" spans="5:25" s="234" customFormat="1">
      <c r="J173" s="237">
        <v>1</v>
      </c>
      <c r="K173" s="236" t="s">
        <v>756</v>
      </c>
      <c r="L173" s="312"/>
      <c r="M173" s="312"/>
      <c r="N173" s="312"/>
      <c r="O173" s="312"/>
      <c r="Q173" s="312"/>
      <c r="R173" s="312"/>
      <c r="S173" s="312"/>
      <c r="T173" s="312"/>
      <c r="U173" s="312"/>
      <c r="V173" s="312"/>
      <c r="W173" s="308"/>
      <c r="X173" s="308"/>
      <c r="Y173" s="308"/>
    </row>
    <row r="174" spans="5:25" s="234" customFormat="1">
      <c r="J174" s="237">
        <v>2</v>
      </c>
      <c r="K174" s="236" t="s">
        <v>757</v>
      </c>
      <c r="L174" s="312"/>
      <c r="M174" s="312"/>
      <c r="N174" s="312"/>
      <c r="O174" s="312"/>
      <c r="Q174" s="312"/>
      <c r="R174" s="312"/>
      <c r="S174" s="312"/>
      <c r="T174" s="312"/>
      <c r="U174" s="312"/>
      <c r="V174" s="312"/>
      <c r="W174" s="308"/>
      <c r="X174" s="308"/>
      <c r="Y174" s="308"/>
    </row>
    <row r="175" spans="5:25" s="234" customFormat="1">
      <c r="J175" s="237">
        <v>3</v>
      </c>
      <c r="K175" s="236" t="s">
        <v>758</v>
      </c>
      <c r="L175" s="312"/>
      <c r="M175" s="312"/>
      <c r="N175" s="312"/>
      <c r="O175" s="312"/>
      <c r="Q175" s="312"/>
      <c r="R175" s="312"/>
      <c r="S175" s="312"/>
      <c r="T175" s="312"/>
      <c r="U175" s="312"/>
      <c r="V175" s="312"/>
      <c r="W175" s="308"/>
      <c r="X175" s="308"/>
      <c r="Y175" s="308"/>
    </row>
    <row r="176" spans="5:25" s="234" customFormat="1">
      <c r="J176" s="237">
        <v>4</v>
      </c>
      <c r="K176" s="236" t="s">
        <v>759</v>
      </c>
      <c r="L176" s="312"/>
      <c r="M176" s="312"/>
      <c r="N176" s="312"/>
      <c r="O176" s="312"/>
      <c r="Q176" s="312"/>
      <c r="R176" s="312"/>
      <c r="S176" s="312"/>
      <c r="T176" s="312"/>
      <c r="U176" s="312"/>
      <c r="V176" s="312"/>
      <c r="W176" s="308"/>
      <c r="X176" s="308"/>
      <c r="Y176" s="308"/>
    </row>
    <row r="177" spans="8:50" s="234" customFormat="1">
      <c r="J177" s="237">
        <v>5</v>
      </c>
      <c r="K177" s="236" t="s">
        <v>760</v>
      </c>
      <c r="L177" s="312"/>
      <c r="M177" s="312"/>
      <c r="N177" s="312"/>
      <c r="O177" s="312"/>
      <c r="Q177" s="312"/>
      <c r="R177" s="312"/>
      <c r="S177" s="312"/>
      <c r="T177" s="312"/>
      <c r="U177" s="312"/>
      <c r="V177" s="312"/>
      <c r="W177" s="308"/>
      <c r="X177" s="308"/>
      <c r="Y177" s="308"/>
    </row>
    <row r="178" spans="8:50" s="234" customFormat="1">
      <c r="J178" s="237">
        <v>6</v>
      </c>
      <c r="K178" s="236" t="s">
        <v>761</v>
      </c>
      <c r="L178" s="312"/>
      <c r="M178" s="312"/>
      <c r="N178" s="312"/>
      <c r="O178" s="312"/>
      <c r="Q178" s="312"/>
      <c r="R178" s="312"/>
      <c r="S178" s="312"/>
      <c r="T178" s="312"/>
      <c r="U178" s="312"/>
      <c r="V178" s="312"/>
      <c r="W178" s="308"/>
      <c r="X178" s="308"/>
      <c r="Y178" s="308"/>
    </row>
    <row r="179" spans="8:50" s="234" customFormat="1">
      <c r="J179" s="237">
        <v>7</v>
      </c>
      <c r="K179" s="236" t="s">
        <v>762</v>
      </c>
      <c r="L179" s="312"/>
      <c r="M179" s="312"/>
      <c r="N179" s="312"/>
      <c r="O179" s="312"/>
      <c r="Q179" s="312"/>
      <c r="R179" s="312"/>
      <c r="S179" s="312"/>
      <c r="T179" s="312"/>
      <c r="U179" s="312"/>
      <c r="V179" s="312"/>
      <c r="W179" s="308"/>
      <c r="X179" s="308"/>
      <c r="Y179" s="308"/>
    </row>
    <row r="180" spans="8:50" s="234" customFormat="1">
      <c r="J180" s="237">
        <v>8</v>
      </c>
      <c r="K180" s="236" t="s">
        <v>763</v>
      </c>
      <c r="L180" s="312"/>
      <c r="M180" s="312"/>
      <c r="N180" s="312"/>
      <c r="O180" s="312"/>
      <c r="Q180" s="312"/>
      <c r="R180" s="312"/>
      <c r="S180" s="312"/>
      <c r="T180" s="312"/>
      <c r="U180" s="312"/>
      <c r="V180" s="312"/>
      <c r="W180" s="308"/>
      <c r="X180" s="308"/>
      <c r="Y180" s="308"/>
    </row>
    <row r="181" spans="8:50" s="234" customFormat="1">
      <c r="J181" s="237">
        <v>9</v>
      </c>
      <c r="K181" s="236" t="s">
        <v>764</v>
      </c>
      <c r="L181" s="312"/>
      <c r="M181" s="312"/>
      <c r="N181" s="312"/>
      <c r="O181" s="312"/>
      <c r="Q181" s="312"/>
      <c r="R181" s="312"/>
      <c r="S181" s="312"/>
      <c r="T181" s="312"/>
      <c r="U181" s="312"/>
      <c r="V181" s="312"/>
      <c r="W181" s="308"/>
      <c r="X181" s="308"/>
      <c r="Y181" s="308"/>
    </row>
    <row r="182" spans="8:50" s="234" customFormat="1">
      <c r="J182" s="237">
        <v>10</v>
      </c>
      <c r="K182" s="236" t="s">
        <v>765</v>
      </c>
      <c r="L182" s="312"/>
      <c r="M182" s="312"/>
      <c r="N182" s="312"/>
      <c r="O182" s="312"/>
      <c r="Q182" s="312"/>
      <c r="R182" s="312"/>
      <c r="S182" s="312"/>
      <c r="T182" s="312"/>
      <c r="U182" s="312"/>
      <c r="V182" s="312"/>
      <c r="W182" s="308"/>
      <c r="X182" s="308"/>
      <c r="Y182" s="308"/>
    </row>
    <row r="183" spans="8:50" s="234" customFormat="1">
      <c r="K183" s="249"/>
      <c r="L183" s="312"/>
      <c r="M183" s="312"/>
      <c r="N183" s="312"/>
      <c r="O183" s="312"/>
      <c r="Q183" s="312"/>
      <c r="R183" s="312"/>
      <c r="S183" s="312"/>
      <c r="T183" s="312"/>
      <c r="U183" s="312"/>
      <c r="V183" s="312"/>
      <c r="W183" s="308"/>
      <c r="X183" s="308"/>
      <c r="Y183" s="308"/>
    </row>
    <row r="184" spans="8:50" s="234" customFormat="1">
      <c r="H184" s="246" t="s">
        <v>198</v>
      </c>
      <c r="K184" s="249" t="s">
        <v>771</v>
      </c>
      <c r="L184" s="249"/>
      <c r="M184" s="249"/>
      <c r="N184" s="249"/>
      <c r="O184" s="249"/>
      <c r="P184" s="249"/>
      <c r="Q184" s="249"/>
      <c r="R184" s="249"/>
      <c r="S184" s="249"/>
      <c r="T184" s="249" t="s">
        <v>772</v>
      </c>
      <c r="U184" s="249"/>
      <c r="V184" s="249"/>
      <c r="W184" s="249"/>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row>
    <row r="185" spans="8:50" s="234" customFormat="1">
      <c r="K185" s="249" t="s">
        <v>767</v>
      </c>
      <c r="L185" s="249"/>
      <c r="M185" s="249"/>
      <c r="N185" s="249"/>
      <c r="O185" s="249"/>
      <c r="P185" s="249"/>
      <c r="Q185" s="249"/>
      <c r="R185" s="249"/>
      <c r="S185" s="249"/>
      <c r="T185" s="249" t="s">
        <v>773</v>
      </c>
      <c r="U185" s="249"/>
      <c r="V185" s="249"/>
      <c r="W185" s="249"/>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row>
    <row r="186" spans="8:50" s="234" customFormat="1">
      <c r="K186" s="249" t="s">
        <v>768</v>
      </c>
      <c r="L186" s="249"/>
      <c r="M186" s="249"/>
      <c r="N186" s="249"/>
      <c r="O186" s="249"/>
      <c r="P186" s="249"/>
      <c r="Q186" s="249"/>
      <c r="R186" s="249"/>
      <c r="S186" s="249"/>
      <c r="T186" s="249" t="s">
        <v>774</v>
      </c>
      <c r="U186" s="249"/>
      <c r="V186" s="249"/>
      <c r="W186" s="249"/>
      <c r="X186" s="249"/>
      <c r="Y186" s="249"/>
      <c r="Z186" s="249"/>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row>
    <row r="187" spans="8:50" s="234" customFormat="1">
      <c r="K187" s="249" t="s">
        <v>769</v>
      </c>
      <c r="L187" s="249"/>
      <c r="M187" s="249"/>
      <c r="N187" s="249"/>
      <c r="O187" s="249"/>
      <c r="P187" s="249"/>
      <c r="Q187" s="249"/>
      <c r="R187" s="249"/>
      <c r="S187" s="249"/>
      <c r="T187" s="249"/>
      <c r="U187" s="249"/>
      <c r="V187" s="249"/>
      <c r="W187" s="249"/>
      <c r="X187" s="249"/>
      <c r="Y187" s="249"/>
      <c r="Z187" s="249"/>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row>
    <row r="188" spans="8:50" s="234" customFormat="1">
      <c r="K188" s="249" t="s">
        <v>770</v>
      </c>
      <c r="L188" s="249"/>
      <c r="M188" s="249"/>
      <c r="N188" s="249"/>
      <c r="O188" s="249"/>
      <c r="P188" s="249"/>
      <c r="Q188" s="249"/>
      <c r="R188" s="249"/>
      <c r="S188" s="249"/>
      <c r="T188" s="249"/>
      <c r="U188" s="249"/>
      <c r="V188" s="249"/>
      <c r="W188" s="249"/>
      <c r="X188" s="249"/>
      <c r="Y188" s="249"/>
      <c r="Z188" s="249"/>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row>
    <row r="189" spans="8:50" s="234" customFormat="1">
      <c r="K189" s="249" t="s">
        <v>768</v>
      </c>
      <c r="L189" s="249"/>
      <c r="M189" s="249"/>
      <c r="N189" s="249"/>
      <c r="O189" s="249"/>
      <c r="P189" s="249"/>
      <c r="Q189" s="249"/>
      <c r="R189" s="249"/>
      <c r="S189" s="249"/>
      <c r="T189" s="249"/>
      <c r="U189" s="249"/>
      <c r="V189" s="249"/>
      <c r="W189" s="249"/>
      <c r="X189" s="249"/>
      <c r="Y189" s="249"/>
      <c r="Z189" s="249"/>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row>
    <row r="190" spans="8:50" s="234" customFormat="1">
      <c r="K190" s="249" t="s">
        <v>121</v>
      </c>
      <c r="L190" s="249"/>
      <c r="M190" s="249"/>
      <c r="N190" s="249"/>
      <c r="O190" s="249"/>
      <c r="P190" s="249"/>
      <c r="Q190" s="249"/>
      <c r="R190" s="249"/>
      <c r="S190" s="249"/>
      <c r="T190" s="249"/>
      <c r="U190" s="249"/>
      <c r="V190" s="249"/>
      <c r="W190" s="249"/>
      <c r="X190" s="249"/>
      <c r="Y190" s="249"/>
      <c r="Z190" s="249"/>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row>
    <row r="191" spans="8:50" s="234" customFormat="1">
      <c r="K191" s="249"/>
      <c r="L191" s="249"/>
      <c r="M191" s="249"/>
      <c r="N191" s="249"/>
      <c r="O191" s="249"/>
      <c r="P191" s="249"/>
      <c r="Q191" s="249"/>
      <c r="R191" s="249"/>
      <c r="S191" s="249"/>
      <c r="T191" s="249"/>
      <c r="U191" s="249"/>
      <c r="V191" s="249"/>
      <c r="W191" s="249"/>
      <c r="X191" s="249"/>
      <c r="Y191" s="249"/>
      <c r="Z191" s="249"/>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row>
    <row r="192" spans="8:50" s="234" customFormat="1">
      <c r="K192" s="249"/>
      <c r="L192" s="249"/>
      <c r="M192" s="249"/>
      <c r="N192" s="249"/>
      <c r="O192" s="249"/>
      <c r="P192" s="249"/>
      <c r="Q192" s="249"/>
      <c r="R192" s="249"/>
      <c r="S192" s="249"/>
      <c r="T192" s="249"/>
      <c r="U192" s="249"/>
      <c r="V192" s="249"/>
      <c r="W192" s="249"/>
      <c r="X192" s="249"/>
      <c r="Y192" s="249"/>
      <c r="Z192" s="249"/>
      <c r="AA192" s="249"/>
      <c r="AB192" s="249"/>
      <c r="AC192" s="249"/>
      <c r="AD192" s="249"/>
      <c r="AE192" s="249"/>
      <c r="AF192" s="249"/>
      <c r="AG192" s="249"/>
      <c r="AH192" s="249"/>
      <c r="AI192" s="249"/>
      <c r="AJ192" s="249"/>
      <c r="AK192" s="249"/>
      <c r="AL192" s="249"/>
      <c r="AM192" s="249"/>
      <c r="AN192" s="249"/>
      <c r="AO192" s="249"/>
      <c r="AP192" s="249"/>
      <c r="AQ192" s="249"/>
      <c r="AR192" s="249"/>
      <c r="AS192" s="249"/>
      <c r="AT192" s="249"/>
      <c r="AU192" s="249"/>
      <c r="AV192" s="249"/>
      <c r="AW192" s="249"/>
      <c r="AX192" s="249"/>
    </row>
    <row r="193" spans="11:50" s="234" customFormat="1">
      <c r="K193" s="249"/>
      <c r="L193" s="249"/>
      <c r="M193" s="249"/>
      <c r="N193" s="249"/>
      <c r="O193" s="249"/>
      <c r="P193" s="249"/>
      <c r="Q193" s="249"/>
      <c r="R193" s="249"/>
      <c r="S193" s="249"/>
      <c r="T193" s="249"/>
      <c r="U193" s="249"/>
      <c r="V193" s="249"/>
      <c r="W193" s="249"/>
      <c r="X193" s="249"/>
      <c r="Y193" s="249"/>
      <c r="Z193" s="249"/>
      <c r="AA193" s="249"/>
      <c r="AB193" s="249"/>
      <c r="AC193" s="249"/>
      <c r="AD193" s="249"/>
      <c r="AE193" s="249"/>
      <c r="AF193" s="249"/>
      <c r="AG193" s="249"/>
      <c r="AH193" s="249"/>
      <c r="AI193" s="249"/>
      <c r="AJ193" s="249"/>
      <c r="AK193" s="249"/>
      <c r="AL193" s="249"/>
      <c r="AM193" s="249"/>
      <c r="AN193" s="249"/>
      <c r="AO193" s="249"/>
      <c r="AP193" s="249"/>
      <c r="AQ193" s="249"/>
      <c r="AR193" s="249"/>
      <c r="AS193" s="249"/>
      <c r="AT193" s="249"/>
      <c r="AU193" s="249"/>
      <c r="AV193" s="249"/>
      <c r="AW193" s="249"/>
      <c r="AX193" s="249"/>
    </row>
    <row r="194" spans="11:50" s="234" customFormat="1">
      <c r="K194" s="249"/>
      <c r="L194" s="249"/>
      <c r="M194" s="249"/>
      <c r="N194" s="249"/>
      <c r="O194" s="249"/>
      <c r="P194" s="249"/>
      <c r="Q194" s="249"/>
      <c r="R194" s="249"/>
      <c r="S194" s="249"/>
      <c r="T194" s="249"/>
      <c r="U194" s="249"/>
      <c r="V194" s="249"/>
      <c r="W194" s="249"/>
      <c r="X194" s="249"/>
      <c r="Y194" s="249"/>
      <c r="Z194" s="249"/>
      <c r="AA194" s="249"/>
      <c r="AB194" s="249"/>
      <c r="AC194" s="249"/>
      <c r="AD194" s="249"/>
      <c r="AE194" s="249"/>
      <c r="AF194" s="249"/>
      <c r="AG194" s="249"/>
      <c r="AH194" s="249"/>
      <c r="AI194" s="249"/>
      <c r="AJ194" s="249"/>
      <c r="AK194" s="249"/>
      <c r="AL194" s="249"/>
      <c r="AM194" s="249"/>
      <c r="AN194" s="249"/>
      <c r="AO194" s="249"/>
      <c r="AP194" s="249"/>
      <c r="AQ194" s="249"/>
      <c r="AR194" s="249"/>
      <c r="AS194" s="249"/>
      <c r="AT194" s="249"/>
      <c r="AU194" s="249"/>
      <c r="AV194" s="249"/>
      <c r="AW194" s="249"/>
      <c r="AX194" s="249"/>
    </row>
    <row r="195" spans="11:50" s="234" customFormat="1">
      <c r="K195" s="249"/>
      <c r="L195" s="249"/>
      <c r="M195" s="249"/>
      <c r="N195" s="249"/>
      <c r="O195" s="249"/>
      <c r="P195" s="249"/>
      <c r="Q195" s="249"/>
      <c r="R195" s="249"/>
      <c r="S195" s="249"/>
      <c r="T195" s="249"/>
      <c r="U195" s="249"/>
      <c r="V195" s="249"/>
      <c r="W195" s="249"/>
      <c r="X195" s="249"/>
      <c r="Y195" s="249"/>
      <c r="Z195" s="249"/>
      <c r="AA195" s="249"/>
      <c r="AB195" s="249"/>
      <c r="AC195" s="249"/>
      <c r="AD195" s="249"/>
      <c r="AE195" s="249"/>
      <c r="AF195" s="249"/>
      <c r="AG195" s="249"/>
      <c r="AH195" s="249"/>
      <c r="AI195" s="249"/>
      <c r="AJ195" s="249"/>
      <c r="AK195" s="249"/>
      <c r="AL195" s="249"/>
      <c r="AM195" s="249"/>
      <c r="AN195" s="249"/>
      <c r="AO195" s="249"/>
      <c r="AP195" s="249"/>
      <c r="AQ195" s="249"/>
      <c r="AR195" s="249"/>
      <c r="AS195" s="249"/>
      <c r="AT195" s="249"/>
      <c r="AU195" s="249"/>
      <c r="AV195" s="249"/>
      <c r="AW195" s="249"/>
      <c r="AX195" s="249"/>
    </row>
    <row r="196" spans="11:50" s="234" customFormat="1">
      <c r="K196" s="249"/>
      <c r="L196" s="249"/>
      <c r="M196" s="249"/>
      <c r="N196" s="249"/>
      <c r="O196" s="249"/>
      <c r="P196" s="249"/>
      <c r="Q196" s="249"/>
      <c r="R196" s="249"/>
      <c r="S196" s="249"/>
      <c r="T196" s="249"/>
      <c r="U196" s="249"/>
      <c r="V196" s="249"/>
      <c r="W196" s="249"/>
      <c r="X196" s="249"/>
      <c r="Y196" s="249"/>
      <c r="Z196" s="249"/>
      <c r="AA196" s="249"/>
      <c r="AB196" s="249"/>
      <c r="AC196" s="249"/>
      <c r="AD196" s="249"/>
      <c r="AE196" s="249"/>
      <c r="AF196" s="249"/>
      <c r="AG196" s="249"/>
      <c r="AH196" s="249"/>
      <c r="AI196" s="249"/>
      <c r="AJ196" s="249"/>
      <c r="AK196" s="249"/>
      <c r="AL196" s="249"/>
      <c r="AM196" s="249"/>
      <c r="AN196" s="249"/>
      <c r="AO196" s="249"/>
      <c r="AP196" s="249"/>
      <c r="AQ196" s="249"/>
      <c r="AR196" s="249"/>
      <c r="AS196" s="249"/>
      <c r="AT196" s="249"/>
      <c r="AU196" s="249"/>
      <c r="AV196" s="249"/>
      <c r="AW196" s="249"/>
      <c r="AX196" s="249"/>
    </row>
    <row r="197" spans="11:50" s="234" customFormat="1">
      <c r="K197" s="249"/>
      <c r="L197" s="249"/>
      <c r="M197" s="249"/>
      <c r="N197" s="249"/>
      <c r="O197" s="249"/>
      <c r="P197" s="249"/>
      <c r="Q197" s="249"/>
      <c r="R197" s="249"/>
      <c r="S197" s="249"/>
      <c r="T197" s="249"/>
      <c r="U197" s="249"/>
      <c r="V197" s="249"/>
      <c r="W197" s="249"/>
      <c r="X197" s="249"/>
      <c r="Y197" s="249"/>
      <c r="Z197" s="249"/>
      <c r="AA197" s="249"/>
      <c r="AB197" s="249"/>
      <c r="AC197" s="249"/>
      <c r="AD197" s="249"/>
      <c r="AE197" s="249"/>
      <c r="AF197" s="249"/>
      <c r="AG197" s="249"/>
      <c r="AH197" s="249"/>
      <c r="AI197" s="249"/>
      <c r="AJ197" s="249"/>
      <c r="AK197" s="249"/>
      <c r="AL197" s="249"/>
      <c r="AM197" s="249"/>
      <c r="AN197" s="249"/>
      <c r="AO197" s="249"/>
      <c r="AP197" s="249"/>
      <c r="AQ197" s="249"/>
      <c r="AR197" s="249"/>
      <c r="AS197" s="249"/>
      <c r="AT197" s="249"/>
      <c r="AU197" s="249"/>
      <c r="AV197" s="249"/>
      <c r="AW197" s="249"/>
      <c r="AX197" s="249"/>
    </row>
    <row r="198" spans="11:50" s="234" customFormat="1">
      <c r="K198" s="249"/>
      <c r="L198" s="249"/>
      <c r="M198" s="249"/>
      <c r="N198" s="249"/>
      <c r="O198" s="249"/>
      <c r="P198" s="249"/>
      <c r="Q198" s="249"/>
      <c r="R198" s="249"/>
      <c r="S198" s="249"/>
      <c r="T198" s="249"/>
      <c r="U198" s="249"/>
      <c r="V198" s="249"/>
      <c r="W198" s="249"/>
      <c r="X198" s="249"/>
      <c r="Y198" s="249"/>
      <c r="Z198" s="249"/>
      <c r="AA198" s="249"/>
      <c r="AB198" s="249"/>
      <c r="AC198" s="249"/>
      <c r="AD198" s="249"/>
      <c r="AE198" s="249"/>
      <c r="AF198" s="249"/>
      <c r="AG198" s="249"/>
      <c r="AH198" s="249"/>
      <c r="AI198" s="249"/>
      <c r="AJ198" s="249"/>
      <c r="AK198" s="249"/>
      <c r="AL198" s="249"/>
      <c r="AM198" s="249"/>
      <c r="AN198" s="249"/>
      <c r="AO198" s="249"/>
      <c r="AP198" s="249"/>
      <c r="AQ198" s="249"/>
      <c r="AR198" s="249"/>
      <c r="AS198" s="249"/>
      <c r="AT198" s="249"/>
      <c r="AU198" s="249"/>
      <c r="AV198" s="249"/>
      <c r="AW198" s="249"/>
      <c r="AX198" s="249"/>
    </row>
    <row r="199" spans="11:50" s="234" customFormat="1">
      <c r="K199" s="249"/>
      <c r="L199" s="249"/>
      <c r="M199" s="249"/>
      <c r="N199" s="249"/>
      <c r="O199" s="249"/>
      <c r="P199" s="249"/>
      <c r="Q199" s="249"/>
      <c r="R199" s="249"/>
      <c r="S199" s="249"/>
      <c r="T199" s="249"/>
      <c r="U199" s="249"/>
      <c r="V199" s="249"/>
      <c r="W199" s="249"/>
      <c r="X199" s="249"/>
      <c r="Y199" s="249"/>
      <c r="Z199" s="249"/>
      <c r="AA199" s="249"/>
      <c r="AB199" s="249"/>
      <c r="AC199" s="249"/>
      <c r="AD199" s="249"/>
      <c r="AE199" s="249"/>
      <c r="AF199" s="249"/>
      <c r="AG199" s="249"/>
      <c r="AH199" s="249"/>
      <c r="AI199" s="249"/>
      <c r="AJ199" s="249"/>
      <c r="AK199" s="249"/>
      <c r="AL199" s="249"/>
      <c r="AM199" s="249"/>
      <c r="AN199" s="249"/>
      <c r="AO199" s="249"/>
      <c r="AP199" s="249"/>
      <c r="AQ199" s="249"/>
      <c r="AR199" s="249"/>
      <c r="AS199" s="249"/>
      <c r="AT199" s="249"/>
      <c r="AU199" s="249"/>
      <c r="AV199" s="249"/>
      <c r="AW199" s="249"/>
      <c r="AX199" s="249"/>
    </row>
    <row r="200" spans="11:50" s="234" customFormat="1">
      <c r="K200" s="249"/>
      <c r="L200" s="249"/>
      <c r="M200" s="249"/>
      <c r="N200" s="249"/>
      <c r="O200" s="249"/>
      <c r="P200" s="249"/>
      <c r="Q200" s="249"/>
      <c r="R200" s="249"/>
      <c r="S200" s="249"/>
      <c r="T200" s="249"/>
      <c r="U200" s="249"/>
      <c r="V200" s="249"/>
      <c r="W200" s="249"/>
      <c r="X200" s="249"/>
      <c r="Y200" s="249"/>
      <c r="Z200" s="249"/>
      <c r="AA200" s="249"/>
      <c r="AB200" s="249"/>
      <c r="AC200" s="249"/>
      <c r="AD200" s="249"/>
      <c r="AE200" s="249"/>
      <c r="AF200" s="249"/>
      <c r="AG200" s="249"/>
      <c r="AH200" s="249"/>
      <c r="AI200" s="249"/>
      <c r="AJ200" s="249"/>
      <c r="AK200" s="249"/>
      <c r="AL200" s="249"/>
      <c r="AM200" s="249"/>
      <c r="AN200" s="249"/>
      <c r="AO200" s="249"/>
      <c r="AP200" s="249"/>
      <c r="AQ200" s="249"/>
      <c r="AR200" s="249"/>
      <c r="AS200" s="249"/>
      <c r="AT200" s="249"/>
      <c r="AU200" s="249"/>
      <c r="AV200" s="249"/>
      <c r="AW200" s="249"/>
      <c r="AX200" s="249"/>
    </row>
    <row r="201" spans="11:50" s="234" customFormat="1">
      <c r="K201" s="249"/>
      <c r="L201" s="249"/>
      <c r="M201" s="249"/>
      <c r="N201" s="249"/>
      <c r="O201" s="249"/>
      <c r="P201" s="249"/>
      <c r="Q201" s="249"/>
      <c r="R201" s="249"/>
      <c r="S201" s="249"/>
      <c r="T201" s="249"/>
      <c r="U201" s="249"/>
      <c r="V201" s="249"/>
      <c r="W201" s="249"/>
      <c r="X201" s="249"/>
      <c r="Y201" s="249"/>
      <c r="Z201" s="249"/>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row>
    <row r="202" spans="11:50" s="234" customFormat="1">
      <c r="K202" s="249"/>
      <c r="L202" s="249"/>
      <c r="M202" s="249"/>
      <c r="N202" s="249"/>
      <c r="O202" s="249"/>
      <c r="P202" s="249"/>
      <c r="Q202" s="249"/>
      <c r="R202" s="249"/>
      <c r="S202" s="249"/>
      <c r="T202" s="249"/>
      <c r="U202" s="249"/>
      <c r="V202" s="249"/>
      <c r="W202" s="249"/>
      <c r="X202" s="249"/>
      <c r="Y202" s="249"/>
      <c r="Z202" s="249"/>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row>
    <row r="203" spans="11:50" s="234" customFormat="1">
      <c r="K203" s="249"/>
      <c r="L203" s="249"/>
      <c r="M203" s="249"/>
      <c r="N203" s="249"/>
      <c r="O203" s="249"/>
      <c r="P203" s="249"/>
      <c r="Q203" s="249"/>
      <c r="R203" s="249"/>
      <c r="S203" s="249"/>
      <c r="T203" s="249"/>
      <c r="U203" s="249"/>
      <c r="V203" s="249"/>
      <c r="W203" s="249"/>
      <c r="X203" s="249"/>
      <c r="Y203" s="249"/>
      <c r="Z203" s="249"/>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row>
    <row r="204" spans="11:50" s="234" customFormat="1">
      <c r="K204" s="249"/>
      <c r="L204" s="249"/>
      <c r="M204" s="249"/>
      <c r="N204" s="249"/>
      <c r="O204" s="249"/>
      <c r="P204" s="249"/>
      <c r="Q204" s="249"/>
      <c r="R204" s="249"/>
      <c r="S204" s="249"/>
      <c r="T204" s="249"/>
      <c r="U204" s="249"/>
      <c r="V204" s="249"/>
      <c r="W204" s="249"/>
      <c r="X204" s="249"/>
      <c r="Y204" s="249"/>
      <c r="Z204" s="249"/>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row>
    <row r="205" spans="11:50" s="234" customFormat="1">
      <c r="K205" s="249"/>
      <c r="L205" s="249"/>
      <c r="M205" s="249"/>
      <c r="N205" s="249"/>
      <c r="O205" s="249"/>
      <c r="P205" s="249"/>
      <c r="Q205" s="249"/>
      <c r="R205" s="249"/>
      <c r="S205" s="249"/>
      <c r="T205" s="249"/>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row>
    <row r="206" spans="11:50" s="234" customFormat="1">
      <c r="K206" s="249"/>
      <c r="L206" s="249"/>
      <c r="M206" s="249"/>
      <c r="N206" s="249"/>
      <c r="O206" s="249"/>
      <c r="P206" s="249"/>
      <c r="Q206" s="249"/>
      <c r="R206" s="249"/>
      <c r="S206" s="249"/>
      <c r="T206" s="249"/>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row>
    <row r="207" spans="11:50" s="234" customFormat="1">
      <c r="K207" s="249"/>
      <c r="L207" s="249"/>
      <c r="M207" s="249"/>
      <c r="N207" s="249"/>
      <c r="O207" s="249"/>
      <c r="P207" s="249"/>
      <c r="Q207" s="249"/>
      <c r="R207" s="249"/>
      <c r="S207" s="249"/>
      <c r="T207" s="249"/>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row>
    <row r="208" spans="11:50" s="234" customFormat="1">
      <c r="K208" s="249"/>
      <c r="L208" s="249"/>
      <c r="M208" s="249"/>
      <c r="N208" s="249"/>
      <c r="O208" s="249"/>
      <c r="P208" s="249"/>
      <c r="Q208" s="249"/>
      <c r="R208" s="249"/>
      <c r="S208" s="249"/>
      <c r="T208" s="249"/>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row>
    <row r="209" spans="11:50" s="234" customFormat="1">
      <c r="K209" s="249"/>
      <c r="L209" s="249"/>
      <c r="M209" s="249"/>
      <c r="N209" s="249"/>
      <c r="O209" s="249"/>
      <c r="P209" s="249"/>
      <c r="Q209" s="249"/>
      <c r="R209" s="249"/>
      <c r="S209" s="249"/>
      <c r="T209" s="249"/>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row>
    <row r="210" spans="11:50" s="234" customFormat="1">
      <c r="K210" s="249"/>
      <c r="L210" s="249"/>
      <c r="M210" s="249"/>
      <c r="N210" s="249"/>
      <c r="O210" s="249"/>
      <c r="P210" s="249"/>
      <c r="Q210" s="249"/>
      <c r="R210" s="249"/>
      <c r="S210" s="249"/>
      <c r="T210" s="249"/>
      <c r="U210" s="249"/>
      <c r="V210" s="249"/>
      <c r="W210" s="249"/>
      <c r="X210" s="249"/>
      <c r="Y210" s="249"/>
      <c r="Z210" s="249"/>
      <c r="AA210" s="249"/>
      <c r="AB210" s="249"/>
      <c r="AC210" s="249"/>
      <c r="AD210" s="249"/>
      <c r="AE210" s="249"/>
      <c r="AF210" s="249"/>
      <c r="AG210" s="249"/>
      <c r="AH210" s="249"/>
      <c r="AI210" s="249"/>
      <c r="AJ210" s="249"/>
      <c r="AK210" s="249"/>
      <c r="AL210" s="249"/>
      <c r="AM210" s="249"/>
      <c r="AN210" s="249"/>
      <c r="AO210" s="249"/>
      <c r="AP210" s="249"/>
      <c r="AQ210" s="249"/>
      <c r="AR210" s="249"/>
      <c r="AS210" s="249"/>
      <c r="AT210" s="249"/>
      <c r="AU210" s="249"/>
      <c r="AV210" s="249"/>
      <c r="AW210" s="249"/>
      <c r="AX210" s="249"/>
    </row>
    <row r="211" spans="11:50" s="234" customFormat="1">
      <c r="K211" s="249"/>
      <c r="L211" s="249"/>
      <c r="M211" s="249"/>
      <c r="N211" s="249"/>
      <c r="O211" s="249"/>
      <c r="P211" s="249"/>
      <c r="Q211" s="249"/>
      <c r="R211" s="249"/>
      <c r="S211" s="249"/>
      <c r="T211" s="249"/>
      <c r="U211" s="249"/>
      <c r="V211" s="249"/>
      <c r="W211" s="249"/>
      <c r="X211" s="249"/>
      <c r="Y211" s="249"/>
      <c r="Z211" s="249"/>
      <c r="AA211" s="249"/>
      <c r="AB211" s="249"/>
      <c r="AC211" s="249"/>
      <c r="AD211" s="249"/>
      <c r="AE211" s="249"/>
      <c r="AF211" s="249"/>
      <c r="AG211" s="249"/>
      <c r="AH211" s="249"/>
      <c r="AI211" s="249"/>
      <c r="AJ211" s="249"/>
      <c r="AK211" s="249"/>
      <c r="AL211" s="249"/>
      <c r="AM211" s="249"/>
      <c r="AN211" s="249"/>
      <c r="AO211" s="249"/>
      <c r="AP211" s="249"/>
      <c r="AQ211" s="249"/>
      <c r="AR211" s="249"/>
      <c r="AS211" s="249"/>
      <c r="AT211" s="249"/>
      <c r="AU211" s="249"/>
      <c r="AV211" s="249"/>
      <c r="AW211" s="249"/>
      <c r="AX211" s="249"/>
    </row>
    <row r="212" spans="11:50" s="234" customFormat="1">
      <c r="K212" s="249"/>
      <c r="L212" s="249"/>
      <c r="M212" s="249"/>
      <c r="N212" s="249"/>
      <c r="O212" s="249"/>
      <c r="P212" s="249"/>
      <c r="Q212" s="249"/>
      <c r="R212" s="249"/>
      <c r="S212" s="249"/>
      <c r="T212" s="249"/>
      <c r="U212" s="249"/>
      <c r="V212" s="249"/>
      <c r="W212" s="249"/>
      <c r="X212" s="249"/>
      <c r="Y212" s="249"/>
      <c r="Z212" s="249"/>
      <c r="AA212" s="249"/>
      <c r="AB212" s="249"/>
      <c r="AC212" s="249"/>
      <c r="AD212" s="249"/>
      <c r="AE212" s="249"/>
      <c r="AF212" s="249"/>
      <c r="AG212" s="249"/>
      <c r="AH212" s="249"/>
      <c r="AI212" s="249"/>
      <c r="AJ212" s="249"/>
      <c r="AK212" s="249"/>
      <c r="AL212" s="249"/>
      <c r="AM212" s="249"/>
      <c r="AN212" s="249"/>
      <c r="AO212" s="249"/>
      <c r="AP212" s="249"/>
      <c r="AQ212" s="249"/>
      <c r="AR212" s="249"/>
      <c r="AS212" s="249"/>
      <c r="AT212" s="249"/>
      <c r="AU212" s="249"/>
      <c r="AV212" s="249"/>
      <c r="AW212" s="249"/>
      <c r="AX212" s="249"/>
    </row>
    <row r="213" spans="11:50" s="234" customFormat="1">
      <c r="K213" s="249"/>
      <c r="L213" s="249"/>
      <c r="M213" s="249"/>
      <c r="N213" s="249"/>
      <c r="O213" s="249"/>
      <c r="P213" s="249"/>
      <c r="Q213" s="249"/>
      <c r="R213" s="249"/>
      <c r="S213" s="249"/>
      <c r="T213" s="249"/>
      <c r="U213" s="249"/>
      <c r="V213" s="249"/>
      <c r="W213" s="249"/>
      <c r="X213" s="249"/>
      <c r="Y213" s="249"/>
      <c r="Z213" s="249"/>
      <c r="AA213" s="249"/>
      <c r="AB213" s="249"/>
      <c r="AC213" s="249"/>
      <c r="AD213" s="249"/>
      <c r="AE213" s="249"/>
      <c r="AF213" s="249"/>
      <c r="AG213" s="249"/>
      <c r="AH213" s="249"/>
      <c r="AI213" s="249"/>
      <c r="AJ213" s="249"/>
      <c r="AK213" s="249"/>
      <c r="AL213" s="249"/>
      <c r="AM213" s="249"/>
      <c r="AN213" s="249"/>
      <c r="AO213" s="249"/>
      <c r="AP213" s="249"/>
      <c r="AQ213" s="249"/>
      <c r="AR213" s="249"/>
      <c r="AS213" s="249"/>
      <c r="AT213" s="249"/>
      <c r="AU213" s="249"/>
      <c r="AV213" s="249"/>
      <c r="AW213" s="249"/>
      <c r="AX213" s="249"/>
    </row>
    <row r="214" spans="11:50" s="234" customFormat="1">
      <c r="K214" s="249"/>
      <c r="L214" s="249"/>
      <c r="M214" s="249"/>
      <c r="N214" s="249"/>
      <c r="O214" s="249"/>
      <c r="P214" s="249"/>
      <c r="Q214" s="249"/>
      <c r="R214" s="249"/>
      <c r="S214" s="249"/>
      <c r="T214" s="249"/>
      <c r="U214" s="249"/>
      <c r="V214" s="249"/>
      <c r="W214" s="249"/>
      <c r="X214" s="249"/>
      <c r="Y214" s="249"/>
      <c r="Z214" s="249"/>
      <c r="AA214" s="249"/>
      <c r="AB214" s="249"/>
      <c r="AC214" s="249"/>
      <c r="AD214" s="249"/>
      <c r="AE214" s="249"/>
      <c r="AF214" s="249"/>
      <c r="AG214" s="249"/>
      <c r="AH214" s="249"/>
      <c r="AI214" s="249"/>
      <c r="AJ214" s="249"/>
      <c r="AK214" s="249"/>
      <c r="AL214" s="249"/>
      <c r="AM214" s="249"/>
      <c r="AN214" s="249"/>
      <c r="AO214" s="249"/>
      <c r="AP214" s="249"/>
      <c r="AQ214" s="249"/>
      <c r="AR214" s="249"/>
      <c r="AS214" s="249"/>
      <c r="AT214" s="249"/>
      <c r="AU214" s="249"/>
      <c r="AV214" s="249"/>
      <c r="AW214" s="249"/>
      <c r="AX214" s="249"/>
    </row>
    <row r="215" spans="11:50" s="234" customFormat="1">
      <c r="K215" s="249"/>
      <c r="L215" s="249"/>
      <c r="M215" s="249"/>
      <c r="N215" s="249"/>
      <c r="O215" s="249"/>
      <c r="P215" s="249"/>
      <c r="Q215" s="249"/>
      <c r="R215" s="249"/>
      <c r="S215" s="249"/>
      <c r="T215" s="249"/>
      <c r="U215" s="249"/>
      <c r="V215" s="249"/>
      <c r="W215" s="249"/>
      <c r="X215" s="249"/>
      <c r="Y215" s="249"/>
      <c r="Z215" s="249"/>
      <c r="AA215" s="249"/>
      <c r="AB215" s="249"/>
      <c r="AC215" s="249"/>
      <c r="AD215" s="249"/>
      <c r="AE215" s="249"/>
      <c r="AF215" s="249"/>
      <c r="AG215" s="249"/>
      <c r="AH215" s="249"/>
      <c r="AI215" s="249"/>
      <c r="AJ215" s="249"/>
      <c r="AK215" s="249"/>
      <c r="AL215" s="249"/>
      <c r="AM215" s="249"/>
      <c r="AN215" s="249"/>
      <c r="AO215" s="249"/>
      <c r="AP215" s="249"/>
      <c r="AQ215" s="249"/>
      <c r="AR215" s="249"/>
      <c r="AS215" s="249"/>
      <c r="AT215" s="249"/>
      <c r="AU215" s="249"/>
      <c r="AV215" s="249"/>
      <c r="AW215" s="249"/>
      <c r="AX215" s="249"/>
    </row>
    <row r="216" spans="11:50" s="234" customFormat="1">
      <c r="K216" s="249"/>
      <c r="L216" s="249"/>
      <c r="M216" s="249"/>
      <c r="N216" s="249"/>
      <c r="O216" s="249"/>
      <c r="P216" s="249"/>
      <c r="Q216" s="249"/>
      <c r="R216" s="249"/>
      <c r="S216" s="249"/>
      <c r="T216" s="249"/>
      <c r="U216" s="249"/>
      <c r="V216" s="249"/>
      <c r="W216" s="249"/>
      <c r="X216" s="249"/>
      <c r="Y216" s="249"/>
      <c r="Z216" s="249"/>
      <c r="AA216" s="249"/>
      <c r="AB216" s="249"/>
      <c r="AC216" s="249"/>
      <c r="AD216" s="249"/>
      <c r="AE216" s="249"/>
      <c r="AF216" s="249"/>
      <c r="AG216" s="249"/>
      <c r="AH216" s="249"/>
      <c r="AI216" s="249"/>
      <c r="AJ216" s="249"/>
      <c r="AK216" s="249"/>
      <c r="AL216" s="249"/>
      <c r="AM216" s="249"/>
      <c r="AN216" s="249"/>
      <c r="AO216" s="249"/>
      <c r="AP216" s="249"/>
      <c r="AQ216" s="249"/>
      <c r="AR216" s="249"/>
      <c r="AS216" s="249"/>
      <c r="AT216" s="249"/>
      <c r="AU216" s="249"/>
      <c r="AV216" s="249"/>
      <c r="AW216" s="249"/>
      <c r="AX216" s="249"/>
    </row>
    <row r="217" spans="11:50" s="234" customFormat="1">
      <c r="K217" s="249"/>
      <c r="L217" s="249"/>
      <c r="M217" s="249"/>
      <c r="N217" s="249"/>
      <c r="O217" s="249"/>
      <c r="P217" s="249"/>
      <c r="Q217" s="249"/>
      <c r="R217" s="249"/>
      <c r="S217" s="249"/>
      <c r="T217" s="249"/>
      <c r="U217" s="249"/>
      <c r="V217" s="249"/>
      <c r="W217" s="249"/>
      <c r="X217" s="249"/>
      <c r="Y217" s="249"/>
      <c r="Z217" s="249"/>
      <c r="AA217" s="249"/>
      <c r="AB217" s="249"/>
      <c r="AC217" s="249"/>
      <c r="AD217" s="249"/>
      <c r="AE217" s="249"/>
      <c r="AF217" s="249"/>
      <c r="AG217" s="249"/>
      <c r="AH217" s="249"/>
      <c r="AI217" s="249"/>
      <c r="AJ217" s="249"/>
      <c r="AK217" s="249"/>
      <c r="AL217" s="249"/>
      <c r="AM217" s="249"/>
      <c r="AN217" s="249"/>
      <c r="AO217" s="249"/>
      <c r="AP217" s="249"/>
      <c r="AQ217" s="249"/>
      <c r="AR217" s="249"/>
      <c r="AS217" s="249"/>
      <c r="AT217" s="249"/>
      <c r="AU217" s="249"/>
      <c r="AV217" s="249"/>
      <c r="AW217" s="249"/>
      <c r="AX217" s="249"/>
    </row>
    <row r="218" spans="11:50" s="234" customFormat="1">
      <c r="K218" s="249"/>
      <c r="L218" s="249"/>
      <c r="M218" s="249"/>
      <c r="N218" s="249"/>
      <c r="O218" s="249"/>
      <c r="P218" s="249"/>
      <c r="Q218" s="249"/>
      <c r="R218" s="249"/>
      <c r="S218" s="249"/>
      <c r="T218" s="249"/>
      <c r="U218" s="249"/>
      <c r="V218" s="249"/>
      <c r="W218" s="249"/>
      <c r="X218" s="249"/>
      <c r="Y218" s="249"/>
      <c r="Z218" s="249"/>
      <c r="AA218" s="249"/>
      <c r="AB218" s="249"/>
      <c r="AC218" s="249"/>
      <c r="AD218" s="249"/>
      <c r="AE218" s="249"/>
      <c r="AF218" s="249"/>
      <c r="AG218" s="249"/>
      <c r="AH218" s="249"/>
      <c r="AI218" s="249"/>
      <c r="AJ218" s="249"/>
      <c r="AK218" s="249"/>
      <c r="AL218" s="249"/>
      <c r="AM218" s="249"/>
      <c r="AN218" s="249"/>
      <c r="AO218" s="249"/>
      <c r="AP218" s="249"/>
      <c r="AQ218" s="249"/>
      <c r="AR218" s="249"/>
      <c r="AS218" s="249"/>
      <c r="AT218" s="249"/>
      <c r="AU218" s="249"/>
      <c r="AV218" s="249"/>
      <c r="AW218" s="249"/>
      <c r="AX218" s="249"/>
    </row>
    <row r="219" spans="11:50" s="234" customFormat="1">
      <c r="K219" s="249"/>
      <c r="L219" s="249"/>
      <c r="M219" s="249"/>
      <c r="N219" s="249"/>
      <c r="O219" s="249"/>
      <c r="P219" s="249"/>
      <c r="Q219" s="249"/>
      <c r="R219" s="249"/>
      <c r="S219" s="249"/>
      <c r="T219" s="249"/>
      <c r="U219" s="249"/>
      <c r="V219" s="249"/>
      <c r="W219" s="249"/>
      <c r="X219" s="249"/>
      <c r="Y219" s="249"/>
      <c r="Z219" s="249"/>
      <c r="AA219" s="249"/>
      <c r="AB219" s="249"/>
      <c r="AC219" s="249"/>
      <c r="AD219" s="249"/>
      <c r="AE219" s="249"/>
      <c r="AF219" s="249"/>
      <c r="AG219" s="249"/>
      <c r="AH219" s="249"/>
      <c r="AI219" s="249"/>
      <c r="AJ219" s="249"/>
      <c r="AK219" s="249"/>
      <c r="AL219" s="249"/>
      <c r="AM219" s="249"/>
      <c r="AN219" s="249"/>
      <c r="AO219" s="249"/>
      <c r="AP219" s="249"/>
      <c r="AQ219" s="249"/>
      <c r="AR219" s="249"/>
      <c r="AS219" s="249"/>
      <c r="AT219" s="249"/>
      <c r="AU219" s="249"/>
      <c r="AV219" s="249"/>
      <c r="AW219" s="249"/>
      <c r="AX219" s="249"/>
    </row>
    <row r="220" spans="11:50" s="234" customFormat="1">
      <c r="K220" s="249"/>
      <c r="L220" s="249"/>
      <c r="M220" s="249"/>
      <c r="N220" s="249"/>
      <c r="O220" s="249"/>
      <c r="P220" s="249"/>
      <c r="Q220" s="249"/>
      <c r="R220" s="249"/>
      <c r="S220" s="249"/>
      <c r="T220" s="249"/>
      <c r="U220" s="249"/>
      <c r="V220" s="249"/>
      <c r="W220" s="249"/>
      <c r="X220" s="249"/>
      <c r="Y220" s="249"/>
      <c r="Z220" s="249"/>
      <c r="AA220" s="249"/>
      <c r="AB220" s="249"/>
      <c r="AC220" s="249"/>
      <c r="AD220" s="249"/>
      <c r="AE220" s="249"/>
      <c r="AF220" s="249"/>
      <c r="AG220" s="249"/>
      <c r="AH220" s="249"/>
      <c r="AI220" s="249"/>
      <c r="AJ220" s="249"/>
      <c r="AK220" s="249"/>
      <c r="AL220" s="249"/>
      <c r="AM220" s="249"/>
      <c r="AN220" s="249"/>
      <c r="AO220" s="249"/>
      <c r="AP220" s="249"/>
      <c r="AQ220" s="249"/>
      <c r="AR220" s="249"/>
      <c r="AS220" s="249"/>
      <c r="AT220" s="249"/>
      <c r="AU220" s="249"/>
      <c r="AV220" s="249"/>
      <c r="AW220" s="249"/>
      <c r="AX220" s="249"/>
    </row>
    <row r="221" spans="11:50" s="234" customFormat="1">
      <c r="K221" s="249"/>
      <c r="L221" s="249"/>
      <c r="M221" s="249"/>
      <c r="N221" s="249"/>
      <c r="O221" s="249"/>
      <c r="P221" s="249"/>
      <c r="Q221" s="249"/>
      <c r="R221" s="249"/>
      <c r="S221" s="249"/>
      <c r="T221" s="249"/>
      <c r="U221" s="249"/>
      <c r="V221" s="249"/>
      <c r="W221" s="249"/>
      <c r="X221" s="249"/>
      <c r="Y221" s="249"/>
      <c r="Z221" s="249"/>
      <c r="AA221" s="249"/>
      <c r="AB221" s="249"/>
      <c r="AC221" s="249"/>
      <c r="AD221" s="249"/>
      <c r="AE221" s="249"/>
      <c r="AF221" s="249"/>
      <c r="AG221" s="249"/>
      <c r="AH221" s="249"/>
      <c r="AI221" s="249"/>
      <c r="AJ221" s="249"/>
      <c r="AK221" s="249"/>
      <c r="AL221" s="249"/>
      <c r="AM221" s="249"/>
      <c r="AN221" s="249"/>
      <c r="AO221" s="249"/>
      <c r="AP221" s="249"/>
      <c r="AQ221" s="249"/>
      <c r="AR221" s="249"/>
      <c r="AS221" s="249"/>
      <c r="AT221" s="249"/>
      <c r="AU221" s="249"/>
      <c r="AV221" s="249"/>
      <c r="AW221" s="249"/>
      <c r="AX221" s="249"/>
    </row>
    <row r="222" spans="11:50" s="234" customFormat="1">
      <c r="K222" s="249"/>
      <c r="L222" s="249"/>
      <c r="M222" s="249"/>
      <c r="N222" s="249"/>
      <c r="O222" s="249"/>
      <c r="P222" s="249"/>
      <c r="Q222" s="249"/>
      <c r="R222" s="249"/>
      <c r="S222" s="249"/>
      <c r="T222" s="249"/>
      <c r="U222" s="249"/>
      <c r="V222" s="249"/>
      <c r="W222" s="249"/>
      <c r="X222" s="249"/>
      <c r="Y222" s="249"/>
      <c r="Z222" s="249"/>
      <c r="AA222" s="249"/>
      <c r="AB222" s="249"/>
      <c r="AC222" s="249"/>
      <c r="AD222" s="249"/>
      <c r="AE222" s="249"/>
      <c r="AF222" s="249"/>
      <c r="AG222" s="249"/>
      <c r="AH222" s="249"/>
      <c r="AI222" s="249"/>
      <c r="AJ222" s="249"/>
      <c r="AK222" s="249"/>
      <c r="AL222" s="249"/>
      <c r="AM222" s="249"/>
      <c r="AN222" s="249"/>
      <c r="AO222" s="249"/>
      <c r="AP222" s="249"/>
      <c r="AQ222" s="249"/>
      <c r="AR222" s="249"/>
      <c r="AS222" s="249"/>
      <c r="AT222" s="249"/>
      <c r="AU222" s="249"/>
      <c r="AV222" s="249"/>
      <c r="AW222" s="249"/>
      <c r="AX222" s="249"/>
    </row>
    <row r="223" spans="11:50" s="234" customFormat="1">
      <c r="K223" s="249"/>
      <c r="L223" s="249"/>
      <c r="M223" s="249"/>
      <c r="N223" s="249"/>
      <c r="O223" s="249"/>
      <c r="P223" s="249"/>
      <c r="Q223" s="249"/>
      <c r="R223" s="249"/>
      <c r="S223" s="249"/>
      <c r="T223" s="249"/>
      <c r="U223" s="249"/>
      <c r="V223" s="249"/>
      <c r="W223" s="249"/>
      <c r="X223" s="249"/>
      <c r="Y223" s="249"/>
      <c r="Z223" s="249"/>
      <c r="AA223" s="249"/>
      <c r="AB223" s="249"/>
      <c r="AC223" s="249"/>
      <c r="AD223" s="249"/>
      <c r="AE223" s="249"/>
      <c r="AF223" s="249"/>
      <c r="AG223" s="249"/>
      <c r="AH223" s="249"/>
      <c r="AI223" s="249"/>
      <c r="AJ223" s="249"/>
      <c r="AK223" s="249"/>
      <c r="AL223" s="249"/>
      <c r="AM223" s="249"/>
      <c r="AN223" s="249"/>
      <c r="AO223" s="249"/>
      <c r="AP223" s="249"/>
      <c r="AQ223" s="249"/>
      <c r="AR223" s="249"/>
      <c r="AS223" s="249"/>
      <c r="AT223" s="249"/>
      <c r="AU223" s="249"/>
      <c r="AV223" s="249"/>
      <c r="AW223" s="249"/>
      <c r="AX223" s="249"/>
    </row>
    <row r="224" spans="11:50" s="234" customFormat="1">
      <c r="K224" s="249"/>
      <c r="L224" s="249"/>
      <c r="M224" s="249"/>
      <c r="N224" s="249"/>
      <c r="O224" s="249"/>
      <c r="P224" s="249"/>
      <c r="Q224" s="249"/>
      <c r="R224" s="249"/>
      <c r="S224" s="249"/>
      <c r="T224" s="249"/>
      <c r="U224" s="249"/>
      <c r="V224" s="249"/>
      <c r="W224" s="249"/>
      <c r="X224" s="249"/>
      <c r="Y224" s="249"/>
      <c r="Z224" s="249"/>
      <c r="AA224" s="249"/>
      <c r="AB224" s="249"/>
      <c r="AC224" s="249"/>
      <c r="AD224" s="249"/>
      <c r="AE224" s="249"/>
      <c r="AF224" s="249"/>
      <c r="AG224" s="249"/>
      <c r="AH224" s="249"/>
      <c r="AI224" s="249"/>
      <c r="AJ224" s="249"/>
      <c r="AK224" s="249"/>
      <c r="AL224" s="249"/>
      <c r="AM224" s="249"/>
      <c r="AN224" s="249"/>
      <c r="AO224" s="249"/>
      <c r="AP224" s="249"/>
      <c r="AQ224" s="249"/>
      <c r="AR224" s="249"/>
      <c r="AS224" s="249"/>
      <c r="AT224" s="249"/>
      <c r="AU224" s="249"/>
      <c r="AV224" s="249"/>
      <c r="AW224" s="249"/>
      <c r="AX224" s="249"/>
    </row>
    <row r="225" spans="5:50" s="234" customFormat="1">
      <c r="K225" s="249"/>
      <c r="L225" s="249"/>
      <c r="M225" s="249"/>
      <c r="N225" s="249"/>
      <c r="O225" s="249"/>
      <c r="P225" s="249"/>
      <c r="Q225" s="249"/>
      <c r="R225" s="249"/>
      <c r="S225" s="249"/>
      <c r="T225" s="249"/>
      <c r="U225" s="249"/>
      <c r="V225" s="249"/>
      <c r="W225" s="249"/>
      <c r="X225" s="249"/>
      <c r="Y225" s="249"/>
      <c r="Z225" s="249"/>
      <c r="AA225" s="249"/>
      <c r="AB225" s="249"/>
      <c r="AC225" s="249"/>
      <c r="AD225" s="249"/>
      <c r="AE225" s="249"/>
      <c r="AF225" s="249"/>
      <c r="AG225" s="249"/>
      <c r="AH225" s="249"/>
      <c r="AI225" s="249"/>
      <c r="AJ225" s="249"/>
      <c r="AK225" s="249"/>
      <c r="AL225" s="249"/>
      <c r="AM225" s="249"/>
      <c r="AN225" s="249"/>
      <c r="AO225" s="249"/>
      <c r="AP225" s="249"/>
      <c r="AQ225" s="249"/>
      <c r="AR225" s="249"/>
      <c r="AS225" s="249"/>
      <c r="AT225" s="249"/>
      <c r="AU225" s="249"/>
      <c r="AV225" s="249"/>
      <c r="AW225" s="249"/>
      <c r="AX225" s="249"/>
    </row>
    <row r="226" spans="5:50" s="234" customFormat="1">
      <c r="K226" s="249"/>
      <c r="L226" s="249"/>
      <c r="M226" s="249"/>
      <c r="N226" s="249"/>
      <c r="O226" s="249"/>
      <c r="P226" s="249"/>
      <c r="Q226" s="249"/>
      <c r="R226" s="249"/>
      <c r="S226" s="249"/>
      <c r="T226" s="249"/>
      <c r="U226" s="249"/>
      <c r="V226" s="249"/>
      <c r="W226" s="249"/>
      <c r="X226" s="249"/>
      <c r="Y226" s="249"/>
      <c r="Z226" s="249"/>
      <c r="AA226" s="249"/>
      <c r="AB226" s="249"/>
      <c r="AC226" s="249"/>
      <c r="AD226" s="249"/>
      <c r="AE226" s="249"/>
      <c r="AF226" s="249"/>
      <c r="AG226" s="249"/>
      <c r="AH226" s="249"/>
      <c r="AI226" s="249"/>
      <c r="AJ226" s="249"/>
      <c r="AK226" s="249"/>
      <c r="AL226" s="249"/>
      <c r="AM226" s="249"/>
      <c r="AN226" s="249"/>
      <c r="AO226" s="249"/>
      <c r="AP226" s="249"/>
      <c r="AQ226" s="249"/>
      <c r="AR226" s="249"/>
      <c r="AS226" s="249"/>
      <c r="AT226" s="249"/>
      <c r="AU226" s="249"/>
      <c r="AV226" s="249"/>
      <c r="AW226" s="249"/>
      <c r="AX226" s="249"/>
    </row>
    <row r="227" spans="5:50" s="234" customFormat="1">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c r="AV227" s="249"/>
      <c r="AW227" s="249"/>
      <c r="AX227" s="249"/>
    </row>
    <row r="228" spans="5:50" s="234" customFormat="1">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c r="AV228" s="249"/>
      <c r="AW228" s="249"/>
      <c r="AX228" s="249"/>
    </row>
    <row r="229" spans="5:50" s="234" customFormat="1">
      <c r="E229" s="247"/>
      <c r="F229" s="246"/>
      <c r="H229" s="246"/>
    </row>
    <row r="248" spans="1:3">
      <c r="A248" s="14" t="s">
        <v>234</v>
      </c>
    </row>
    <row r="250" spans="1:3">
      <c r="B250" s="18"/>
    </row>
    <row r="254" spans="1:3">
      <c r="C254" s="18"/>
    </row>
    <row r="293" spans="2:2">
      <c r="B293" s="18"/>
    </row>
  </sheetData>
  <phoneticPr fontId="3"/>
  <dataValidations count="1">
    <dataValidation type="list" allowBlank="1" showInputMessage="1" showErrorMessage="1" sqref="D9" xr:uid="{F04BEA54-E02D-451A-A983-8094F1B31E64}">
      <formula1>"OK,NG"</formula1>
    </dataValidation>
  </dataValidations>
  <hyperlinks>
    <hyperlink ref="A1" location="'V02-00'!A1" display="back" xr:uid="{902B0D3A-450B-40DD-AE84-1D5C8427C93F}"/>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173"/>
  <sheetViews>
    <sheetView showGridLines="0" zoomScale="80" zoomScaleNormal="80" workbookViewId="0"/>
  </sheetViews>
  <sheetFormatPr defaultColWidth="9.125" defaultRowHeight="18.75"/>
  <cols>
    <col min="1" max="1" width="14.375" style="14" customWidth="1"/>
    <col min="2" max="3" width="9.125" style="14"/>
    <col min="4" max="4" width="17" style="14" customWidth="1"/>
    <col min="5" max="7" width="9.125" style="14"/>
    <col min="8" max="8" width="23.125" style="14" customWidth="1"/>
    <col min="9" max="9" width="9.125" style="14"/>
    <col min="10" max="10" width="9.875" style="14" customWidth="1"/>
    <col min="11" max="16384" width="9.125" style="14"/>
  </cols>
  <sheetData>
    <row r="1" spans="1:29">
      <c r="A1" s="35" t="s">
        <v>151</v>
      </c>
    </row>
    <row r="2" spans="1:29">
      <c r="B2" s="18" t="s">
        <v>122</v>
      </c>
      <c r="D2" s="71" t="s">
        <v>281</v>
      </c>
      <c r="E2" s="71"/>
    </row>
    <row r="3" spans="1:29">
      <c r="B3" s="18"/>
      <c r="D3" s="71" t="s">
        <v>259</v>
      </c>
      <c r="E3" s="71"/>
    </row>
    <row r="4" spans="1:29">
      <c r="B4" s="18"/>
      <c r="D4" s="71" t="s">
        <v>261</v>
      </c>
      <c r="E4" s="71"/>
    </row>
    <row r="5" spans="1:29">
      <c r="B5" s="18"/>
      <c r="D5" s="71" t="s">
        <v>206</v>
      </c>
      <c r="E5" s="71"/>
    </row>
    <row r="6" spans="1:29">
      <c r="B6" s="18"/>
      <c r="D6" s="71" t="s">
        <v>205</v>
      </c>
      <c r="E6" s="71"/>
    </row>
    <row r="7" spans="1:29">
      <c r="B7" s="18"/>
    </row>
    <row r="8" spans="1:29">
      <c r="B8" s="18" t="s">
        <v>125</v>
      </c>
      <c r="D8" s="14" t="s">
        <v>128</v>
      </c>
      <c r="E8" s="14" t="s">
        <v>434</v>
      </c>
    </row>
    <row r="9" spans="1:29">
      <c r="B9" s="18" t="s">
        <v>123</v>
      </c>
      <c r="D9" s="50" t="s">
        <v>353</v>
      </c>
    </row>
    <row r="10" spans="1:29" s="26" customFormat="1">
      <c r="B10" s="24"/>
      <c r="C10" s="25"/>
    </row>
    <row r="11" spans="1:29">
      <c r="B11" s="18"/>
      <c r="C11" s="16"/>
    </row>
    <row r="12" spans="1:29">
      <c r="B12" s="63" t="s">
        <v>23</v>
      </c>
      <c r="C12" s="64" t="s">
        <v>174</v>
      </c>
      <c r="D12" s="64"/>
      <c r="E12" s="60"/>
      <c r="F12" s="64" t="s">
        <v>191</v>
      </c>
      <c r="G12" s="64"/>
      <c r="H12" s="64" t="s">
        <v>177</v>
      </c>
      <c r="I12" s="64"/>
      <c r="J12" s="64"/>
      <c r="K12" s="68" t="s">
        <v>176</v>
      </c>
      <c r="L12" s="67"/>
      <c r="M12" s="67"/>
      <c r="N12" s="67"/>
      <c r="O12" s="67"/>
      <c r="P12" s="67"/>
      <c r="Q12" s="67"/>
      <c r="R12" s="67"/>
      <c r="S12" s="67"/>
      <c r="T12" s="67"/>
      <c r="U12" s="67"/>
      <c r="V12" s="67"/>
      <c r="W12" s="67"/>
      <c r="X12" s="67"/>
      <c r="Y12" s="67"/>
      <c r="Z12" s="67"/>
      <c r="AA12" s="67"/>
      <c r="AB12" s="67"/>
      <c r="AC12" s="67"/>
    </row>
    <row r="13" spans="1:29" s="234" customFormat="1">
      <c r="B13" s="246" t="s">
        <v>164</v>
      </c>
      <c r="F13" s="247" t="s">
        <v>109</v>
      </c>
      <c r="H13" s="246" t="s">
        <v>204</v>
      </c>
      <c r="K13" s="234" t="s">
        <v>716</v>
      </c>
    </row>
    <row r="14" spans="1:29" s="234" customFormat="1">
      <c r="B14" s="246"/>
      <c r="C14" s="212"/>
      <c r="K14" s="234" t="s">
        <v>631</v>
      </c>
    </row>
    <row r="15" spans="1:29" s="234" customFormat="1">
      <c r="B15" s="246"/>
      <c r="C15" s="212"/>
    </row>
    <row r="16" spans="1:29" s="234" customFormat="1">
      <c r="B16" s="246"/>
      <c r="C16" s="212"/>
    </row>
    <row r="17" spans="2:3" s="234" customFormat="1">
      <c r="B17" s="246"/>
      <c r="C17" s="212"/>
    </row>
    <row r="18" spans="2:3" s="234" customFormat="1">
      <c r="B18" s="246"/>
      <c r="C18" s="212"/>
    </row>
    <row r="19" spans="2:3" s="234" customFormat="1">
      <c r="B19" s="246"/>
      <c r="C19" s="212"/>
    </row>
    <row r="20" spans="2:3" s="234" customFormat="1">
      <c r="B20" s="246"/>
      <c r="C20" s="212"/>
    </row>
    <row r="21" spans="2:3" s="234" customFormat="1">
      <c r="B21" s="246"/>
      <c r="C21" s="212"/>
    </row>
    <row r="22" spans="2:3" s="234" customFormat="1">
      <c r="B22" s="246"/>
      <c r="C22" s="212"/>
    </row>
    <row r="23" spans="2:3" s="234" customFormat="1">
      <c r="B23" s="246"/>
      <c r="C23" s="212"/>
    </row>
    <row r="24" spans="2:3" s="234" customFormat="1">
      <c r="B24" s="246"/>
      <c r="C24" s="212"/>
    </row>
    <row r="25" spans="2:3" s="234" customFormat="1">
      <c r="B25" s="246"/>
      <c r="C25" s="212"/>
    </row>
    <row r="26" spans="2:3" s="234" customFormat="1">
      <c r="B26" s="246"/>
      <c r="C26" s="212"/>
    </row>
    <row r="27" spans="2:3" s="234" customFormat="1">
      <c r="B27" s="246"/>
      <c r="C27" s="212"/>
    </row>
    <row r="28" spans="2:3" s="234" customFormat="1">
      <c r="B28" s="246"/>
      <c r="C28" s="212"/>
    </row>
    <row r="29" spans="2:3" s="234" customFormat="1">
      <c r="B29" s="246"/>
      <c r="C29" s="212"/>
    </row>
    <row r="30" spans="2:3" s="234" customFormat="1">
      <c r="B30" s="246"/>
      <c r="C30" s="212"/>
    </row>
    <row r="31" spans="2:3" s="234" customFormat="1">
      <c r="B31" s="246"/>
      <c r="C31" s="212"/>
    </row>
    <row r="32" spans="2:3" s="234" customFormat="1">
      <c r="B32" s="246"/>
      <c r="C32" s="212"/>
    </row>
    <row r="33" spans="2:11" s="234" customFormat="1">
      <c r="B33" s="246"/>
      <c r="C33" s="212"/>
    </row>
    <row r="34" spans="2:11" s="234" customFormat="1">
      <c r="B34" s="246"/>
      <c r="C34" s="212"/>
    </row>
    <row r="35" spans="2:11" s="234" customFormat="1">
      <c r="B35" s="246"/>
      <c r="C35" s="212"/>
    </row>
    <row r="36" spans="2:11" s="234" customFormat="1">
      <c r="B36" s="246"/>
      <c r="C36" s="212"/>
    </row>
    <row r="37" spans="2:11" s="234" customFormat="1">
      <c r="B37" s="246"/>
      <c r="C37" s="212"/>
    </row>
    <row r="38" spans="2:11" s="234" customFormat="1">
      <c r="B38" s="246"/>
      <c r="C38" s="212"/>
    </row>
    <row r="39" spans="2:11" s="234" customFormat="1">
      <c r="B39" s="246"/>
      <c r="C39" s="212"/>
    </row>
    <row r="40" spans="2:11" s="234" customFormat="1">
      <c r="B40" s="246"/>
      <c r="C40" s="212"/>
    </row>
    <row r="41" spans="2:11" s="234" customFormat="1">
      <c r="B41" s="246" t="s">
        <v>164</v>
      </c>
      <c r="C41" s="290"/>
      <c r="F41" s="247" t="s">
        <v>110</v>
      </c>
      <c r="H41" s="246" t="s">
        <v>201</v>
      </c>
      <c r="K41" s="234" t="s">
        <v>717</v>
      </c>
    </row>
    <row r="42" spans="2:11" s="234" customFormat="1">
      <c r="B42" s="246"/>
      <c r="C42" s="212"/>
    </row>
    <row r="43" spans="2:11" s="234" customFormat="1">
      <c r="B43" s="246"/>
      <c r="C43" s="212"/>
    </row>
    <row r="44" spans="2:11" s="234" customFormat="1">
      <c r="B44" s="246"/>
      <c r="C44" s="212"/>
    </row>
    <row r="45" spans="2:11" s="234" customFormat="1">
      <c r="B45" s="246"/>
      <c r="C45" s="212"/>
    </row>
    <row r="46" spans="2:11" s="234" customFormat="1"/>
    <row r="47" spans="2:11" s="234" customFormat="1">
      <c r="H47" s="246"/>
    </row>
    <row r="48" spans="2:11" s="234" customFormat="1">
      <c r="H48" s="246"/>
    </row>
    <row r="49" spans="6:18" s="234" customFormat="1">
      <c r="H49" s="246"/>
    </row>
    <row r="50" spans="6:18" s="234" customFormat="1">
      <c r="H50" s="246"/>
    </row>
    <row r="51" spans="6:18" s="234" customFormat="1">
      <c r="H51" s="246"/>
    </row>
    <row r="52" spans="6:18" s="234" customFormat="1">
      <c r="H52" s="246"/>
      <c r="R52" s="234" t="s">
        <v>467</v>
      </c>
    </row>
    <row r="53" spans="6:18" s="234" customFormat="1"/>
    <row r="54" spans="6:18" s="234" customFormat="1">
      <c r="F54" s="247"/>
    </row>
    <row r="55" spans="6:18" s="234" customFormat="1">
      <c r="P55" s="247"/>
    </row>
    <row r="56" spans="6:18" s="234" customFormat="1">
      <c r="F56" s="247"/>
    </row>
    <row r="57" spans="6:18" s="234" customFormat="1"/>
    <row r="58" spans="6:18" s="234" customFormat="1"/>
    <row r="59" spans="6:18" s="234" customFormat="1"/>
    <row r="60" spans="6:18" s="234" customFormat="1"/>
    <row r="61" spans="6:18" s="234" customFormat="1"/>
    <row r="62" spans="6:18" s="234" customFormat="1"/>
    <row r="63" spans="6:18" s="234" customFormat="1"/>
    <row r="64" spans="6:18" s="234" customFormat="1"/>
    <row r="65" spans="2:15" s="234" customFormat="1"/>
    <row r="66" spans="2:15" s="234" customFormat="1">
      <c r="F66" s="247"/>
    </row>
    <row r="67" spans="2:15" s="234" customFormat="1">
      <c r="B67" s="246" t="s">
        <v>164</v>
      </c>
      <c r="C67" s="290"/>
      <c r="F67" s="247" t="s">
        <v>202</v>
      </c>
      <c r="H67" s="234" t="s">
        <v>203</v>
      </c>
      <c r="K67" s="234" t="s">
        <v>718</v>
      </c>
    </row>
    <row r="68" spans="2:15" s="234" customFormat="1"/>
    <row r="69" spans="2:15" s="234" customFormat="1"/>
    <row r="70" spans="2:15" s="234" customFormat="1"/>
    <row r="71" spans="2:15" s="234" customFormat="1"/>
    <row r="72" spans="2:15" s="234" customFormat="1"/>
    <row r="73" spans="2:15" s="234" customFormat="1">
      <c r="F73" s="247"/>
    </row>
    <row r="74" spans="2:15" s="234" customFormat="1">
      <c r="F74" s="247"/>
    </row>
    <row r="75" spans="2:15" s="234" customFormat="1">
      <c r="F75" s="247"/>
    </row>
    <row r="76" spans="2:15" s="234" customFormat="1">
      <c r="F76" s="247"/>
    </row>
    <row r="77" spans="2:15" s="234" customFormat="1"/>
    <row r="78" spans="2:15" s="234" customFormat="1">
      <c r="F78" s="247"/>
    </row>
    <row r="79" spans="2:15" s="234" customFormat="1">
      <c r="F79" s="247"/>
    </row>
    <row r="80" spans="2:15" s="234" customFormat="1">
      <c r="F80" s="247"/>
      <c r="O80" s="247"/>
    </row>
    <row r="81" spans="2:31" s="234" customFormat="1"/>
    <row r="82" spans="2:31" s="234" customFormat="1">
      <c r="F82" s="247"/>
    </row>
    <row r="83" spans="2:31" s="234" customFormat="1">
      <c r="F83" s="247"/>
    </row>
    <row r="84" spans="2:31" s="234" customFormat="1"/>
    <row r="85" spans="2:31" s="234" customFormat="1"/>
    <row r="86" spans="2:31" s="234" customFormat="1"/>
    <row r="87" spans="2:31" s="234" customFormat="1"/>
    <row r="88" spans="2:31" s="234" customFormat="1"/>
    <row r="89" spans="2:31" s="234" customFormat="1"/>
    <row r="90" spans="2:31" s="234" customFormat="1">
      <c r="B90" s="247"/>
    </row>
    <row r="91" spans="2:31" s="234" customFormat="1">
      <c r="B91" s="247"/>
    </row>
    <row r="92" spans="2:31" s="234" customFormat="1">
      <c r="B92" s="247"/>
    </row>
    <row r="93" spans="2:31" s="234" customFormat="1">
      <c r="B93" s="247"/>
    </row>
    <row r="94" spans="2:31" s="234" customFormat="1">
      <c r="B94" s="246" t="s">
        <v>164</v>
      </c>
      <c r="C94" s="290"/>
      <c r="F94" s="247" t="s">
        <v>111</v>
      </c>
      <c r="H94" s="291" t="s">
        <v>261</v>
      </c>
      <c r="K94" s="234" t="s">
        <v>352</v>
      </c>
      <c r="P94" s="234" t="s">
        <v>346</v>
      </c>
      <c r="U94" s="234" t="s">
        <v>348</v>
      </c>
      <c r="Z94" s="234" t="s">
        <v>350</v>
      </c>
      <c r="AE94" s="292" t="s">
        <v>574</v>
      </c>
    </row>
    <row r="95" spans="2:31" s="234" customFormat="1">
      <c r="K95" s="234" t="s">
        <v>576</v>
      </c>
      <c r="P95" s="234" t="s">
        <v>577</v>
      </c>
      <c r="U95" s="234" t="s">
        <v>632</v>
      </c>
      <c r="Z95" s="234" t="s">
        <v>633</v>
      </c>
    </row>
    <row r="96" spans="2:31" s="234" customFormat="1"/>
    <row r="97" s="234" customFormat="1"/>
    <row r="98" s="234" customFormat="1"/>
    <row r="99" s="234" customFormat="1"/>
    <row r="100" s="234" customFormat="1"/>
    <row r="101" s="234" customFormat="1"/>
    <row r="102" s="234" customFormat="1"/>
    <row r="103" s="234" customFormat="1"/>
    <row r="104" s="234" customFormat="1"/>
    <row r="105" s="234" customFormat="1"/>
    <row r="106" s="234" customFormat="1"/>
    <row r="107" s="234" customFormat="1"/>
    <row r="108" s="234" customFormat="1"/>
    <row r="109" s="234" customFormat="1"/>
    <row r="110" s="234" customFormat="1"/>
    <row r="111" s="234" customFormat="1"/>
    <row r="112" s="234" customFormat="1"/>
    <row r="113" spans="11:26" s="234" customFormat="1"/>
    <row r="114" spans="11:26" s="234" customFormat="1">
      <c r="K114" s="234" t="s">
        <v>347</v>
      </c>
      <c r="P114" s="234" t="s">
        <v>345</v>
      </c>
      <c r="U114" s="234" t="s">
        <v>349</v>
      </c>
      <c r="Z114" s="234" t="s">
        <v>351</v>
      </c>
    </row>
    <row r="115" spans="11:26" s="234" customFormat="1">
      <c r="K115" s="234" t="s">
        <v>575</v>
      </c>
      <c r="P115" s="234" t="s">
        <v>578</v>
      </c>
      <c r="U115" s="234" t="s">
        <v>579</v>
      </c>
    </row>
    <row r="116" spans="11:26" s="234" customFormat="1"/>
    <row r="117" spans="11:26" s="234" customFormat="1"/>
    <row r="118" spans="11:26" s="234" customFormat="1"/>
    <row r="119" spans="11:26" s="234" customFormat="1"/>
    <row r="120" spans="11:26" s="234" customFormat="1"/>
    <row r="121" spans="11:26" s="234" customFormat="1"/>
    <row r="122" spans="11:26" s="234" customFormat="1"/>
    <row r="123" spans="11:26" s="234" customFormat="1"/>
    <row r="124" spans="11:26" s="234" customFormat="1"/>
    <row r="125" spans="11:26" s="234" customFormat="1"/>
    <row r="126" spans="11:26" s="234" customFormat="1"/>
    <row r="127" spans="11:26" s="234" customFormat="1"/>
    <row r="128" spans="11:26" s="234" customFormat="1"/>
    <row r="129" spans="2:15" s="234" customFormat="1"/>
    <row r="130" spans="2:15" s="234" customFormat="1"/>
    <row r="131" spans="2:15" s="234" customFormat="1"/>
    <row r="132" spans="2:15" s="234" customFormat="1"/>
    <row r="133" spans="2:15" s="234" customFormat="1"/>
    <row r="134" spans="2:15" s="234" customFormat="1"/>
    <row r="135" spans="2:15" s="234" customFormat="1">
      <c r="K135" s="234" t="s">
        <v>557</v>
      </c>
    </row>
    <row r="136" spans="2:15" s="234" customFormat="1">
      <c r="H136" s="234" t="s">
        <v>206</v>
      </c>
      <c r="K136" s="245"/>
    </row>
    <row r="137" spans="2:15" s="234" customFormat="1"/>
    <row r="138" spans="2:15" s="234" customFormat="1">
      <c r="B138" s="246" t="s">
        <v>164</v>
      </c>
      <c r="C138" s="290"/>
      <c r="F138" s="291" t="s">
        <v>205</v>
      </c>
    </row>
    <row r="139" spans="2:15" s="234" customFormat="1">
      <c r="F139" s="234" t="s">
        <v>992</v>
      </c>
      <c r="J139" s="234" t="s">
        <v>993</v>
      </c>
      <c r="O139" s="234" t="s">
        <v>994</v>
      </c>
    </row>
    <row r="140" spans="2:15" s="234" customFormat="1"/>
    <row r="141" spans="2:15" s="234" customFormat="1"/>
    <row r="142" spans="2:15" s="234" customFormat="1"/>
    <row r="143" spans="2:15" s="234" customFormat="1"/>
    <row r="144" spans="2:15" s="234" customFormat="1"/>
    <row r="145" s="234" customFormat="1"/>
    <row r="146" s="234" customFormat="1"/>
    <row r="147" s="234" customFormat="1"/>
    <row r="148" s="234" customFormat="1"/>
    <row r="149" s="234" customFormat="1"/>
    <row r="150" s="234" customFormat="1"/>
    <row r="151" s="234" customFormat="1"/>
    <row r="152" s="234" customFormat="1"/>
    <row r="153" s="234" customFormat="1"/>
    <row r="154" s="234" customFormat="1"/>
    <row r="155" s="234" customFormat="1"/>
    <row r="156" s="234" customFormat="1"/>
    <row r="157" s="234" customFormat="1"/>
    <row r="158" s="234" customFormat="1"/>
    <row r="159" s="234" customFormat="1"/>
    <row r="160" s="234" customFormat="1"/>
    <row r="161" spans="1:1" s="234" customFormat="1"/>
    <row r="162" spans="1:1" s="234" customFormat="1"/>
    <row r="163" spans="1:1" s="234" customFormat="1"/>
    <row r="164" spans="1:1" s="234" customFormat="1"/>
    <row r="165" spans="1:1" s="234" customFormat="1"/>
    <row r="166" spans="1:1" s="234" customFormat="1"/>
    <row r="167" spans="1:1" s="234" customFormat="1"/>
    <row r="168" spans="1:1" s="234" customFormat="1"/>
    <row r="169" spans="1:1" s="234" customFormat="1"/>
    <row r="170" spans="1:1" s="234" customFormat="1"/>
    <row r="171" spans="1:1" s="234" customFormat="1"/>
    <row r="172" spans="1:1" s="234" customFormat="1">
      <c r="A172" s="212" t="s">
        <v>233</v>
      </c>
    </row>
    <row r="173" spans="1:1" s="234" customFormat="1"/>
  </sheetData>
  <phoneticPr fontId="3"/>
  <dataValidations count="1">
    <dataValidation type="list" allowBlank="1" showInputMessage="1" showErrorMessage="1" sqref="D9" xr:uid="{AE2D5EEA-BDBC-463C-9B02-2C63CDC9C0C5}">
      <formula1>"OK,NG"</formula1>
    </dataValidation>
  </dataValidations>
  <hyperlinks>
    <hyperlink ref="A1" location="'V02-00'!A1" display="back" xr:uid="{192097A1-9698-40C8-89E5-C2DF12E84AE9}"/>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75"/>
  <sheetViews>
    <sheetView showGridLines="0" zoomScale="80" zoomScaleNormal="80" workbookViewId="0"/>
  </sheetViews>
  <sheetFormatPr defaultColWidth="9.125" defaultRowHeight="18.75"/>
  <cols>
    <col min="1" max="1" width="9.125" style="14"/>
    <col min="2" max="2" width="11.375" style="14" customWidth="1"/>
    <col min="3" max="3" width="9.125" style="14"/>
    <col min="4" max="4" width="29.75" style="14" customWidth="1"/>
    <col min="5" max="5" width="9.125" style="14"/>
    <col min="6" max="6" width="16.625" style="14" customWidth="1"/>
    <col min="7" max="7" width="12.375" style="14" customWidth="1"/>
    <col min="8" max="8" width="23.25" style="14" customWidth="1"/>
    <col min="9" max="16384" width="9.125" style="14"/>
  </cols>
  <sheetData>
    <row r="1" spans="1:30">
      <c r="A1" s="35" t="s">
        <v>151</v>
      </c>
    </row>
    <row r="2" spans="1:30">
      <c r="B2" s="18" t="s">
        <v>122</v>
      </c>
      <c r="D2" s="14" t="s">
        <v>100</v>
      </c>
    </row>
    <row r="3" spans="1:30">
      <c r="B3" s="18"/>
      <c r="D3" s="14" t="s">
        <v>102</v>
      </c>
    </row>
    <row r="4" spans="1:30">
      <c r="B4" s="18"/>
      <c r="D4" s="14" t="s">
        <v>217</v>
      </c>
    </row>
    <row r="5" spans="1:30">
      <c r="B5" s="18"/>
      <c r="D5" s="14" t="s">
        <v>263</v>
      </c>
    </row>
    <row r="6" spans="1:30">
      <c r="B6" s="18"/>
      <c r="D6" s="14" t="s">
        <v>265</v>
      </c>
    </row>
    <row r="7" spans="1:30">
      <c r="B7" s="18"/>
    </row>
    <row r="8" spans="1:30">
      <c r="B8" s="18" t="s">
        <v>125</v>
      </c>
      <c r="D8" s="14" t="s">
        <v>124</v>
      </c>
    </row>
    <row r="9" spans="1:30">
      <c r="B9" s="18" t="s">
        <v>123</v>
      </c>
      <c r="D9" s="50" t="s">
        <v>353</v>
      </c>
    </row>
    <row r="10" spans="1:30" s="21" customFormat="1"/>
    <row r="11" spans="1:30" ht="19.5" customHeight="1"/>
    <row r="12" spans="1:30" ht="19.5" customHeight="1">
      <c r="B12" s="63" t="s">
        <v>23</v>
      </c>
      <c r="C12" s="64" t="s">
        <v>174</v>
      </c>
      <c r="D12" s="64"/>
      <c r="E12" s="60"/>
      <c r="F12" s="64" t="s">
        <v>191</v>
      </c>
      <c r="G12" s="64"/>
      <c r="H12" s="64" t="s">
        <v>177</v>
      </c>
      <c r="I12" s="64"/>
      <c r="J12" s="64"/>
      <c r="K12" s="68" t="s">
        <v>176</v>
      </c>
      <c r="L12" s="67"/>
      <c r="M12" s="67"/>
      <c r="N12" s="67"/>
      <c r="O12" s="67"/>
      <c r="P12" s="67"/>
      <c r="Q12" s="67"/>
      <c r="R12" s="67"/>
      <c r="S12" s="67"/>
      <c r="T12" s="67"/>
      <c r="U12" s="67"/>
      <c r="V12" s="67"/>
      <c r="W12" s="67"/>
      <c r="X12" s="67"/>
      <c r="Y12" s="67"/>
      <c r="Z12" s="67"/>
      <c r="AA12" s="67"/>
      <c r="AB12" s="67"/>
      <c r="AC12" s="67"/>
    </row>
    <row r="13" spans="1:30" s="234" customFormat="1" ht="19.5" customHeight="1">
      <c r="B13" s="247"/>
      <c r="D13" s="238" t="s">
        <v>531</v>
      </c>
      <c r="F13" s="291" t="s">
        <v>99</v>
      </c>
      <c r="G13" s="247"/>
      <c r="H13" s="291" t="s">
        <v>100</v>
      </c>
      <c r="K13" s="236"/>
      <c r="L13" s="308"/>
      <c r="M13" s="308"/>
      <c r="N13" s="308"/>
      <c r="O13" s="308"/>
      <c r="P13" s="308"/>
      <c r="Q13" s="308"/>
      <c r="R13" s="308"/>
      <c r="S13" s="308"/>
      <c r="T13" s="308"/>
      <c r="U13" s="308"/>
      <c r="V13" s="308"/>
      <c r="W13" s="308"/>
      <c r="X13" s="308"/>
      <c r="Y13" s="308"/>
      <c r="Z13" s="308"/>
      <c r="AD13" s="234" t="str">
        <f>"grep -A 36 'set clock_ndr ' "&amp;D13</f>
        <v>grep -A 36 'set clock_ndr ' /design04/M28PT_F_layout01_vf/u2b10/data/r7f702540/5_layout/50_PnR/501_INNOVUS/v000/blocks/bccx/f6931_0003b_220126_dp04a_RAMtrial2/log/ccopt_design_220207_155421.logv</v>
      </c>
    </row>
    <row r="14" spans="1:30" s="238" customFormat="1">
      <c r="C14" s="249"/>
      <c r="D14" s="249"/>
      <c r="E14" s="249"/>
      <c r="F14" s="338"/>
      <c r="G14" s="324"/>
      <c r="H14" s="338"/>
      <c r="K14" s="236" t="s">
        <v>464</v>
      </c>
      <c r="L14" s="249"/>
      <c r="M14" s="249" t="s">
        <v>465</v>
      </c>
      <c r="N14" s="249"/>
      <c r="O14" s="249"/>
      <c r="P14" s="249"/>
      <c r="Q14" s="249"/>
      <c r="R14" s="249"/>
      <c r="S14" s="249"/>
      <c r="T14" s="249"/>
      <c r="U14" s="249"/>
      <c r="V14" s="249"/>
      <c r="W14" s="249"/>
      <c r="X14" s="249"/>
      <c r="Y14" s="249"/>
      <c r="Z14" s="249"/>
    </row>
    <row r="15" spans="1:30" s="238" customFormat="1">
      <c r="F15" s="338"/>
      <c r="G15" s="324"/>
      <c r="H15" s="338"/>
      <c r="K15" s="236" t="s">
        <v>532</v>
      </c>
      <c r="L15" s="249"/>
      <c r="M15" s="249">
        <v>0</v>
      </c>
      <c r="N15" s="249"/>
      <c r="O15" s="249"/>
      <c r="P15" s="249"/>
      <c r="Q15" s="249"/>
      <c r="R15" s="249"/>
      <c r="S15" s="249"/>
      <c r="T15" s="249"/>
      <c r="U15" s="249"/>
      <c r="V15" s="249"/>
      <c r="W15" s="249"/>
      <c r="X15" s="249"/>
      <c r="Y15" s="249"/>
      <c r="Z15" s="249"/>
    </row>
    <row r="16" spans="1:30" s="238" customFormat="1">
      <c r="F16" s="338"/>
      <c r="G16" s="324"/>
      <c r="H16" s="338"/>
      <c r="K16" s="236" t="s">
        <v>533</v>
      </c>
      <c r="L16" s="249"/>
      <c r="M16" s="249">
        <v>32</v>
      </c>
      <c r="N16" s="249"/>
      <c r="O16" s="249"/>
      <c r="P16" s="249"/>
      <c r="Q16" s="249"/>
      <c r="R16" s="249"/>
      <c r="S16" s="249"/>
      <c r="T16" s="249"/>
      <c r="U16" s="249"/>
      <c r="V16" s="249"/>
      <c r="W16" s="249"/>
      <c r="X16" s="249"/>
      <c r="Y16" s="249"/>
      <c r="Z16" s="249"/>
    </row>
    <row r="17" spans="6:26" s="238" customFormat="1">
      <c r="F17" s="338"/>
      <c r="G17" s="324"/>
      <c r="H17" s="338"/>
      <c r="K17" s="236" t="s">
        <v>534</v>
      </c>
      <c r="L17" s="249"/>
      <c r="M17" s="249">
        <v>0.1</v>
      </c>
      <c r="N17" s="249"/>
      <c r="O17" s="249"/>
      <c r="P17" s="249"/>
      <c r="Q17" s="249"/>
      <c r="R17" s="249"/>
      <c r="S17" s="249"/>
      <c r="T17" s="249"/>
      <c r="U17" s="249"/>
      <c r="V17" s="249"/>
      <c r="W17" s="249"/>
      <c r="X17" s="249"/>
      <c r="Y17" s="249"/>
      <c r="Z17" s="249"/>
    </row>
    <row r="18" spans="6:26" s="238" customFormat="1">
      <c r="F18" s="338"/>
      <c r="G18" s="324"/>
      <c r="H18" s="338"/>
      <c r="K18" s="236" t="s">
        <v>535</v>
      </c>
      <c r="L18" s="249">
        <v>0.1</v>
      </c>
      <c r="M18" s="249"/>
      <c r="N18" s="249"/>
      <c r="O18" s="249"/>
      <c r="P18" s="249"/>
      <c r="Q18" s="249"/>
      <c r="R18" s="249"/>
      <c r="S18" s="249"/>
      <c r="T18" s="249"/>
      <c r="U18" s="249"/>
      <c r="V18" s="249"/>
      <c r="W18" s="249"/>
      <c r="X18" s="249"/>
      <c r="Y18" s="249"/>
      <c r="Z18" s="249"/>
    </row>
    <row r="19" spans="6:26" s="238" customFormat="1">
      <c r="F19" s="338"/>
      <c r="G19" s="324"/>
      <c r="H19" s="338"/>
      <c r="K19" s="236" t="s">
        <v>536</v>
      </c>
      <c r="L19" s="249">
        <v>0.1</v>
      </c>
      <c r="M19" s="249"/>
      <c r="N19" s="249"/>
      <c r="O19" s="249"/>
      <c r="P19" s="249"/>
      <c r="Q19" s="249"/>
      <c r="R19" s="249"/>
      <c r="S19" s="249"/>
      <c r="T19" s="249"/>
      <c r="U19" s="249"/>
      <c r="V19" s="249"/>
      <c r="W19" s="249"/>
      <c r="X19" s="249"/>
      <c r="Y19" s="249"/>
      <c r="Z19" s="249"/>
    </row>
    <row r="20" spans="6:26" s="238" customFormat="1">
      <c r="F20" s="338"/>
      <c r="G20" s="324"/>
      <c r="H20" s="338"/>
      <c r="K20" s="236" t="s">
        <v>537</v>
      </c>
      <c r="L20" s="249"/>
      <c r="M20" s="249">
        <v>0.06</v>
      </c>
      <c r="N20" s="249"/>
      <c r="O20" s="249"/>
      <c r="P20" s="249"/>
      <c r="Q20" s="249"/>
      <c r="R20" s="249"/>
      <c r="S20" s="249"/>
      <c r="T20" s="249"/>
      <c r="U20" s="249"/>
      <c r="V20" s="249"/>
      <c r="W20" s="249"/>
      <c r="X20" s="249"/>
      <c r="Y20" s="249"/>
      <c r="Z20" s="249"/>
    </row>
    <row r="21" spans="6:26" s="238" customFormat="1">
      <c r="F21" s="338"/>
      <c r="G21" s="324"/>
      <c r="H21" s="338"/>
      <c r="K21" s="236" t="s">
        <v>358</v>
      </c>
      <c r="L21" s="249"/>
      <c r="M21" s="249"/>
      <c r="N21" s="249"/>
      <c r="O21" s="249"/>
      <c r="P21" s="249"/>
      <c r="Q21" s="249"/>
      <c r="R21" s="249"/>
      <c r="S21" s="249"/>
      <c r="T21" s="249"/>
      <c r="U21" s="249"/>
      <c r="V21" s="249"/>
      <c r="W21" s="249"/>
      <c r="X21" s="249"/>
      <c r="Y21" s="249"/>
      <c r="Z21" s="249"/>
    </row>
    <row r="22" spans="6:26" s="238" customFormat="1">
      <c r="F22" s="338"/>
      <c r="G22" s="324"/>
      <c r="H22" s="338"/>
      <c r="K22" s="236" t="s">
        <v>538</v>
      </c>
      <c r="L22" s="249">
        <v>0.06</v>
      </c>
      <c r="M22" s="249"/>
      <c r="N22" s="249"/>
      <c r="O22" s="249"/>
      <c r="P22" s="249"/>
      <c r="Q22" s="249"/>
      <c r="R22" s="249"/>
      <c r="S22" s="249"/>
      <c r="T22" s="249"/>
      <c r="U22" s="249"/>
      <c r="V22" s="249"/>
      <c r="W22" s="249"/>
      <c r="X22" s="249"/>
      <c r="Y22" s="249"/>
      <c r="Z22" s="249"/>
    </row>
    <row r="23" spans="6:26" s="238" customFormat="1">
      <c r="F23" s="338"/>
      <c r="G23" s="324"/>
      <c r="H23" s="338"/>
      <c r="K23" s="236" t="s">
        <v>359</v>
      </c>
      <c r="L23" s="249"/>
      <c r="M23" s="249"/>
      <c r="N23" s="249"/>
      <c r="O23" s="249"/>
      <c r="P23" s="249"/>
      <c r="Q23" s="249"/>
      <c r="R23" s="249"/>
      <c r="S23" s="249"/>
      <c r="T23" s="249"/>
      <c r="U23" s="249"/>
      <c r="V23" s="249"/>
      <c r="W23" s="249"/>
      <c r="X23" s="249"/>
      <c r="Y23" s="249"/>
      <c r="Z23" s="249"/>
    </row>
    <row r="24" spans="6:26" s="238" customFormat="1">
      <c r="F24" s="338"/>
      <c r="G24" s="324"/>
      <c r="H24" s="338"/>
      <c r="K24" s="236" t="s">
        <v>360</v>
      </c>
      <c r="L24" s="249"/>
      <c r="M24" s="249"/>
      <c r="N24" s="249"/>
      <c r="O24" s="249"/>
      <c r="P24" s="249"/>
      <c r="Q24" s="249"/>
      <c r="R24" s="249"/>
      <c r="S24" s="249"/>
      <c r="T24" s="249"/>
      <c r="U24" s="249"/>
      <c r="V24" s="249"/>
      <c r="W24" s="249"/>
      <c r="X24" s="249"/>
      <c r="Y24" s="249"/>
      <c r="Z24" s="249"/>
    </row>
    <row r="25" spans="6:26" s="234" customFormat="1">
      <c r="F25" s="291"/>
      <c r="G25" s="247"/>
      <c r="H25" s="291"/>
      <c r="K25" s="236" t="s">
        <v>361</v>
      </c>
      <c r="L25" s="308"/>
      <c r="M25" s="308"/>
      <c r="N25" s="308"/>
      <c r="O25" s="308"/>
      <c r="P25" s="308"/>
      <c r="Q25" s="308"/>
      <c r="R25" s="308"/>
      <c r="S25" s="308"/>
      <c r="T25" s="308"/>
      <c r="U25" s="308"/>
      <c r="V25" s="308"/>
      <c r="W25" s="308"/>
      <c r="X25" s="308"/>
      <c r="Y25" s="308"/>
      <c r="Z25" s="308"/>
    </row>
    <row r="26" spans="6:26" s="234" customFormat="1">
      <c r="F26" s="291"/>
      <c r="G26" s="247"/>
      <c r="H26" s="291"/>
      <c r="K26" s="236" t="s">
        <v>362</v>
      </c>
      <c r="L26" s="308"/>
      <c r="M26" s="308"/>
      <c r="N26" s="308"/>
      <c r="O26" s="308"/>
      <c r="P26" s="308"/>
      <c r="Q26" s="308"/>
      <c r="R26" s="308"/>
      <c r="S26" s="308"/>
      <c r="T26" s="308"/>
      <c r="U26" s="308"/>
      <c r="V26" s="308"/>
      <c r="W26" s="308"/>
      <c r="X26" s="308"/>
      <c r="Y26" s="308"/>
      <c r="Z26" s="308"/>
    </row>
    <row r="27" spans="6:26" s="234" customFormat="1">
      <c r="F27" s="291"/>
      <c r="G27" s="247"/>
      <c r="H27" s="291"/>
      <c r="K27" s="236" t="s">
        <v>363</v>
      </c>
      <c r="L27" s="308"/>
      <c r="M27" s="308"/>
      <c r="N27" s="308"/>
      <c r="O27" s="308"/>
      <c r="P27" s="308"/>
      <c r="Q27" s="308"/>
      <c r="R27" s="308"/>
      <c r="S27" s="308"/>
      <c r="T27" s="308"/>
      <c r="U27" s="308"/>
      <c r="V27" s="308"/>
      <c r="W27" s="308"/>
      <c r="X27" s="308"/>
      <c r="Y27" s="308"/>
      <c r="Z27" s="308"/>
    </row>
    <row r="28" spans="6:26" s="234" customFormat="1">
      <c r="F28" s="291"/>
      <c r="G28" s="247"/>
      <c r="H28" s="291"/>
      <c r="K28" s="236" t="s">
        <v>364</v>
      </c>
      <c r="L28" s="308"/>
      <c r="M28" s="308"/>
      <c r="N28" s="308"/>
      <c r="O28" s="308"/>
      <c r="P28" s="308"/>
      <c r="Q28" s="308"/>
      <c r="R28" s="308"/>
      <c r="S28" s="308"/>
      <c r="T28" s="308"/>
      <c r="U28" s="308"/>
      <c r="V28" s="308"/>
      <c r="W28" s="308"/>
      <c r="X28" s="308"/>
      <c r="Y28" s="308"/>
      <c r="Z28" s="308"/>
    </row>
    <row r="29" spans="6:26" s="234" customFormat="1">
      <c r="F29" s="291"/>
      <c r="G29" s="247"/>
      <c r="H29" s="291"/>
      <c r="K29" s="236" t="s">
        <v>365</v>
      </c>
      <c r="L29" s="308"/>
      <c r="M29" s="308"/>
      <c r="N29" s="308"/>
      <c r="O29" s="308"/>
      <c r="P29" s="308"/>
      <c r="Q29" s="308"/>
      <c r="R29" s="308"/>
      <c r="S29" s="308"/>
      <c r="T29" s="308"/>
      <c r="U29" s="308"/>
      <c r="V29" s="308"/>
      <c r="W29" s="308"/>
      <c r="X29" s="308"/>
      <c r="Y29" s="308"/>
      <c r="Z29" s="308"/>
    </row>
    <row r="30" spans="6:26" s="234" customFormat="1">
      <c r="F30" s="291"/>
      <c r="G30" s="247"/>
      <c r="H30" s="291"/>
      <c r="K30" s="236" t="s">
        <v>366</v>
      </c>
      <c r="L30" s="308"/>
      <c r="M30" s="308"/>
      <c r="N30" s="308"/>
      <c r="O30" s="308"/>
      <c r="P30" s="308"/>
      <c r="Q30" s="308"/>
      <c r="R30" s="308"/>
      <c r="S30" s="308"/>
      <c r="T30" s="308"/>
      <c r="U30" s="308"/>
      <c r="V30" s="308"/>
      <c r="W30" s="308"/>
      <c r="X30" s="308"/>
      <c r="Y30" s="308"/>
      <c r="Z30" s="308"/>
    </row>
    <row r="31" spans="6:26" s="234" customFormat="1">
      <c r="F31" s="291"/>
      <c r="G31" s="247"/>
      <c r="H31" s="291"/>
      <c r="K31" s="236" t="s">
        <v>367</v>
      </c>
      <c r="L31" s="308"/>
      <c r="M31" s="308"/>
      <c r="N31" s="308"/>
      <c r="O31" s="308"/>
      <c r="P31" s="308"/>
      <c r="Q31" s="308"/>
      <c r="R31" s="308"/>
      <c r="S31" s="308"/>
      <c r="T31" s="308"/>
      <c r="U31" s="308"/>
      <c r="V31" s="308"/>
      <c r="W31" s="308"/>
      <c r="X31" s="308"/>
      <c r="Y31" s="308"/>
      <c r="Z31" s="308"/>
    </row>
    <row r="32" spans="6:26" s="234" customFormat="1">
      <c r="F32" s="291"/>
      <c r="G32" s="247"/>
      <c r="H32" s="291"/>
      <c r="K32" s="236" t="s">
        <v>121</v>
      </c>
      <c r="L32" s="308"/>
      <c r="M32" s="308"/>
      <c r="N32" s="308"/>
      <c r="O32" s="308"/>
      <c r="P32" s="308"/>
      <c r="Q32" s="308"/>
      <c r="R32" s="308"/>
      <c r="S32" s="308"/>
      <c r="T32" s="308"/>
      <c r="U32" s="308"/>
      <c r="V32" s="308"/>
      <c r="W32" s="308"/>
      <c r="X32" s="308"/>
      <c r="Y32" s="308"/>
      <c r="Z32" s="308"/>
    </row>
    <row r="33" spans="6:29" s="234" customFormat="1">
      <c r="F33" s="309"/>
      <c r="G33" s="297"/>
      <c r="H33" s="309"/>
      <c r="I33" s="277"/>
      <c r="J33" s="277"/>
      <c r="K33" s="310" t="s">
        <v>727</v>
      </c>
      <c r="L33" s="311"/>
      <c r="M33" s="311"/>
      <c r="N33" s="311"/>
      <c r="O33" s="311"/>
      <c r="P33" s="311"/>
      <c r="Q33" s="311"/>
      <c r="R33" s="311"/>
      <c r="S33" s="311"/>
      <c r="T33" s="311"/>
      <c r="U33" s="311"/>
      <c r="V33" s="311"/>
      <c r="W33" s="311"/>
      <c r="X33" s="311"/>
      <c r="Y33" s="311"/>
      <c r="Z33" s="311"/>
      <c r="AA33" s="277"/>
      <c r="AB33" s="277"/>
      <c r="AC33" s="277"/>
    </row>
    <row r="34" spans="6:29" s="234" customFormat="1">
      <c r="F34" s="309"/>
      <c r="G34" s="297"/>
      <c r="H34" s="309"/>
      <c r="I34" s="277"/>
      <c r="J34" s="277"/>
      <c r="K34" s="310" t="s">
        <v>368</v>
      </c>
      <c r="L34" s="311"/>
      <c r="M34" s="311"/>
      <c r="N34" s="311"/>
      <c r="O34" s="311"/>
      <c r="P34" s="311"/>
      <c r="Q34" s="311"/>
      <c r="R34" s="311"/>
      <c r="S34" s="311"/>
      <c r="T34" s="311"/>
      <c r="U34" s="311"/>
      <c r="V34" s="311"/>
      <c r="W34" s="311"/>
      <c r="X34" s="311"/>
      <c r="Y34" s="311"/>
      <c r="Z34" s="311"/>
      <c r="AA34" s="277"/>
      <c r="AB34" s="277"/>
      <c r="AC34" s="277"/>
    </row>
    <row r="35" spans="6:29" s="234" customFormat="1">
      <c r="F35" s="309"/>
      <c r="G35" s="297"/>
      <c r="H35" s="309"/>
      <c r="I35" s="277"/>
      <c r="J35" s="277"/>
      <c r="K35" s="310" t="s">
        <v>363</v>
      </c>
      <c r="L35" s="311"/>
      <c r="M35" s="311"/>
      <c r="N35" s="311"/>
      <c r="O35" s="311"/>
      <c r="P35" s="311"/>
      <c r="Q35" s="311"/>
      <c r="R35" s="311"/>
      <c r="S35" s="311"/>
      <c r="T35" s="311"/>
      <c r="U35" s="311"/>
      <c r="V35" s="311"/>
      <c r="W35" s="311"/>
      <c r="X35" s="311"/>
      <c r="Y35" s="311"/>
      <c r="Z35" s="311"/>
      <c r="AA35" s="277"/>
      <c r="AB35" s="277"/>
      <c r="AC35" s="277"/>
    </row>
    <row r="36" spans="6:29" s="234" customFormat="1">
      <c r="F36" s="309"/>
      <c r="G36" s="297"/>
      <c r="H36" s="309"/>
      <c r="I36" s="277"/>
      <c r="J36" s="277"/>
      <c r="K36" s="310" t="s">
        <v>369</v>
      </c>
      <c r="L36" s="311"/>
      <c r="M36" s="311"/>
      <c r="N36" s="311"/>
      <c r="O36" s="311"/>
      <c r="P36" s="311"/>
      <c r="Q36" s="311"/>
      <c r="R36" s="311"/>
      <c r="S36" s="311"/>
      <c r="T36" s="311"/>
      <c r="U36" s="311"/>
      <c r="V36" s="311"/>
      <c r="W36" s="311"/>
      <c r="X36" s="311"/>
      <c r="Y36" s="311"/>
      <c r="Z36" s="311"/>
      <c r="AA36" s="277"/>
      <c r="AB36" s="277"/>
      <c r="AC36" s="277"/>
    </row>
    <row r="37" spans="6:29" s="234" customFormat="1">
      <c r="F37" s="309"/>
      <c r="G37" s="297"/>
      <c r="H37" s="309"/>
      <c r="I37" s="277"/>
      <c r="J37" s="277"/>
      <c r="K37" s="310" t="s">
        <v>212</v>
      </c>
      <c r="L37" s="311"/>
      <c r="M37" s="311"/>
      <c r="N37" s="311"/>
      <c r="O37" s="311"/>
      <c r="P37" s="311"/>
      <c r="Q37" s="311"/>
      <c r="R37" s="311"/>
      <c r="S37" s="311"/>
      <c r="T37" s="311"/>
      <c r="U37" s="311"/>
      <c r="V37" s="311"/>
      <c r="W37" s="311"/>
      <c r="X37" s="311"/>
      <c r="Y37" s="311"/>
      <c r="Z37" s="311"/>
      <c r="AA37" s="277"/>
      <c r="AB37" s="277"/>
      <c r="AC37" s="277"/>
    </row>
    <row r="38" spans="6:29" s="234" customFormat="1">
      <c r="F38" s="309"/>
      <c r="G38" s="297"/>
      <c r="H38" s="309"/>
      <c r="I38" s="277"/>
      <c r="J38" s="277"/>
      <c r="K38" s="310" t="s">
        <v>213</v>
      </c>
      <c r="L38" s="311"/>
      <c r="M38" s="311"/>
      <c r="N38" s="311"/>
      <c r="O38" s="311"/>
      <c r="P38" s="311"/>
      <c r="Q38" s="311"/>
      <c r="R38" s="311"/>
      <c r="S38" s="311"/>
      <c r="T38" s="311"/>
      <c r="U38" s="311"/>
      <c r="V38" s="311"/>
      <c r="W38" s="311"/>
      <c r="X38" s="311"/>
      <c r="Y38" s="311"/>
      <c r="Z38" s="311"/>
      <c r="AA38" s="277"/>
      <c r="AB38" s="277"/>
      <c r="AC38" s="277"/>
    </row>
    <row r="39" spans="6:29" s="234" customFormat="1">
      <c r="F39" s="309"/>
      <c r="G39" s="297"/>
      <c r="H39" s="309"/>
      <c r="I39" s="277"/>
      <c r="J39" s="277"/>
      <c r="K39" s="310" t="s">
        <v>728</v>
      </c>
      <c r="L39" s="311"/>
      <c r="M39" s="311"/>
      <c r="N39" s="311"/>
      <c r="O39" s="311"/>
      <c r="P39" s="311"/>
      <c r="Q39" s="311"/>
      <c r="R39" s="311"/>
      <c r="S39" s="311"/>
      <c r="T39" s="311"/>
      <c r="U39" s="311"/>
      <c r="V39" s="311"/>
      <c r="W39" s="311"/>
      <c r="X39" s="311"/>
      <c r="Y39" s="311"/>
      <c r="Z39" s="311"/>
      <c r="AA39" s="277"/>
      <c r="AB39" s="277"/>
      <c r="AC39" s="277"/>
    </row>
    <row r="40" spans="6:29" s="245" customFormat="1">
      <c r="F40" s="313"/>
      <c r="G40" s="314"/>
      <c r="H40" s="313"/>
      <c r="I40" s="286"/>
      <c r="J40" s="286"/>
      <c r="K40" s="315" t="s">
        <v>729</v>
      </c>
      <c r="L40" s="316"/>
      <c r="M40" s="316"/>
      <c r="N40" s="316"/>
      <c r="O40" s="316"/>
      <c r="P40" s="316"/>
      <c r="Q40" s="316"/>
      <c r="R40" s="316"/>
      <c r="S40" s="316"/>
      <c r="T40" s="316"/>
      <c r="U40" s="316"/>
      <c r="V40" s="316"/>
      <c r="W40" s="316"/>
      <c r="X40" s="316"/>
      <c r="Y40" s="316"/>
      <c r="Z40" s="316"/>
      <c r="AA40" s="286"/>
      <c r="AB40" s="286"/>
      <c r="AC40" s="286"/>
    </row>
    <row r="41" spans="6:29" s="234" customFormat="1">
      <c r="F41" s="309"/>
      <c r="G41" s="297"/>
      <c r="H41" s="309"/>
      <c r="I41" s="277"/>
      <c r="J41" s="277"/>
      <c r="K41" s="310"/>
      <c r="L41" s="311"/>
      <c r="M41" s="311"/>
      <c r="N41" s="311"/>
      <c r="O41" s="311"/>
      <c r="P41" s="311"/>
      <c r="Q41" s="311"/>
      <c r="R41" s="311"/>
      <c r="S41" s="311"/>
      <c r="T41" s="311"/>
      <c r="U41" s="311"/>
      <c r="V41" s="311"/>
      <c r="W41" s="311"/>
      <c r="X41" s="311"/>
      <c r="Y41" s="311"/>
      <c r="Z41" s="311"/>
      <c r="AA41" s="277"/>
      <c r="AB41" s="277"/>
      <c r="AC41" s="277"/>
    </row>
    <row r="42" spans="6:29" s="234" customFormat="1">
      <c r="F42" s="309"/>
      <c r="G42" s="297"/>
      <c r="H42" s="309"/>
      <c r="I42" s="277"/>
      <c r="J42" s="277"/>
      <c r="K42" s="310" t="s">
        <v>370</v>
      </c>
      <c r="L42" s="311"/>
      <c r="M42" s="311"/>
      <c r="N42" s="311"/>
      <c r="O42" s="311"/>
      <c r="P42" s="311"/>
      <c r="Q42" s="311"/>
      <c r="R42" s="311"/>
      <c r="S42" s="311"/>
      <c r="T42" s="311"/>
      <c r="U42" s="311"/>
      <c r="V42" s="311"/>
      <c r="W42" s="311"/>
      <c r="X42" s="311"/>
      <c r="Y42" s="311"/>
      <c r="Z42" s="311"/>
      <c r="AA42" s="277"/>
      <c r="AB42" s="277"/>
      <c r="AC42" s="277"/>
    </row>
    <row r="43" spans="6:29" s="234" customFormat="1">
      <c r="F43" s="309"/>
      <c r="G43" s="297"/>
      <c r="H43" s="309"/>
      <c r="I43" s="277"/>
      <c r="J43" s="277"/>
      <c r="K43" s="310" t="s">
        <v>212</v>
      </c>
      <c r="L43" s="311"/>
      <c r="M43" s="311"/>
      <c r="N43" s="311"/>
      <c r="O43" s="311"/>
      <c r="P43" s="311"/>
      <c r="Q43" s="311"/>
      <c r="R43" s="311"/>
      <c r="S43" s="311"/>
      <c r="T43" s="311"/>
      <c r="U43" s="311"/>
      <c r="V43" s="311"/>
      <c r="W43" s="311"/>
      <c r="X43" s="311"/>
      <c r="Y43" s="311"/>
      <c r="Z43" s="311"/>
      <c r="AA43" s="277"/>
      <c r="AB43" s="277"/>
      <c r="AC43" s="277"/>
    </row>
    <row r="44" spans="6:29" s="234" customFormat="1">
      <c r="F44" s="309"/>
      <c r="G44" s="297"/>
      <c r="H44" s="309"/>
      <c r="I44" s="277"/>
      <c r="J44" s="277"/>
      <c r="K44" s="310" t="s">
        <v>213</v>
      </c>
      <c r="L44" s="311"/>
      <c r="M44" s="311"/>
      <c r="N44" s="311"/>
      <c r="O44" s="311"/>
      <c r="P44" s="311"/>
      <c r="Q44" s="311"/>
      <c r="R44" s="311"/>
      <c r="S44" s="311"/>
      <c r="T44" s="311"/>
      <c r="U44" s="311"/>
      <c r="V44" s="311"/>
      <c r="W44" s="311"/>
      <c r="X44" s="311"/>
      <c r="Y44" s="311"/>
      <c r="Z44" s="311"/>
      <c r="AA44" s="277"/>
      <c r="AB44" s="277"/>
      <c r="AC44" s="277"/>
    </row>
    <row r="45" spans="6:29" s="234" customFormat="1">
      <c r="F45" s="309"/>
      <c r="G45" s="297"/>
      <c r="H45" s="309"/>
      <c r="I45" s="277"/>
      <c r="J45" s="277"/>
      <c r="K45" s="310" t="s">
        <v>728</v>
      </c>
      <c r="L45" s="311"/>
      <c r="M45" s="311"/>
      <c r="N45" s="311"/>
      <c r="O45" s="311"/>
      <c r="P45" s="311"/>
      <c r="Q45" s="311"/>
      <c r="R45" s="311"/>
      <c r="S45" s="311"/>
      <c r="T45" s="311"/>
      <c r="U45" s="311"/>
      <c r="V45" s="311"/>
      <c r="W45" s="311"/>
      <c r="X45" s="311"/>
      <c r="Y45" s="311"/>
      <c r="Z45" s="311"/>
      <c r="AA45" s="277"/>
      <c r="AB45" s="277"/>
      <c r="AC45" s="277"/>
    </row>
    <row r="46" spans="6:29" s="245" customFormat="1">
      <c r="F46" s="313"/>
      <c r="G46" s="314"/>
      <c r="H46" s="313"/>
      <c r="I46" s="286"/>
      <c r="J46" s="286"/>
      <c r="K46" s="315" t="s">
        <v>729</v>
      </c>
      <c r="L46" s="316"/>
      <c r="M46" s="316"/>
      <c r="N46" s="316"/>
      <c r="O46" s="316"/>
      <c r="P46" s="316"/>
      <c r="Q46" s="316"/>
      <c r="R46" s="316"/>
      <c r="S46" s="316"/>
      <c r="T46" s="316"/>
      <c r="U46" s="316"/>
      <c r="V46" s="316"/>
      <c r="W46" s="316"/>
      <c r="X46" s="316"/>
      <c r="Y46" s="316"/>
      <c r="Z46" s="316"/>
      <c r="AA46" s="286"/>
      <c r="AB46" s="286"/>
      <c r="AC46" s="286"/>
    </row>
    <row r="47" spans="6:29" s="234" customFormat="1">
      <c r="F47" s="309"/>
      <c r="G47" s="297"/>
      <c r="H47" s="309"/>
      <c r="I47" s="277"/>
      <c r="J47" s="277"/>
      <c r="K47" s="310"/>
      <c r="L47" s="311"/>
      <c r="M47" s="311"/>
      <c r="N47" s="311"/>
      <c r="O47" s="311"/>
      <c r="P47" s="311"/>
      <c r="Q47" s="311"/>
      <c r="R47" s="311"/>
      <c r="S47" s="311"/>
      <c r="T47" s="311"/>
      <c r="U47" s="311"/>
      <c r="V47" s="311"/>
      <c r="W47" s="311"/>
      <c r="X47" s="311"/>
      <c r="Y47" s="311"/>
      <c r="Z47" s="311"/>
      <c r="AA47" s="277"/>
      <c r="AB47" s="277"/>
      <c r="AC47" s="277"/>
    </row>
    <row r="48" spans="6:29" s="234" customFormat="1">
      <c r="F48" s="309"/>
      <c r="G48" s="297"/>
      <c r="H48" s="309"/>
      <c r="I48" s="277"/>
      <c r="J48" s="277"/>
      <c r="K48" s="310" t="s">
        <v>371</v>
      </c>
      <c r="L48" s="311"/>
      <c r="M48" s="311"/>
      <c r="N48" s="311"/>
      <c r="O48" s="311"/>
      <c r="P48" s="311"/>
      <c r="Q48" s="311"/>
      <c r="R48" s="311"/>
      <c r="S48" s="311"/>
      <c r="T48" s="311"/>
      <c r="U48" s="311"/>
      <c r="V48" s="311"/>
      <c r="W48" s="311"/>
      <c r="X48" s="311"/>
      <c r="Y48" s="311"/>
      <c r="Z48" s="311"/>
      <c r="AA48" s="277"/>
      <c r="AB48" s="277"/>
      <c r="AC48" s="277"/>
    </row>
    <row r="49" spans="6:29" s="234" customFormat="1">
      <c r="F49" s="309"/>
      <c r="G49" s="297"/>
      <c r="H49" s="309"/>
      <c r="I49" s="277"/>
      <c r="J49" s="277"/>
      <c r="K49" s="310" t="s">
        <v>214</v>
      </c>
      <c r="L49" s="311"/>
      <c r="M49" s="311"/>
      <c r="N49" s="311"/>
      <c r="O49" s="311"/>
      <c r="P49" s="311"/>
      <c r="Q49" s="311"/>
      <c r="R49" s="311"/>
      <c r="S49" s="311"/>
      <c r="T49" s="311"/>
      <c r="U49" s="311"/>
      <c r="V49" s="311"/>
      <c r="W49" s="311"/>
      <c r="X49" s="311"/>
      <c r="Y49" s="311"/>
      <c r="Z49" s="311"/>
      <c r="AA49" s="277"/>
      <c r="AB49" s="277"/>
      <c r="AC49" s="277"/>
    </row>
    <row r="50" spans="6:29" s="234" customFormat="1">
      <c r="K50" s="249" t="s">
        <v>215</v>
      </c>
    </row>
    <row r="51" spans="6:29" s="234" customFormat="1">
      <c r="I51" s="247"/>
      <c r="K51" s="108" t="s">
        <v>121</v>
      </c>
    </row>
    <row r="52" spans="6:29" s="234" customFormat="1">
      <c r="F52" s="246" t="s">
        <v>101</v>
      </c>
      <c r="H52" s="246" t="s">
        <v>102</v>
      </c>
      <c r="K52" s="249"/>
      <c r="L52" s="249"/>
      <c r="M52" s="249"/>
      <c r="N52" s="249"/>
      <c r="O52" s="249"/>
      <c r="P52" s="249"/>
      <c r="Q52" s="249"/>
      <c r="R52" s="249"/>
      <c r="S52" s="249"/>
      <c r="T52" s="249"/>
      <c r="U52" s="249"/>
      <c r="V52" s="249"/>
      <c r="W52" s="249"/>
      <c r="X52" s="249"/>
      <c r="Y52" s="249"/>
      <c r="Z52" s="249"/>
      <c r="AA52" s="249"/>
      <c r="AB52" s="249"/>
      <c r="AC52" s="249"/>
    </row>
    <row r="53" spans="6:29" s="234" customFormat="1">
      <c r="I53" s="247"/>
      <c r="K53" s="249" t="s">
        <v>573</v>
      </c>
      <c r="L53" s="249"/>
      <c r="M53" s="249"/>
      <c r="N53" s="249"/>
      <c r="O53" s="249"/>
      <c r="P53" s="249"/>
      <c r="Q53" s="249"/>
      <c r="R53" s="249"/>
      <c r="S53" s="249"/>
      <c r="T53" s="249"/>
      <c r="U53" s="249"/>
      <c r="V53" s="249"/>
      <c r="W53" s="249"/>
      <c r="X53" s="249"/>
      <c r="Y53" s="249"/>
      <c r="Z53" s="249"/>
      <c r="AA53" s="249"/>
      <c r="AB53" s="249"/>
      <c r="AC53" s="249"/>
    </row>
    <row r="54" spans="6:29" s="234" customFormat="1">
      <c r="I54" s="247"/>
      <c r="K54" s="249"/>
      <c r="L54" s="249"/>
      <c r="M54" s="249"/>
      <c r="N54" s="249"/>
      <c r="O54" s="249"/>
      <c r="P54" s="249"/>
      <c r="Q54" s="249"/>
      <c r="R54" s="249"/>
      <c r="S54" s="249"/>
      <c r="T54" s="249"/>
      <c r="U54" s="249"/>
      <c r="V54" s="249"/>
      <c r="W54" s="249"/>
      <c r="X54" s="249"/>
      <c r="Y54" s="249"/>
      <c r="Z54" s="249"/>
      <c r="AA54" s="249"/>
      <c r="AB54" s="249"/>
      <c r="AC54" s="249"/>
    </row>
    <row r="55" spans="6:29" s="234" customFormat="1">
      <c r="I55" s="247"/>
      <c r="K55" s="249" t="s">
        <v>580</v>
      </c>
      <c r="L55" s="249"/>
      <c r="M55" s="249"/>
      <c r="N55" s="249"/>
      <c r="O55" s="249"/>
      <c r="P55" s="249"/>
      <c r="Q55" s="249"/>
      <c r="R55" s="249"/>
      <c r="S55" s="249"/>
      <c r="T55" s="249"/>
      <c r="U55" s="249"/>
      <c r="V55" s="249"/>
      <c r="W55" s="249"/>
      <c r="X55" s="249"/>
      <c r="Y55" s="249"/>
      <c r="Z55" s="249"/>
      <c r="AA55" s="249"/>
      <c r="AB55" s="249"/>
      <c r="AC55" s="249"/>
    </row>
    <row r="56" spans="6:29" s="234" customFormat="1">
      <c r="I56" s="247"/>
      <c r="K56" s="249" t="s">
        <v>581</v>
      </c>
      <c r="L56" s="249"/>
      <c r="M56" s="249"/>
      <c r="N56" s="249"/>
      <c r="O56" s="249"/>
      <c r="P56" s="249"/>
      <c r="Q56" s="249"/>
      <c r="R56" s="249"/>
      <c r="S56" s="249"/>
      <c r="T56" s="249"/>
      <c r="U56" s="249"/>
      <c r="V56" s="249"/>
      <c r="W56" s="249"/>
      <c r="X56" s="249"/>
      <c r="Y56" s="249"/>
      <c r="Z56" s="249"/>
      <c r="AA56" s="249"/>
      <c r="AB56" s="249"/>
      <c r="AC56" s="249"/>
    </row>
    <row r="57" spans="6:29" s="234" customFormat="1">
      <c r="I57" s="247"/>
      <c r="J57" s="238"/>
      <c r="K57" s="249" t="s">
        <v>585</v>
      </c>
      <c r="L57" s="249"/>
      <c r="M57" s="249"/>
      <c r="N57" s="249"/>
      <c r="O57" s="249"/>
      <c r="P57" s="249"/>
      <c r="Q57" s="249"/>
      <c r="R57" s="249"/>
      <c r="S57" s="249"/>
      <c r="T57" s="249"/>
      <c r="U57" s="249"/>
      <c r="V57" s="249"/>
      <c r="W57" s="249"/>
      <c r="X57" s="249"/>
      <c r="Y57" s="249"/>
      <c r="Z57" s="249"/>
      <c r="AA57" s="249"/>
      <c r="AB57" s="249"/>
      <c r="AC57" s="249"/>
    </row>
    <row r="58" spans="6:29" s="234" customFormat="1">
      <c r="I58" s="247"/>
      <c r="J58" s="238"/>
      <c r="K58" s="249" t="s">
        <v>582</v>
      </c>
      <c r="L58" s="249"/>
      <c r="M58" s="249"/>
      <c r="N58" s="249"/>
      <c r="O58" s="249"/>
      <c r="P58" s="249"/>
      <c r="Q58" s="249"/>
      <c r="R58" s="249"/>
      <c r="S58" s="249"/>
      <c r="T58" s="249"/>
      <c r="U58" s="249"/>
      <c r="V58" s="249"/>
      <c r="W58" s="249"/>
      <c r="X58" s="249"/>
      <c r="Y58" s="249"/>
      <c r="Z58" s="249"/>
      <c r="AA58" s="249"/>
      <c r="AB58" s="249"/>
      <c r="AC58" s="249"/>
    </row>
    <row r="59" spans="6:29" s="234" customFormat="1">
      <c r="I59" s="247"/>
      <c r="J59" s="238"/>
      <c r="K59" s="249" t="s">
        <v>583</v>
      </c>
      <c r="L59" s="249"/>
      <c r="M59" s="249"/>
      <c r="N59" s="249"/>
      <c r="O59" s="249"/>
      <c r="P59" s="249"/>
      <c r="Q59" s="249"/>
      <c r="R59" s="249"/>
      <c r="S59" s="249"/>
      <c r="T59" s="249"/>
      <c r="U59" s="249"/>
      <c r="V59" s="249"/>
      <c r="W59" s="249"/>
      <c r="X59" s="249"/>
      <c r="Y59" s="249"/>
      <c r="Z59" s="249"/>
      <c r="AA59" s="249"/>
      <c r="AB59" s="249"/>
      <c r="AC59" s="249"/>
    </row>
    <row r="60" spans="6:29" s="234" customFormat="1">
      <c r="I60" s="247"/>
      <c r="J60" s="238"/>
      <c r="K60" s="249" t="s">
        <v>584</v>
      </c>
      <c r="L60" s="249"/>
      <c r="M60" s="249"/>
      <c r="N60" s="249"/>
      <c r="O60" s="249"/>
      <c r="P60" s="249"/>
      <c r="Q60" s="249"/>
      <c r="R60" s="249"/>
      <c r="S60" s="249"/>
      <c r="T60" s="249"/>
      <c r="U60" s="249"/>
      <c r="V60" s="249"/>
      <c r="W60" s="249"/>
      <c r="X60" s="249"/>
      <c r="Y60" s="249"/>
      <c r="Z60" s="249"/>
      <c r="AA60" s="249"/>
      <c r="AB60" s="249"/>
      <c r="AC60" s="249"/>
    </row>
    <row r="61" spans="6:29" s="234" customFormat="1">
      <c r="I61" s="247"/>
      <c r="J61" s="238"/>
      <c r="K61" s="312"/>
      <c r="L61" s="312"/>
      <c r="M61" s="312"/>
      <c r="N61" s="312"/>
      <c r="O61" s="312"/>
      <c r="P61" s="312"/>
      <c r="Q61" s="312"/>
      <c r="R61" s="312"/>
      <c r="S61" s="312"/>
      <c r="T61" s="312"/>
      <c r="U61" s="312"/>
      <c r="V61" s="249"/>
      <c r="W61" s="249"/>
    </row>
    <row r="62" spans="6:29" s="234" customFormat="1">
      <c r="I62" s="247"/>
      <c r="J62" s="238"/>
      <c r="K62" s="312"/>
      <c r="L62" s="312"/>
      <c r="M62" s="312"/>
      <c r="N62" s="312"/>
      <c r="O62" s="312"/>
      <c r="P62" s="312"/>
      <c r="Q62" s="312"/>
      <c r="R62" s="312"/>
      <c r="S62" s="312"/>
      <c r="T62" s="312"/>
      <c r="U62" s="312"/>
      <c r="V62" s="249"/>
      <c r="W62" s="249"/>
    </row>
    <row r="63" spans="6:29" s="234" customFormat="1">
      <c r="F63" s="234" t="s">
        <v>634</v>
      </c>
      <c r="I63" s="247"/>
      <c r="J63" s="238"/>
      <c r="K63" s="312"/>
      <c r="L63" s="249"/>
      <c r="M63" s="312"/>
      <c r="N63" s="312"/>
      <c r="O63" s="312"/>
      <c r="P63" s="312"/>
      <c r="Q63" s="312"/>
      <c r="R63" s="312"/>
      <c r="S63" s="312"/>
      <c r="T63" s="312"/>
      <c r="U63" s="312"/>
      <c r="V63" s="249"/>
      <c r="W63" s="249"/>
    </row>
    <row r="64" spans="6:29" s="234" customFormat="1">
      <c r="I64" s="247"/>
      <c r="J64" s="238"/>
      <c r="K64" s="312"/>
      <c r="L64" s="312"/>
      <c r="M64" s="312"/>
      <c r="N64" s="312"/>
      <c r="O64" s="312"/>
      <c r="P64" s="312"/>
      <c r="Q64" s="312"/>
      <c r="R64" s="312"/>
      <c r="S64" s="312"/>
      <c r="T64" s="312"/>
      <c r="U64" s="312"/>
      <c r="V64" s="249"/>
      <c r="W64" s="249"/>
    </row>
    <row r="65" spans="9:23" s="234" customFormat="1">
      <c r="I65" s="247"/>
      <c r="J65" s="238"/>
      <c r="K65" s="312"/>
      <c r="L65" s="312"/>
      <c r="M65" s="312"/>
      <c r="N65" s="312"/>
      <c r="O65" s="312"/>
      <c r="P65" s="312"/>
      <c r="Q65" s="312"/>
      <c r="R65" s="312"/>
      <c r="S65" s="312"/>
      <c r="T65" s="312"/>
      <c r="U65" s="312"/>
      <c r="V65" s="249"/>
      <c r="W65" s="249"/>
    </row>
    <row r="66" spans="9:23" s="234" customFormat="1">
      <c r="I66" s="247"/>
      <c r="J66" s="238"/>
      <c r="K66" s="312"/>
      <c r="L66" s="312"/>
      <c r="M66" s="312"/>
      <c r="N66" s="312"/>
      <c r="O66" s="312"/>
      <c r="P66" s="312"/>
      <c r="Q66" s="312"/>
      <c r="R66" s="312"/>
      <c r="S66" s="312"/>
      <c r="T66" s="312"/>
      <c r="U66" s="312"/>
      <c r="V66" s="249"/>
      <c r="W66" s="249"/>
    </row>
    <row r="67" spans="9:23" s="234" customFormat="1">
      <c r="I67" s="247"/>
      <c r="J67" s="238"/>
      <c r="K67" s="312"/>
      <c r="L67" s="312"/>
      <c r="M67" s="312"/>
      <c r="N67" s="312"/>
      <c r="O67" s="312"/>
      <c r="P67" s="312"/>
      <c r="Q67" s="312"/>
      <c r="R67" s="312"/>
      <c r="S67" s="312"/>
      <c r="T67" s="312"/>
      <c r="U67" s="312"/>
      <c r="V67" s="249"/>
      <c r="W67" s="249"/>
    </row>
    <row r="68" spans="9:23" s="234" customFormat="1">
      <c r="I68" s="247"/>
      <c r="J68" s="238"/>
      <c r="K68" s="312"/>
      <c r="L68" s="312"/>
      <c r="M68" s="312"/>
      <c r="N68" s="312"/>
      <c r="O68" s="312"/>
      <c r="P68" s="312"/>
      <c r="Q68" s="312"/>
      <c r="R68" s="312"/>
      <c r="S68" s="312"/>
      <c r="T68" s="312"/>
      <c r="U68" s="312"/>
      <c r="V68" s="249"/>
      <c r="W68" s="249"/>
    </row>
    <row r="69" spans="9:23" s="234" customFormat="1">
      <c r="I69" s="247"/>
      <c r="J69" s="238"/>
      <c r="K69" s="312"/>
      <c r="L69" s="312"/>
      <c r="M69" s="312"/>
      <c r="N69" s="312"/>
      <c r="O69" s="312"/>
      <c r="P69" s="312"/>
      <c r="Q69" s="312"/>
      <c r="R69" s="312"/>
      <c r="S69" s="312"/>
      <c r="T69" s="312"/>
      <c r="U69" s="312"/>
      <c r="V69" s="249"/>
      <c r="W69" s="249"/>
    </row>
    <row r="70" spans="9:23" s="234" customFormat="1">
      <c r="I70" s="247"/>
      <c r="J70" s="238"/>
      <c r="K70" s="312"/>
      <c r="L70" s="312"/>
      <c r="M70" s="312"/>
      <c r="N70" s="312"/>
      <c r="O70" s="312"/>
      <c r="P70" s="312"/>
      <c r="Q70" s="312"/>
      <c r="R70" s="312"/>
      <c r="S70" s="312"/>
      <c r="T70" s="312"/>
      <c r="U70" s="312"/>
      <c r="V70" s="249"/>
      <c r="W70" s="249"/>
    </row>
    <row r="71" spans="9:23" s="234" customFormat="1">
      <c r="I71" s="247"/>
      <c r="J71" s="238"/>
      <c r="K71" s="312"/>
      <c r="L71" s="312"/>
      <c r="M71" s="312"/>
      <c r="N71" s="312"/>
      <c r="O71" s="312"/>
      <c r="P71" s="312"/>
      <c r="Q71" s="312"/>
      <c r="R71" s="312"/>
      <c r="S71" s="312"/>
      <c r="T71" s="312"/>
      <c r="U71" s="312"/>
      <c r="V71" s="249"/>
      <c r="W71" s="249"/>
    </row>
    <row r="72" spans="9:23" s="234" customFormat="1">
      <c r="I72" s="247"/>
      <c r="J72" s="238"/>
      <c r="K72" s="312"/>
      <c r="L72" s="312"/>
      <c r="M72" s="312"/>
      <c r="N72" s="312"/>
      <c r="O72" s="312"/>
      <c r="P72" s="312"/>
      <c r="Q72" s="312"/>
      <c r="R72" s="312"/>
      <c r="S72" s="312"/>
      <c r="T72" s="312"/>
      <c r="U72" s="312"/>
      <c r="V72" s="249"/>
      <c r="W72" s="249"/>
    </row>
    <row r="73" spans="9:23" s="234" customFormat="1">
      <c r="I73" s="247"/>
      <c r="J73" s="238"/>
      <c r="K73" s="312"/>
      <c r="L73" s="312"/>
      <c r="M73" s="312"/>
      <c r="N73" s="312"/>
      <c r="O73" s="312"/>
      <c r="P73" s="312"/>
      <c r="Q73" s="312"/>
      <c r="R73" s="312"/>
      <c r="S73" s="312"/>
      <c r="T73" s="312"/>
      <c r="U73" s="312"/>
      <c r="V73" s="249"/>
      <c r="W73" s="249"/>
    </row>
    <row r="74" spans="9:23" s="234" customFormat="1">
      <c r="I74" s="247"/>
      <c r="J74" s="238"/>
      <c r="K74" s="312"/>
      <c r="L74" s="312"/>
      <c r="M74" s="312"/>
      <c r="N74" s="312"/>
      <c r="O74" s="312"/>
      <c r="P74" s="312"/>
      <c r="Q74" s="312"/>
      <c r="R74" s="312"/>
      <c r="S74" s="312"/>
      <c r="T74" s="312"/>
      <c r="U74" s="312"/>
      <c r="V74" s="249"/>
      <c r="W74" s="249"/>
    </row>
    <row r="75" spans="9:23" s="234" customFormat="1">
      <c r="I75" s="247"/>
      <c r="J75" s="238"/>
      <c r="K75" s="312"/>
      <c r="L75" s="312"/>
      <c r="M75" s="312"/>
      <c r="N75" s="312"/>
      <c r="O75" s="312"/>
      <c r="P75" s="312"/>
      <c r="Q75" s="312"/>
      <c r="R75" s="312"/>
      <c r="S75" s="312"/>
      <c r="T75" s="312"/>
      <c r="U75" s="312"/>
      <c r="V75" s="249"/>
      <c r="W75" s="249"/>
    </row>
    <row r="76" spans="9:23" s="234" customFormat="1">
      <c r="I76" s="247"/>
      <c r="J76" s="238"/>
      <c r="K76" s="312"/>
      <c r="L76" s="312"/>
      <c r="M76" s="312"/>
      <c r="N76" s="312"/>
      <c r="O76" s="312"/>
      <c r="P76" s="312"/>
      <c r="Q76" s="312"/>
      <c r="R76" s="312"/>
      <c r="S76" s="312"/>
      <c r="T76" s="312"/>
      <c r="U76" s="312"/>
      <c r="V76" s="249"/>
      <c r="W76" s="249"/>
    </row>
    <row r="77" spans="9:23" s="234" customFormat="1">
      <c r="I77" s="247"/>
      <c r="J77" s="238"/>
      <c r="K77" s="312"/>
      <c r="L77" s="312"/>
      <c r="M77" s="312"/>
      <c r="N77" s="312"/>
      <c r="O77" s="312"/>
      <c r="P77" s="312"/>
      <c r="Q77" s="312"/>
      <c r="R77" s="312"/>
      <c r="S77" s="312"/>
      <c r="T77" s="312"/>
      <c r="U77" s="312"/>
      <c r="V77" s="249"/>
      <c r="W77" s="249"/>
    </row>
    <row r="78" spans="9:23" s="234" customFormat="1">
      <c r="I78" s="247"/>
      <c r="J78" s="238"/>
      <c r="K78" s="312"/>
      <c r="L78" s="312"/>
      <c r="M78" s="312"/>
      <c r="N78" s="312"/>
      <c r="O78" s="312"/>
      <c r="P78" s="312"/>
      <c r="Q78" s="312"/>
      <c r="R78" s="312"/>
      <c r="S78" s="312"/>
      <c r="T78" s="312"/>
      <c r="U78" s="312"/>
      <c r="V78" s="249"/>
      <c r="W78" s="249"/>
    </row>
    <row r="79" spans="9:23" s="234" customFormat="1">
      <c r="I79" s="247"/>
      <c r="J79" s="238"/>
      <c r="K79" s="312"/>
      <c r="L79" s="312"/>
      <c r="M79" s="312"/>
      <c r="N79" s="312"/>
      <c r="O79" s="312"/>
      <c r="P79" s="312"/>
      <c r="Q79" s="312"/>
      <c r="R79" s="312"/>
      <c r="S79" s="312"/>
      <c r="T79" s="312"/>
      <c r="U79" s="312"/>
      <c r="V79" s="249"/>
      <c r="W79" s="249"/>
    </row>
    <row r="80" spans="9:23" s="234" customFormat="1">
      <c r="I80" s="247"/>
      <c r="J80" s="238"/>
      <c r="K80" s="312"/>
      <c r="L80" s="312"/>
      <c r="M80" s="312"/>
      <c r="N80" s="312"/>
      <c r="O80" s="312"/>
      <c r="P80" s="312"/>
      <c r="Q80" s="312"/>
      <c r="R80" s="312"/>
      <c r="S80" s="312"/>
      <c r="T80" s="312"/>
      <c r="U80" s="312"/>
      <c r="V80" s="249"/>
      <c r="W80" s="249"/>
    </row>
    <row r="81" spans="9:23" s="234" customFormat="1">
      <c r="I81" s="247"/>
      <c r="J81" s="238"/>
      <c r="K81" s="312"/>
      <c r="L81" s="312"/>
      <c r="M81" s="312"/>
      <c r="N81" s="312"/>
      <c r="O81" s="312"/>
      <c r="P81" s="312"/>
      <c r="Q81" s="312"/>
      <c r="R81" s="312"/>
      <c r="S81" s="312"/>
      <c r="T81" s="312"/>
      <c r="U81" s="312"/>
      <c r="V81" s="249"/>
      <c r="W81" s="249"/>
    </row>
    <row r="82" spans="9:23" s="234" customFormat="1">
      <c r="I82" s="247"/>
      <c r="J82" s="238"/>
      <c r="K82" s="312"/>
      <c r="L82" s="312"/>
      <c r="M82" s="312"/>
      <c r="N82" s="312"/>
      <c r="O82" s="312"/>
      <c r="P82" s="312"/>
      <c r="Q82" s="312"/>
      <c r="R82" s="312"/>
      <c r="S82" s="312"/>
      <c r="T82" s="312"/>
      <c r="U82" s="312"/>
      <c r="V82" s="249"/>
      <c r="W82" s="249"/>
    </row>
    <row r="83" spans="9:23" s="234" customFormat="1">
      <c r="I83" s="247"/>
      <c r="J83" s="238"/>
      <c r="K83" s="312"/>
      <c r="L83" s="312"/>
      <c r="M83" s="312"/>
      <c r="N83" s="312"/>
      <c r="O83" s="312"/>
      <c r="P83" s="312"/>
      <c r="Q83" s="312"/>
      <c r="R83" s="312"/>
      <c r="S83" s="312"/>
      <c r="T83" s="312"/>
      <c r="U83" s="312"/>
      <c r="V83" s="249"/>
      <c r="W83" s="249"/>
    </row>
    <row r="84" spans="9:23" s="234" customFormat="1">
      <c r="I84" s="247"/>
      <c r="J84" s="238"/>
      <c r="K84" s="312"/>
      <c r="L84" s="312"/>
      <c r="M84" s="312"/>
      <c r="N84" s="312"/>
      <c r="O84" s="312"/>
      <c r="P84" s="312"/>
      <c r="Q84" s="312"/>
      <c r="R84" s="312"/>
      <c r="S84" s="312"/>
      <c r="T84" s="312"/>
      <c r="U84" s="312"/>
      <c r="V84" s="249"/>
      <c r="W84" s="249"/>
    </row>
    <row r="85" spans="9:23" s="234" customFormat="1">
      <c r="I85" s="247"/>
      <c r="J85" s="238"/>
      <c r="K85" s="312"/>
      <c r="L85" s="312"/>
      <c r="M85" s="312"/>
      <c r="N85" s="312"/>
      <c r="O85" s="312"/>
      <c r="P85" s="312"/>
      <c r="Q85" s="312"/>
      <c r="R85" s="312"/>
      <c r="S85" s="312"/>
      <c r="T85" s="312"/>
      <c r="U85" s="312"/>
      <c r="V85" s="249"/>
      <c r="W85" s="249"/>
    </row>
    <row r="86" spans="9:23" s="234" customFormat="1">
      <c r="I86" s="247"/>
      <c r="J86" s="238"/>
      <c r="K86" s="312"/>
      <c r="L86" s="312"/>
      <c r="M86" s="312"/>
      <c r="N86" s="312"/>
      <c r="O86" s="312"/>
      <c r="P86" s="312"/>
      <c r="Q86" s="312"/>
      <c r="R86" s="312"/>
      <c r="S86" s="312"/>
      <c r="T86" s="312"/>
      <c r="U86" s="312"/>
      <c r="V86" s="249"/>
      <c r="W86" s="249"/>
    </row>
    <row r="87" spans="9:23" s="234" customFormat="1">
      <c r="I87" s="247"/>
      <c r="J87" s="238"/>
      <c r="K87" s="312"/>
      <c r="L87" s="312"/>
      <c r="M87" s="312"/>
      <c r="N87" s="312"/>
      <c r="O87" s="312"/>
      <c r="P87" s="312"/>
      <c r="Q87" s="312"/>
      <c r="R87" s="312"/>
      <c r="S87" s="312"/>
      <c r="T87" s="312"/>
      <c r="U87" s="312"/>
      <c r="V87" s="249"/>
      <c r="W87" s="249"/>
    </row>
    <row r="88" spans="9:23" s="234" customFormat="1">
      <c r="I88" s="247"/>
      <c r="J88" s="238"/>
      <c r="K88" s="312"/>
      <c r="L88" s="312"/>
      <c r="M88" s="312"/>
      <c r="N88" s="312"/>
      <c r="O88" s="312"/>
      <c r="P88" s="312"/>
      <c r="Q88" s="312"/>
      <c r="R88" s="312"/>
      <c r="S88" s="312"/>
      <c r="T88" s="312"/>
      <c r="U88" s="312"/>
      <c r="V88" s="249"/>
      <c r="W88" s="249"/>
    </row>
    <row r="89" spans="9:23" s="234" customFormat="1">
      <c r="I89" s="247"/>
      <c r="J89" s="238"/>
      <c r="K89" s="312"/>
      <c r="L89" s="312"/>
      <c r="M89" s="312"/>
      <c r="N89" s="312"/>
      <c r="O89" s="312"/>
      <c r="P89" s="312"/>
      <c r="Q89" s="312"/>
      <c r="R89" s="312"/>
      <c r="S89" s="312"/>
      <c r="T89" s="312"/>
      <c r="U89" s="312"/>
      <c r="V89" s="249"/>
      <c r="W89" s="249"/>
    </row>
    <row r="90" spans="9:23" s="234" customFormat="1">
      <c r="I90" s="247"/>
      <c r="J90" s="238"/>
      <c r="K90" s="312"/>
      <c r="L90" s="312"/>
      <c r="M90" s="312"/>
      <c r="N90" s="312"/>
      <c r="O90" s="312"/>
      <c r="P90" s="312"/>
      <c r="Q90" s="312"/>
      <c r="R90" s="312"/>
      <c r="S90" s="312"/>
      <c r="T90" s="312"/>
      <c r="U90" s="312"/>
      <c r="V90" s="249"/>
      <c r="W90" s="249"/>
    </row>
    <row r="91" spans="9:23" s="234" customFormat="1">
      <c r="I91" s="247"/>
      <c r="J91" s="238"/>
      <c r="K91" s="312"/>
      <c r="L91" s="312"/>
      <c r="M91" s="312"/>
      <c r="N91" s="312"/>
      <c r="O91" s="312"/>
      <c r="P91" s="312"/>
      <c r="Q91" s="312"/>
      <c r="R91" s="312"/>
      <c r="S91" s="312"/>
      <c r="T91" s="312"/>
      <c r="U91" s="312"/>
      <c r="V91" s="249"/>
      <c r="W91" s="249"/>
    </row>
    <row r="92" spans="9:23" s="234" customFormat="1">
      <c r="I92" s="247"/>
      <c r="J92" s="238"/>
      <c r="K92" s="312"/>
      <c r="L92" s="312"/>
      <c r="M92" s="312"/>
      <c r="N92" s="312"/>
      <c r="O92" s="312"/>
      <c r="P92" s="312"/>
      <c r="Q92" s="312"/>
      <c r="R92" s="312"/>
      <c r="S92" s="312"/>
      <c r="T92" s="312"/>
      <c r="U92" s="312"/>
      <c r="V92" s="249"/>
      <c r="W92" s="249"/>
    </row>
    <row r="93" spans="9:23" s="234" customFormat="1">
      <c r="I93" s="247"/>
      <c r="J93" s="238"/>
      <c r="K93" s="312"/>
      <c r="L93" s="312"/>
      <c r="M93" s="312"/>
      <c r="N93" s="312"/>
      <c r="O93" s="312"/>
      <c r="P93" s="312"/>
      <c r="Q93" s="312"/>
      <c r="R93" s="312"/>
      <c r="S93" s="312"/>
      <c r="T93" s="312"/>
      <c r="U93" s="312"/>
      <c r="V93" s="249"/>
      <c r="W93" s="249"/>
    </row>
    <row r="94" spans="9:23" s="234" customFormat="1">
      <c r="I94" s="247"/>
      <c r="J94" s="238"/>
      <c r="K94" s="312"/>
      <c r="L94" s="312"/>
      <c r="M94" s="312"/>
      <c r="N94" s="312"/>
      <c r="O94" s="312"/>
      <c r="P94" s="312"/>
      <c r="Q94" s="312"/>
      <c r="R94" s="312"/>
      <c r="S94" s="312"/>
      <c r="T94" s="312"/>
      <c r="U94" s="312"/>
      <c r="V94" s="249"/>
      <c r="W94" s="249"/>
    </row>
    <row r="95" spans="9:23" s="234" customFormat="1">
      <c r="I95" s="247"/>
      <c r="J95" s="238"/>
      <c r="K95" s="312"/>
      <c r="L95" s="312"/>
      <c r="M95" s="312"/>
      <c r="N95" s="312"/>
      <c r="O95" s="312"/>
      <c r="P95" s="312"/>
      <c r="Q95" s="312"/>
      <c r="R95" s="312"/>
      <c r="S95" s="312"/>
      <c r="T95" s="312"/>
      <c r="U95" s="312"/>
      <c r="V95" s="249"/>
      <c r="W95" s="249"/>
    </row>
    <row r="96" spans="9:23" s="234" customFormat="1">
      <c r="I96" s="247"/>
      <c r="J96" s="238"/>
      <c r="K96" s="312"/>
      <c r="L96" s="312"/>
      <c r="M96" s="312"/>
      <c r="N96" s="312"/>
      <c r="O96" s="312"/>
      <c r="P96" s="312"/>
      <c r="Q96" s="312"/>
      <c r="R96" s="312"/>
      <c r="S96" s="312"/>
      <c r="T96" s="312"/>
      <c r="U96" s="312"/>
      <c r="V96" s="249"/>
      <c r="W96" s="249"/>
    </row>
    <row r="97" spans="3:33" s="234" customFormat="1">
      <c r="I97" s="247"/>
      <c r="J97" s="238"/>
      <c r="K97" s="312"/>
      <c r="L97" s="312"/>
      <c r="M97" s="312"/>
      <c r="N97" s="312"/>
      <c r="O97" s="312"/>
      <c r="P97" s="312"/>
      <c r="Q97" s="312"/>
      <c r="R97" s="312"/>
      <c r="S97" s="312"/>
      <c r="T97" s="312"/>
      <c r="U97" s="312"/>
      <c r="V97" s="249"/>
      <c r="W97" s="249"/>
    </row>
    <row r="98" spans="3:33" s="234" customFormat="1">
      <c r="I98" s="247"/>
      <c r="J98" s="238"/>
      <c r="K98" s="312"/>
      <c r="L98" s="312"/>
      <c r="M98" s="312"/>
      <c r="N98" s="312"/>
      <c r="O98" s="312"/>
      <c r="P98" s="312"/>
      <c r="Q98" s="312"/>
      <c r="R98" s="312"/>
      <c r="S98" s="312"/>
      <c r="T98" s="312"/>
      <c r="U98" s="312"/>
      <c r="V98" s="249"/>
      <c r="W98" s="249"/>
    </row>
    <row r="99" spans="3:33" s="234" customFormat="1">
      <c r="I99" s="247"/>
      <c r="J99" s="238"/>
      <c r="K99" s="312"/>
      <c r="L99" s="312"/>
      <c r="M99" s="312"/>
      <c r="N99" s="312"/>
      <c r="O99" s="312"/>
      <c r="P99" s="312"/>
      <c r="Q99" s="312"/>
      <c r="R99" s="312"/>
      <c r="S99" s="312"/>
      <c r="T99" s="312"/>
      <c r="U99" s="312"/>
      <c r="V99" s="249"/>
      <c r="W99" s="249"/>
    </row>
    <row r="100" spans="3:33" s="173" customFormat="1">
      <c r="I100" s="174"/>
      <c r="J100" s="178"/>
      <c r="K100" s="180"/>
      <c r="L100" s="180"/>
      <c r="M100" s="180"/>
      <c r="N100" s="180"/>
      <c r="O100" s="180"/>
      <c r="P100" s="180"/>
      <c r="Q100" s="180"/>
      <c r="R100" s="180"/>
      <c r="S100" s="180"/>
      <c r="T100" s="180"/>
      <c r="U100" s="180"/>
      <c r="V100" s="175"/>
      <c r="W100" s="175"/>
    </row>
    <row r="101" spans="3:33" s="234" customFormat="1">
      <c r="I101" s="247"/>
      <c r="J101" s="238"/>
      <c r="K101" s="249"/>
      <c r="L101" s="250"/>
      <c r="M101" s="250"/>
      <c r="N101" s="250"/>
      <c r="O101" s="250"/>
      <c r="P101" s="250"/>
      <c r="Q101" s="250"/>
    </row>
    <row r="102" spans="3:33" s="234" customFormat="1">
      <c r="C102" s="249"/>
      <c r="F102" s="246" t="s">
        <v>216</v>
      </c>
      <c r="H102" s="246" t="s">
        <v>217</v>
      </c>
      <c r="I102" s="247"/>
      <c r="J102" s="238"/>
      <c r="K102" s="108" t="s">
        <v>539</v>
      </c>
      <c r="AD102" s="234" t="s">
        <v>540</v>
      </c>
    </row>
    <row r="103" spans="3:33" s="234" customFormat="1">
      <c r="I103" s="247"/>
      <c r="J103" s="238"/>
      <c r="K103" s="236" t="s">
        <v>385</v>
      </c>
      <c r="L103" s="250"/>
      <c r="AC103" s="246"/>
      <c r="AD103" s="246"/>
      <c r="AE103" s="246"/>
      <c r="AF103" s="246"/>
      <c r="AG103" s="246"/>
    </row>
    <row r="104" spans="3:33" s="234" customFormat="1">
      <c r="H104" s="234" t="s">
        <v>436</v>
      </c>
      <c r="I104" s="247"/>
      <c r="J104" s="238"/>
      <c r="K104" s="236" t="s">
        <v>437</v>
      </c>
      <c r="L104" s="250"/>
    </row>
    <row r="105" spans="3:33" s="234" customFormat="1">
      <c r="I105" s="247"/>
      <c r="J105" s="238"/>
      <c r="K105" s="236"/>
      <c r="L105" s="250"/>
    </row>
    <row r="106" spans="3:33" s="234" customFormat="1">
      <c r="I106" s="247"/>
      <c r="J106" s="238"/>
      <c r="K106" s="236" t="s">
        <v>438</v>
      </c>
      <c r="L106" s="250"/>
    </row>
    <row r="107" spans="3:33" s="234" customFormat="1">
      <c r="I107" s="247"/>
      <c r="J107" s="238"/>
      <c r="K107" s="236" t="s">
        <v>439</v>
      </c>
      <c r="L107" s="250"/>
    </row>
    <row r="108" spans="3:33" s="234" customFormat="1">
      <c r="I108" s="247"/>
      <c r="J108" s="238"/>
      <c r="K108" s="236" t="s">
        <v>438</v>
      </c>
      <c r="L108" s="250"/>
    </row>
    <row r="109" spans="3:33" s="234" customFormat="1">
      <c r="I109" s="247"/>
      <c r="J109" s="238"/>
      <c r="K109" s="236" t="s">
        <v>440</v>
      </c>
      <c r="L109" s="250"/>
      <c r="M109" s="250"/>
      <c r="N109" s="250"/>
      <c r="O109" s="250"/>
      <c r="P109" s="250"/>
      <c r="Q109" s="250"/>
    </row>
    <row r="110" spans="3:33" s="234" customFormat="1">
      <c r="I110" s="247"/>
      <c r="J110" s="238"/>
      <c r="K110" s="236" t="s">
        <v>441</v>
      </c>
      <c r="L110" s="250"/>
      <c r="M110" s="250"/>
      <c r="N110" s="250"/>
      <c r="O110" s="250"/>
      <c r="P110" s="250"/>
      <c r="Q110" s="250"/>
    </row>
    <row r="111" spans="3:33" s="234" customFormat="1">
      <c r="I111" s="247"/>
      <c r="J111" s="238"/>
      <c r="K111" s="236" t="s">
        <v>442</v>
      </c>
      <c r="L111" s="250"/>
      <c r="M111" s="250"/>
      <c r="N111" s="250"/>
      <c r="O111" s="250"/>
      <c r="P111" s="250"/>
      <c r="Q111" s="250"/>
    </row>
    <row r="112" spans="3:33" s="234" customFormat="1">
      <c r="I112" s="247"/>
      <c r="J112" s="238"/>
      <c r="K112" s="339" t="s">
        <v>443</v>
      </c>
      <c r="L112" s="250"/>
      <c r="M112" s="250"/>
      <c r="N112" s="250"/>
      <c r="O112" s="250"/>
      <c r="P112" s="250"/>
      <c r="Q112" s="250"/>
    </row>
    <row r="113" spans="9:17" s="234" customFormat="1">
      <c r="I113" s="247"/>
      <c r="J113" s="238"/>
      <c r="K113" s="236" t="s">
        <v>444</v>
      </c>
      <c r="L113" s="250"/>
      <c r="M113" s="250"/>
      <c r="N113" s="250"/>
      <c r="O113" s="250"/>
      <c r="P113" s="250"/>
      <c r="Q113" s="250"/>
    </row>
    <row r="114" spans="9:17" s="234" customFormat="1">
      <c r="I114" s="247"/>
      <c r="J114" s="238"/>
      <c r="K114" s="236" t="s">
        <v>445</v>
      </c>
      <c r="L114" s="250"/>
      <c r="M114" s="250"/>
      <c r="N114" s="250"/>
      <c r="O114" s="250"/>
      <c r="P114" s="250"/>
      <c r="Q114" s="250"/>
    </row>
    <row r="115" spans="9:17" s="234" customFormat="1">
      <c r="I115" s="247"/>
      <c r="J115" s="238"/>
      <c r="K115" s="236" t="s">
        <v>446</v>
      </c>
      <c r="L115" s="250"/>
      <c r="M115" s="250"/>
      <c r="N115" s="250"/>
      <c r="O115" s="250"/>
      <c r="P115" s="250"/>
      <c r="Q115" s="250"/>
    </row>
    <row r="116" spans="9:17" s="234" customFormat="1">
      <c r="I116" s="247"/>
      <c r="J116" s="238"/>
      <c r="K116" s="236" t="s">
        <v>447</v>
      </c>
      <c r="L116" s="250"/>
      <c r="M116" s="250"/>
      <c r="N116" s="250"/>
      <c r="O116" s="250"/>
      <c r="P116" s="250"/>
      <c r="Q116" s="250"/>
    </row>
    <row r="117" spans="9:17" s="234" customFormat="1">
      <c r="I117" s="247"/>
      <c r="J117" s="238"/>
      <c r="K117" s="236" t="s">
        <v>448</v>
      </c>
      <c r="L117" s="250"/>
      <c r="M117" s="250"/>
      <c r="N117" s="250"/>
      <c r="O117" s="250"/>
      <c r="P117" s="250"/>
      <c r="Q117" s="250"/>
    </row>
    <row r="118" spans="9:17" s="234" customFormat="1">
      <c r="I118" s="247"/>
      <c r="J118" s="238"/>
      <c r="K118" s="236" t="s">
        <v>438</v>
      </c>
      <c r="L118" s="250"/>
      <c r="M118" s="250"/>
      <c r="N118" s="250"/>
      <c r="O118" s="250"/>
      <c r="P118" s="250"/>
      <c r="Q118" s="250"/>
    </row>
    <row r="119" spans="9:17" s="234" customFormat="1">
      <c r="I119" s="247"/>
      <c r="J119" s="238"/>
      <c r="K119" s="249"/>
      <c r="M119" s="250"/>
      <c r="N119" s="250"/>
      <c r="O119" s="250"/>
      <c r="P119" s="250"/>
      <c r="Q119" s="250"/>
    </row>
    <row r="120" spans="9:17" s="234" customFormat="1">
      <c r="I120" s="247"/>
      <c r="J120" s="238"/>
      <c r="K120" s="249" t="s">
        <v>449</v>
      </c>
      <c r="M120" s="250"/>
      <c r="N120" s="250"/>
      <c r="O120" s="250"/>
      <c r="P120" s="250"/>
      <c r="Q120" s="250"/>
    </row>
    <row r="121" spans="9:17" s="234" customFormat="1">
      <c r="I121" s="247"/>
      <c r="J121" s="238"/>
      <c r="K121" s="249"/>
      <c r="M121" s="250"/>
      <c r="N121" s="250"/>
      <c r="O121" s="250"/>
      <c r="P121" s="250"/>
      <c r="Q121" s="250"/>
    </row>
    <row r="122" spans="9:17" s="234" customFormat="1">
      <c r="I122" s="247"/>
      <c r="J122" s="238"/>
      <c r="K122" s="249" t="s">
        <v>450</v>
      </c>
      <c r="M122" s="250"/>
      <c r="N122" s="250"/>
      <c r="O122" s="250"/>
      <c r="P122" s="250"/>
      <c r="Q122" s="250"/>
    </row>
    <row r="123" spans="9:17" s="234" customFormat="1">
      <c r="I123" s="247"/>
      <c r="J123" s="238"/>
      <c r="K123" s="249" t="s">
        <v>451</v>
      </c>
      <c r="M123" s="250"/>
      <c r="N123" s="250"/>
      <c r="O123" s="250"/>
      <c r="P123" s="250"/>
      <c r="Q123" s="250"/>
    </row>
    <row r="124" spans="9:17" s="234" customFormat="1">
      <c r="I124" s="247"/>
      <c r="J124" s="238"/>
      <c r="K124" s="249"/>
      <c r="M124" s="250"/>
      <c r="N124" s="250"/>
      <c r="O124" s="250"/>
      <c r="P124" s="250"/>
      <c r="Q124" s="250"/>
    </row>
    <row r="125" spans="9:17" s="234" customFormat="1">
      <c r="I125" s="247"/>
      <c r="J125" s="238"/>
      <c r="K125" s="249" t="s">
        <v>452</v>
      </c>
    </row>
    <row r="126" spans="9:17" s="234" customFormat="1">
      <c r="I126" s="247"/>
      <c r="J126" s="238"/>
      <c r="K126" s="249" t="s">
        <v>453</v>
      </c>
    </row>
    <row r="127" spans="9:17" s="234" customFormat="1">
      <c r="I127" s="247"/>
      <c r="J127" s="238"/>
      <c r="K127" s="249" t="s">
        <v>452</v>
      </c>
    </row>
    <row r="128" spans="9:17" s="234" customFormat="1">
      <c r="I128" s="247"/>
      <c r="J128" s="238"/>
      <c r="K128" s="249" t="s">
        <v>454</v>
      </c>
    </row>
    <row r="129" spans="6:11" s="234" customFormat="1">
      <c r="I129" s="247"/>
      <c r="J129" s="238"/>
      <c r="K129" s="249" t="s">
        <v>452</v>
      </c>
    </row>
    <row r="130" spans="6:11" s="234" customFormat="1">
      <c r="I130" s="247"/>
      <c r="J130" s="238"/>
      <c r="K130" s="249"/>
    </row>
    <row r="131" spans="6:11" s="234" customFormat="1">
      <c r="I131" s="247"/>
      <c r="J131" s="238"/>
      <c r="K131" s="249"/>
    </row>
    <row r="132" spans="6:11" s="234" customFormat="1">
      <c r="I132" s="247"/>
      <c r="J132" s="238"/>
      <c r="K132" s="249"/>
    </row>
    <row r="133" spans="6:11" s="234" customFormat="1">
      <c r="I133" s="247"/>
      <c r="J133" s="238"/>
      <c r="K133" s="249"/>
    </row>
    <row r="134" spans="6:11" s="234" customFormat="1">
      <c r="F134" s="246" t="s">
        <v>218</v>
      </c>
      <c r="H134" s="246" t="s">
        <v>219</v>
      </c>
      <c r="J134" s="238"/>
      <c r="K134" s="234" t="s">
        <v>222</v>
      </c>
    </row>
    <row r="135" spans="6:11" s="234" customFormat="1">
      <c r="F135" s="246" t="s">
        <v>220</v>
      </c>
      <c r="H135" s="246" t="s">
        <v>221</v>
      </c>
      <c r="I135" s="247"/>
      <c r="J135" s="238"/>
      <c r="K135" s="234" t="s">
        <v>222</v>
      </c>
    </row>
    <row r="136" spans="6:11" s="234" customFormat="1">
      <c r="F136" s="246"/>
      <c r="H136" s="246"/>
      <c r="I136" s="247"/>
      <c r="J136" s="238"/>
    </row>
    <row r="137" spans="6:11" s="234" customFormat="1">
      <c r="H137" s="246" t="s">
        <v>455</v>
      </c>
      <c r="I137" s="247"/>
      <c r="J137" s="234" t="s">
        <v>570</v>
      </c>
      <c r="K137" s="234" t="s">
        <v>569</v>
      </c>
    </row>
    <row r="138" spans="6:11" s="234" customFormat="1">
      <c r="H138" s="246"/>
      <c r="I138" s="247"/>
      <c r="J138" s="238"/>
      <c r="K138" s="234" t="s">
        <v>733</v>
      </c>
    </row>
    <row r="139" spans="6:11" s="234" customFormat="1">
      <c r="H139" s="246"/>
      <c r="I139" s="247"/>
      <c r="J139" s="238"/>
      <c r="K139" s="234" t="s">
        <v>734</v>
      </c>
    </row>
    <row r="140" spans="6:11" s="234" customFormat="1">
      <c r="H140" s="246"/>
      <c r="I140" s="247"/>
      <c r="J140" s="238"/>
      <c r="K140" s="234" t="s">
        <v>735</v>
      </c>
    </row>
    <row r="141" spans="6:11" s="234" customFormat="1">
      <c r="H141" s="246"/>
      <c r="I141" s="247"/>
      <c r="J141" s="238"/>
      <c r="K141" s="234" t="s">
        <v>344</v>
      </c>
    </row>
    <row r="142" spans="6:11" s="234" customFormat="1">
      <c r="H142" s="246"/>
      <c r="I142" s="247"/>
      <c r="J142" s="238" t="s">
        <v>572</v>
      </c>
      <c r="K142" s="234" t="s">
        <v>569</v>
      </c>
    </row>
    <row r="143" spans="6:11" s="234" customFormat="1">
      <c r="H143" s="246"/>
      <c r="I143" s="247"/>
      <c r="J143" s="238"/>
      <c r="K143" s="234" t="s">
        <v>730</v>
      </c>
    </row>
    <row r="144" spans="6:11" s="234" customFormat="1">
      <c r="H144" s="246"/>
      <c r="I144" s="247"/>
      <c r="J144" s="238"/>
      <c r="K144" s="234" t="s">
        <v>731</v>
      </c>
    </row>
    <row r="145" spans="1:14" s="234" customFormat="1">
      <c r="H145" s="246"/>
      <c r="I145" s="247"/>
      <c r="J145" s="238"/>
      <c r="K145" s="234" t="s">
        <v>732</v>
      </c>
    </row>
    <row r="146" spans="1:14" s="234" customFormat="1">
      <c r="H146" s="246"/>
      <c r="I146" s="247"/>
      <c r="J146" s="238"/>
      <c r="K146" s="234" t="s">
        <v>344</v>
      </c>
    </row>
    <row r="147" spans="1:14" s="234" customFormat="1">
      <c r="H147" s="246"/>
      <c r="I147" s="247"/>
      <c r="J147" s="238" t="s">
        <v>571</v>
      </c>
      <c r="K147" s="234" t="s">
        <v>569</v>
      </c>
    </row>
    <row r="148" spans="1:14" s="234" customFormat="1">
      <c r="H148" s="246"/>
      <c r="I148" s="247"/>
      <c r="J148" s="238"/>
      <c r="K148" s="234" t="s">
        <v>730</v>
      </c>
    </row>
    <row r="149" spans="1:14" s="234" customFormat="1">
      <c r="H149" s="246"/>
      <c r="I149" s="247"/>
      <c r="J149" s="238"/>
      <c r="K149" s="234" t="s">
        <v>731</v>
      </c>
    </row>
    <row r="150" spans="1:14" s="234" customFormat="1">
      <c r="H150" s="246"/>
      <c r="I150" s="247"/>
      <c r="J150" s="238"/>
      <c r="K150" s="234" t="s">
        <v>732</v>
      </c>
    </row>
    <row r="151" spans="1:14" s="234" customFormat="1">
      <c r="H151" s="246"/>
      <c r="I151" s="247"/>
      <c r="J151" s="238"/>
      <c r="K151" s="234" t="s">
        <v>344</v>
      </c>
    </row>
    <row r="152" spans="1:14">
      <c r="H152" s="56"/>
      <c r="I152" s="18"/>
      <c r="J152" s="74"/>
    </row>
    <row r="153" spans="1:14">
      <c r="A153" s="14" t="s">
        <v>234</v>
      </c>
      <c r="F153" s="56"/>
      <c r="H153" s="56"/>
      <c r="I153" s="18"/>
      <c r="J153" s="74"/>
    </row>
    <row r="154" spans="1:14">
      <c r="I154" s="18"/>
      <c r="L154" s="74"/>
      <c r="M154" s="74"/>
      <c r="N154" s="74"/>
    </row>
    <row r="155" spans="1:14">
      <c r="I155" s="18"/>
    </row>
    <row r="157" spans="1:14">
      <c r="I157" s="18"/>
      <c r="K157" s="18"/>
      <c r="L157" s="23"/>
    </row>
    <row r="158" spans="1:14">
      <c r="I158" s="18"/>
      <c r="J158" s="18"/>
    </row>
    <row r="159" spans="1:14">
      <c r="H159" s="18"/>
    </row>
    <row r="160" spans="1:14">
      <c r="I160" s="18"/>
    </row>
    <row r="161" spans="9:11">
      <c r="I161" s="18"/>
    </row>
    <row r="162" spans="9:11">
      <c r="I162" s="18"/>
      <c r="K162" s="18"/>
    </row>
    <row r="163" spans="9:11">
      <c r="I163" s="18"/>
    </row>
    <row r="164" spans="9:11">
      <c r="I164" s="18"/>
    </row>
    <row r="165" spans="9:11">
      <c r="I165" s="18"/>
      <c r="K165" s="18"/>
    </row>
    <row r="166" spans="9:11">
      <c r="I166" s="18"/>
    </row>
    <row r="167" spans="9:11">
      <c r="I167" s="18"/>
    </row>
    <row r="168" spans="9:11">
      <c r="I168" s="18"/>
      <c r="K168" s="18"/>
    </row>
    <row r="169" spans="9:11">
      <c r="I169" s="18"/>
    </row>
    <row r="170" spans="9:11">
      <c r="I170" s="18"/>
    </row>
    <row r="171" spans="9:11">
      <c r="I171" s="18"/>
      <c r="K171" s="18"/>
    </row>
    <row r="174" spans="9:11">
      <c r="J174"/>
    </row>
    <row r="175" spans="9:11">
      <c r="I175"/>
    </row>
  </sheetData>
  <phoneticPr fontId="3"/>
  <dataValidations count="1">
    <dataValidation type="list" allowBlank="1" showInputMessage="1" showErrorMessage="1" sqref="D9" xr:uid="{418F80EF-08BC-4E63-8B27-6A6243941E99}">
      <formula1>"OK,NG"</formula1>
    </dataValidation>
  </dataValidations>
  <hyperlinks>
    <hyperlink ref="A1" location="'V02-00'!A1" display="back" xr:uid="{FF5CB65E-5BDA-4DF1-AC32-107D129C1C84}"/>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248"/>
  <sheetViews>
    <sheetView showGridLines="0" zoomScale="80" zoomScaleNormal="80" workbookViewId="0"/>
  </sheetViews>
  <sheetFormatPr defaultColWidth="9.125" defaultRowHeight="18.75"/>
  <cols>
    <col min="1" max="3" width="9.125" style="14"/>
    <col min="4" max="4" width="38.375" style="14" customWidth="1"/>
    <col min="5" max="7" width="9.125" style="14"/>
    <col min="8" max="8" width="28" style="14" customWidth="1"/>
    <col min="9" max="16384" width="9.125" style="14"/>
  </cols>
  <sheetData>
    <row r="1" spans="1:29">
      <c r="A1" s="35" t="s">
        <v>151</v>
      </c>
    </row>
    <row r="2" spans="1:29">
      <c r="B2" s="18" t="s">
        <v>122</v>
      </c>
      <c r="D2" s="71" t="s">
        <v>282</v>
      </c>
      <c r="E2" s="71"/>
    </row>
    <row r="3" spans="1:29">
      <c r="B3" s="18"/>
      <c r="D3" s="71" t="s">
        <v>38</v>
      </c>
      <c r="E3" s="71"/>
    </row>
    <row r="4" spans="1:29">
      <c r="B4" s="18"/>
      <c r="D4" s="71" t="s">
        <v>283</v>
      </c>
      <c r="E4" s="71"/>
    </row>
    <row r="5" spans="1:29">
      <c r="B5" s="18"/>
      <c r="D5" s="71" t="s">
        <v>284</v>
      </c>
      <c r="E5" s="71"/>
    </row>
    <row r="6" spans="1:29">
      <c r="B6" s="18"/>
      <c r="D6" s="71" t="s">
        <v>285</v>
      </c>
      <c r="E6" s="71"/>
    </row>
    <row r="7" spans="1:29">
      <c r="B7" s="18"/>
      <c r="D7" s="71" t="s">
        <v>286</v>
      </c>
      <c r="E7" s="71"/>
    </row>
    <row r="8" spans="1:29">
      <c r="B8" s="18"/>
      <c r="D8" s="71" t="s">
        <v>287</v>
      </c>
      <c r="E8" s="71"/>
    </row>
    <row r="9" spans="1:29">
      <c r="B9" s="18"/>
      <c r="D9" s="71"/>
      <c r="E9" s="71"/>
    </row>
    <row r="10" spans="1:29">
      <c r="B10" s="18"/>
    </row>
    <row r="11" spans="1:29">
      <c r="B11" s="18" t="s">
        <v>125</v>
      </c>
      <c r="D11" s="14" t="s">
        <v>129</v>
      </c>
    </row>
    <row r="12" spans="1:29">
      <c r="B12" s="18" t="s">
        <v>123</v>
      </c>
      <c r="D12" s="50" t="s">
        <v>353</v>
      </c>
    </row>
    <row r="13" spans="1:29" s="21" customFormat="1">
      <c r="B13" s="22"/>
    </row>
    <row r="14" spans="1:29">
      <c r="B14" s="18"/>
    </row>
    <row r="15" spans="1:29">
      <c r="B15" s="63" t="s">
        <v>23</v>
      </c>
      <c r="C15" s="64" t="s">
        <v>174</v>
      </c>
      <c r="D15" s="64"/>
      <c r="E15" s="60"/>
      <c r="F15" s="64" t="s">
        <v>191</v>
      </c>
      <c r="G15" s="64"/>
      <c r="H15" s="64" t="s">
        <v>177</v>
      </c>
      <c r="I15" s="64"/>
      <c r="J15" s="64"/>
      <c r="K15" s="68" t="s">
        <v>176</v>
      </c>
      <c r="L15" s="67"/>
      <c r="M15" s="67"/>
      <c r="N15" s="67"/>
      <c r="O15" s="67"/>
      <c r="P15" s="67"/>
      <c r="Q15" s="67"/>
      <c r="R15" s="67"/>
      <c r="S15" s="67"/>
      <c r="T15" s="67"/>
      <c r="U15" s="67"/>
      <c r="V15" s="67"/>
      <c r="W15" s="67"/>
      <c r="X15" s="67"/>
      <c r="Y15" s="67"/>
      <c r="Z15" s="67"/>
      <c r="AA15" s="67"/>
      <c r="AB15" s="67"/>
      <c r="AC15" s="67"/>
    </row>
    <row r="16" spans="1:29">
      <c r="B16" s="18" t="s">
        <v>207</v>
      </c>
      <c r="D16" s="14" t="s">
        <v>736</v>
      </c>
      <c r="F16" s="72" t="s">
        <v>17</v>
      </c>
      <c r="H16" s="18" t="s">
        <v>120</v>
      </c>
      <c r="K16" s="73" t="s">
        <v>469</v>
      </c>
      <c r="L16" s="84"/>
      <c r="M16" s="84"/>
      <c r="N16" s="84"/>
      <c r="O16" s="84"/>
      <c r="P16" s="83"/>
    </row>
    <row r="17" spans="2:16">
      <c r="B17" s="18"/>
      <c r="L17" s="84"/>
      <c r="M17" s="84"/>
      <c r="N17" s="84"/>
      <c r="O17" s="84"/>
      <c r="P17" s="83"/>
    </row>
    <row r="18" spans="2:16">
      <c r="B18" s="18"/>
      <c r="K18" s="14" t="s">
        <v>741</v>
      </c>
      <c r="L18" s="84"/>
      <c r="M18" s="84"/>
      <c r="N18" s="84"/>
      <c r="O18" s="84"/>
      <c r="P18" s="83"/>
    </row>
    <row r="19" spans="2:16">
      <c r="B19" s="18"/>
      <c r="K19" s="73" t="s">
        <v>737</v>
      </c>
      <c r="L19" s="84"/>
      <c r="M19" s="83"/>
      <c r="N19" s="84"/>
      <c r="O19" s="84"/>
      <c r="P19" s="83"/>
    </row>
    <row r="20" spans="2:16">
      <c r="B20" s="18"/>
      <c r="K20" s="73" t="s">
        <v>738</v>
      </c>
      <c r="L20" s="84"/>
      <c r="M20" s="84"/>
      <c r="N20" s="84"/>
      <c r="O20" s="84"/>
      <c r="P20" s="83"/>
    </row>
    <row r="21" spans="2:16">
      <c r="B21" s="18"/>
      <c r="K21" s="73" t="s">
        <v>739</v>
      </c>
      <c r="L21" s="84"/>
      <c r="M21" s="84"/>
      <c r="N21" s="84"/>
      <c r="O21" s="84"/>
      <c r="P21" s="83"/>
    </row>
    <row r="22" spans="2:16">
      <c r="B22" s="18"/>
      <c r="K22" s="73" t="s">
        <v>740</v>
      </c>
      <c r="L22" s="84"/>
      <c r="M22" s="84"/>
      <c r="N22" s="84"/>
      <c r="O22" s="84"/>
      <c r="P22" s="83"/>
    </row>
    <row r="23" spans="2:16">
      <c r="B23" s="18"/>
      <c r="K23" s="73"/>
      <c r="L23" s="84"/>
      <c r="M23" s="84"/>
      <c r="N23" s="84"/>
      <c r="O23" s="84"/>
      <c r="P23" s="83"/>
    </row>
    <row r="24" spans="2:16">
      <c r="B24" s="18"/>
      <c r="H24" s="246" t="s">
        <v>208</v>
      </c>
      <c r="I24" s="234"/>
      <c r="J24" s="234"/>
      <c r="K24" s="317" t="s">
        <v>468</v>
      </c>
      <c r="L24" s="84"/>
      <c r="M24" s="84"/>
      <c r="N24" s="84"/>
      <c r="O24" s="84"/>
      <c r="P24" s="83"/>
    </row>
    <row r="25" spans="2:16">
      <c r="B25" s="18"/>
      <c r="K25" s="236" t="s">
        <v>997</v>
      </c>
      <c r="L25" s="84"/>
      <c r="M25" s="84"/>
      <c r="N25" s="84"/>
      <c r="O25" s="84"/>
      <c r="P25" s="83"/>
    </row>
    <row r="26" spans="2:16">
      <c r="B26" s="18"/>
      <c r="K26" s="236"/>
      <c r="L26" s="84"/>
      <c r="M26" s="84"/>
      <c r="N26" s="84"/>
      <c r="O26" s="84"/>
      <c r="P26" s="83"/>
    </row>
    <row r="27" spans="2:16">
      <c r="B27" s="18"/>
      <c r="K27" s="236" t="s">
        <v>919</v>
      </c>
    </row>
    <row r="28" spans="2:16" s="234" customFormat="1">
      <c r="B28" s="247"/>
      <c r="K28" s="236"/>
      <c r="L28" s="318"/>
      <c r="M28" s="318"/>
      <c r="N28" s="318"/>
      <c r="O28" s="318"/>
    </row>
    <row r="29" spans="2:16">
      <c r="B29" s="18"/>
      <c r="H29" s="56"/>
      <c r="K29" s="236" t="s">
        <v>558</v>
      </c>
      <c r="L29" s="41"/>
      <c r="M29" s="41"/>
      <c r="N29" s="41"/>
      <c r="O29" s="41"/>
    </row>
    <row r="30" spans="2:16">
      <c r="B30" s="18"/>
      <c r="H30" s="56"/>
      <c r="K30" s="236" t="s">
        <v>384</v>
      </c>
      <c r="L30" s="41"/>
      <c r="M30" s="41"/>
      <c r="N30" s="41"/>
      <c r="O30" s="41"/>
    </row>
    <row r="31" spans="2:16">
      <c r="B31" s="18"/>
      <c r="H31" s="56"/>
      <c r="K31" s="236" t="s">
        <v>920</v>
      </c>
      <c r="L31" s="41"/>
      <c r="M31" s="41"/>
      <c r="N31" s="41"/>
      <c r="O31" s="41"/>
    </row>
    <row r="32" spans="2:16">
      <c r="B32" s="18"/>
      <c r="H32" s="56"/>
      <c r="K32" s="236" t="s">
        <v>921</v>
      </c>
      <c r="L32" s="41"/>
      <c r="M32" s="41"/>
      <c r="N32" s="41"/>
      <c r="O32" s="41"/>
    </row>
    <row r="33" spans="2:15">
      <c r="B33" s="18"/>
      <c r="H33" s="56"/>
      <c r="K33" s="236" t="s">
        <v>922</v>
      </c>
      <c r="L33" s="41"/>
      <c r="M33" s="41"/>
      <c r="N33" s="41"/>
      <c r="O33" s="41"/>
    </row>
    <row r="34" spans="2:15">
      <c r="B34" s="18"/>
      <c r="H34" s="56"/>
      <c r="K34" s="236" t="s">
        <v>923</v>
      </c>
      <c r="L34" s="41"/>
      <c r="M34" s="41"/>
      <c r="N34" s="41"/>
      <c r="O34" s="41"/>
    </row>
    <row r="35" spans="2:15">
      <c r="B35" s="18"/>
      <c r="H35" s="56"/>
      <c r="K35" s="236" t="s">
        <v>924</v>
      </c>
      <c r="L35" s="41"/>
      <c r="M35" s="41"/>
      <c r="N35" s="41"/>
      <c r="O35" s="41"/>
    </row>
    <row r="36" spans="2:15" s="178" customFormat="1">
      <c r="B36" s="58"/>
      <c r="H36" s="78"/>
      <c r="K36" s="236" t="s">
        <v>925</v>
      </c>
      <c r="L36" s="319"/>
      <c r="M36" s="319"/>
      <c r="N36" s="319"/>
      <c r="O36" s="319"/>
    </row>
    <row r="37" spans="2:15" s="178" customFormat="1">
      <c r="B37" s="58"/>
      <c r="H37" s="78"/>
      <c r="K37" s="236" t="s">
        <v>926</v>
      </c>
      <c r="L37" s="319"/>
      <c r="M37" s="319"/>
      <c r="N37" s="319"/>
      <c r="O37" s="319"/>
    </row>
    <row r="38" spans="2:15" s="178" customFormat="1">
      <c r="B38" s="58"/>
      <c r="H38" s="78"/>
      <c r="K38" s="236" t="s">
        <v>927</v>
      </c>
      <c r="L38" s="319"/>
      <c r="M38" s="319"/>
      <c r="N38" s="319"/>
      <c r="O38" s="319"/>
    </row>
    <row r="39" spans="2:15" s="178" customFormat="1">
      <c r="B39" s="58"/>
      <c r="H39" s="78"/>
      <c r="K39" s="236" t="s">
        <v>928</v>
      </c>
      <c r="L39" s="319"/>
      <c r="M39" s="319"/>
      <c r="N39" s="319"/>
      <c r="O39" s="319"/>
    </row>
    <row r="40" spans="2:15" s="178" customFormat="1">
      <c r="B40" s="58"/>
      <c r="H40" s="78"/>
      <c r="K40" s="236" t="s">
        <v>929</v>
      </c>
      <c r="L40" s="319"/>
      <c r="M40" s="319"/>
      <c r="N40" s="319"/>
      <c r="O40" s="319"/>
    </row>
    <row r="41" spans="2:15" s="178" customFormat="1">
      <c r="B41" s="58"/>
      <c r="H41" s="78"/>
      <c r="K41" s="236" t="s">
        <v>930</v>
      </c>
      <c r="L41" s="319"/>
      <c r="M41" s="319"/>
      <c r="N41" s="319"/>
      <c r="O41" s="319"/>
    </row>
    <row r="42" spans="2:15" s="178" customFormat="1">
      <c r="B42" s="58"/>
      <c r="H42" s="78"/>
      <c r="K42" s="236" t="s">
        <v>931</v>
      </c>
      <c r="L42" s="319"/>
      <c r="M42" s="319"/>
      <c r="N42" s="319"/>
      <c r="O42" s="319"/>
    </row>
    <row r="43" spans="2:15" s="178" customFormat="1">
      <c r="B43" s="58"/>
      <c r="H43" s="78"/>
      <c r="K43" s="236" t="s">
        <v>932</v>
      </c>
      <c r="L43" s="319"/>
      <c r="M43" s="319"/>
      <c r="N43" s="319"/>
      <c r="O43" s="319"/>
    </row>
    <row r="44" spans="2:15" s="178" customFormat="1">
      <c r="B44" s="58"/>
      <c r="H44" s="78"/>
      <c r="K44" s="236" t="s">
        <v>933</v>
      </c>
      <c r="L44" s="319"/>
      <c r="M44" s="319"/>
      <c r="N44" s="319"/>
      <c r="O44" s="319"/>
    </row>
    <row r="45" spans="2:15" s="178" customFormat="1">
      <c r="B45" s="58"/>
      <c r="H45" s="78"/>
      <c r="K45" s="236" t="s">
        <v>934</v>
      </c>
      <c r="L45" s="319"/>
      <c r="M45" s="319"/>
      <c r="N45" s="319"/>
      <c r="O45" s="319"/>
    </row>
    <row r="46" spans="2:15" s="178" customFormat="1">
      <c r="B46" s="58"/>
      <c r="H46" s="78"/>
      <c r="K46" s="236" t="s">
        <v>935</v>
      </c>
      <c r="L46" s="319"/>
      <c r="M46" s="319"/>
      <c r="N46" s="319"/>
      <c r="O46" s="319"/>
    </row>
    <row r="47" spans="2:15" s="178" customFormat="1">
      <c r="B47" s="58"/>
      <c r="H47" s="78"/>
      <c r="K47" s="236" t="s">
        <v>936</v>
      </c>
      <c r="L47" s="319"/>
      <c r="M47" s="319"/>
      <c r="N47" s="319"/>
      <c r="O47" s="319"/>
    </row>
    <row r="48" spans="2:15" s="178" customFormat="1">
      <c r="B48" s="58"/>
      <c r="H48" s="78"/>
      <c r="K48" s="236" t="s">
        <v>937</v>
      </c>
      <c r="L48" s="319"/>
      <c r="M48" s="319"/>
      <c r="N48" s="319"/>
      <c r="O48" s="319"/>
    </row>
    <row r="49" spans="1:22">
      <c r="B49" s="18"/>
      <c r="H49" s="56"/>
      <c r="K49" s="236" t="s">
        <v>938</v>
      </c>
      <c r="L49" s="41"/>
      <c r="M49" s="41"/>
      <c r="N49" s="41"/>
      <c r="O49" s="41"/>
    </row>
    <row r="50" spans="1:22">
      <c r="B50" s="18"/>
      <c r="H50" s="56"/>
      <c r="K50" s="236" t="s">
        <v>939</v>
      </c>
      <c r="L50" s="41"/>
      <c r="M50" s="41"/>
      <c r="N50" s="41"/>
      <c r="O50" s="41"/>
    </row>
    <row r="51" spans="1:22">
      <c r="B51" s="18"/>
      <c r="H51" s="56"/>
      <c r="K51" s="236" t="s">
        <v>940</v>
      </c>
      <c r="L51" s="41"/>
      <c r="M51" s="41"/>
      <c r="N51" s="41"/>
      <c r="O51" s="41"/>
    </row>
    <row r="52" spans="1:22">
      <c r="B52" s="18"/>
      <c r="H52" s="56"/>
      <c r="K52" s="236" t="s">
        <v>941</v>
      </c>
      <c r="L52" s="41"/>
      <c r="M52" s="41"/>
      <c r="N52" s="41"/>
      <c r="O52" s="41"/>
    </row>
    <row r="53" spans="1:22">
      <c r="B53" s="18"/>
      <c r="K53" s="236" t="s">
        <v>384</v>
      </c>
      <c r="L53" s="41"/>
      <c r="M53" s="41"/>
      <c r="N53" s="41"/>
      <c r="O53" s="41"/>
    </row>
    <row r="54" spans="1:22">
      <c r="B54" s="18"/>
      <c r="K54" s="236" t="s">
        <v>942</v>
      </c>
      <c r="L54" s="41"/>
      <c r="M54" s="41"/>
      <c r="N54" s="41"/>
      <c r="O54" s="41"/>
    </row>
    <row r="55" spans="1:22" s="182" customFormat="1">
      <c r="B55" s="183"/>
      <c r="K55" s="236"/>
      <c r="L55" s="41"/>
      <c r="M55" s="41"/>
      <c r="N55" s="41"/>
      <c r="O55" s="41"/>
    </row>
    <row r="56" spans="1:22" s="234" customFormat="1">
      <c r="A56" s="234" t="s">
        <v>460</v>
      </c>
      <c r="B56" s="247"/>
      <c r="C56" s="238"/>
      <c r="F56" s="291" t="s">
        <v>39</v>
      </c>
      <c r="G56" s="110"/>
      <c r="H56" s="291" t="s">
        <v>38</v>
      </c>
      <c r="K56" s="249" t="s">
        <v>742</v>
      </c>
      <c r="O56" s="318"/>
    </row>
    <row r="57" spans="1:22" s="234" customFormat="1">
      <c r="B57" s="247"/>
      <c r="K57" s="249" t="s">
        <v>743</v>
      </c>
      <c r="O57" s="318"/>
    </row>
    <row r="58" spans="1:22" s="234" customFormat="1">
      <c r="B58" s="247"/>
      <c r="K58" s="249" t="s">
        <v>744</v>
      </c>
      <c r="O58" s="318"/>
    </row>
    <row r="59" spans="1:22" s="234" customFormat="1">
      <c r="B59" s="247"/>
      <c r="K59" s="249"/>
      <c r="L59" s="308"/>
      <c r="M59" s="308"/>
      <c r="N59" s="308"/>
      <c r="O59" s="320"/>
      <c r="P59" s="308"/>
      <c r="Q59" s="308"/>
      <c r="R59" s="308"/>
      <c r="S59" s="308"/>
      <c r="T59" s="308"/>
      <c r="U59" s="308"/>
      <c r="V59" s="308"/>
    </row>
    <row r="60" spans="1:22">
      <c r="B60" s="18"/>
      <c r="K60" s="73"/>
      <c r="L60" s="41"/>
      <c r="M60" s="41"/>
      <c r="N60" s="41"/>
      <c r="O60" s="41"/>
    </row>
    <row r="61" spans="1:22" s="234" customFormat="1">
      <c r="B61" s="247"/>
      <c r="D61" s="234" t="s">
        <v>232</v>
      </c>
      <c r="F61" s="246" t="s">
        <v>112</v>
      </c>
      <c r="G61" s="246"/>
      <c r="H61" s="246" t="s">
        <v>210</v>
      </c>
      <c r="K61" s="317" t="s">
        <v>470</v>
      </c>
      <c r="L61" s="318"/>
      <c r="M61" s="318"/>
      <c r="N61" s="318"/>
      <c r="O61" s="318"/>
    </row>
    <row r="62" spans="1:22" s="234" customFormat="1">
      <c r="B62" s="247"/>
      <c r="K62" s="317" t="s">
        <v>471</v>
      </c>
      <c r="L62" s="318"/>
      <c r="M62" s="318"/>
      <c r="N62" s="318"/>
      <c r="O62" s="318"/>
    </row>
    <row r="63" spans="1:22" s="234" customFormat="1">
      <c r="B63" s="247"/>
      <c r="K63" s="317" t="s">
        <v>472</v>
      </c>
      <c r="L63" s="318"/>
      <c r="M63" s="318"/>
      <c r="N63" s="318"/>
      <c r="O63" s="318"/>
    </row>
    <row r="64" spans="1:22" s="234" customFormat="1">
      <c r="B64" s="247"/>
      <c r="K64" s="317" t="s">
        <v>473</v>
      </c>
      <c r="L64" s="318"/>
      <c r="M64" s="318"/>
      <c r="N64" s="318"/>
      <c r="O64" s="318"/>
    </row>
    <row r="65" spans="2:15" s="234" customFormat="1">
      <c r="B65" s="247"/>
      <c r="K65" s="317" t="s">
        <v>474</v>
      </c>
      <c r="L65" s="318"/>
      <c r="M65" s="318"/>
      <c r="N65" s="318"/>
      <c r="O65" s="318"/>
    </row>
    <row r="66" spans="2:15" s="234" customFormat="1">
      <c r="B66" s="247"/>
      <c r="K66" s="317" t="s">
        <v>475</v>
      </c>
      <c r="L66" s="318"/>
      <c r="M66" s="318"/>
      <c r="N66" s="318"/>
      <c r="O66" s="318"/>
    </row>
    <row r="67" spans="2:15" s="234" customFormat="1">
      <c r="B67" s="247"/>
      <c r="K67" s="317" t="s">
        <v>476</v>
      </c>
      <c r="L67" s="318"/>
      <c r="M67" s="318"/>
      <c r="N67" s="318"/>
      <c r="O67" s="318"/>
    </row>
    <row r="68" spans="2:15" s="234" customFormat="1">
      <c r="B68" s="247"/>
      <c r="K68" s="317" t="s">
        <v>477</v>
      </c>
      <c r="L68" s="318"/>
      <c r="M68" s="318"/>
      <c r="N68" s="318"/>
      <c r="O68" s="318"/>
    </row>
    <row r="69" spans="2:15" s="234" customFormat="1">
      <c r="B69" s="247"/>
      <c r="K69" s="317" t="s">
        <v>478</v>
      </c>
      <c r="L69" s="318"/>
      <c r="M69" s="318"/>
      <c r="N69" s="318"/>
      <c r="O69" s="318"/>
    </row>
    <row r="70" spans="2:15" s="234" customFormat="1">
      <c r="B70" s="247"/>
      <c r="K70" s="317" t="s">
        <v>479</v>
      </c>
      <c r="L70" s="318"/>
      <c r="M70" s="318"/>
      <c r="N70" s="318"/>
      <c r="O70" s="318"/>
    </row>
    <row r="71" spans="2:15" s="234" customFormat="1">
      <c r="B71" s="247"/>
      <c r="K71" s="317" t="s">
        <v>480</v>
      </c>
      <c r="L71" s="318"/>
      <c r="M71" s="318"/>
      <c r="N71" s="318"/>
      <c r="O71" s="318"/>
    </row>
    <row r="72" spans="2:15" s="234" customFormat="1">
      <c r="B72" s="247"/>
      <c r="K72" s="317" t="s">
        <v>481</v>
      </c>
      <c r="L72" s="318"/>
      <c r="M72" s="318"/>
      <c r="N72" s="318"/>
      <c r="O72" s="318"/>
    </row>
    <row r="73" spans="2:15" s="234" customFormat="1">
      <c r="B73" s="247"/>
      <c r="K73" s="317" t="s">
        <v>482</v>
      </c>
      <c r="L73" s="318"/>
      <c r="M73" s="318"/>
      <c r="N73" s="318"/>
      <c r="O73" s="318"/>
    </row>
    <row r="74" spans="2:15" s="234" customFormat="1">
      <c r="B74" s="247"/>
      <c r="K74" s="317" t="s">
        <v>483</v>
      </c>
      <c r="L74" s="318"/>
      <c r="M74" s="318"/>
      <c r="N74" s="318"/>
      <c r="O74" s="318"/>
    </row>
    <row r="75" spans="2:15" s="234" customFormat="1">
      <c r="B75" s="247"/>
      <c r="K75" s="317" t="s">
        <v>484</v>
      </c>
      <c r="L75" s="318"/>
      <c r="M75" s="318"/>
      <c r="N75" s="318"/>
      <c r="O75" s="318"/>
    </row>
    <row r="76" spans="2:15" s="234" customFormat="1">
      <c r="B76" s="247"/>
      <c r="K76" s="317" t="s">
        <v>485</v>
      </c>
      <c r="L76" s="318"/>
      <c r="M76" s="318"/>
      <c r="N76" s="318"/>
      <c r="O76" s="318"/>
    </row>
    <row r="77" spans="2:15" s="234" customFormat="1">
      <c r="B77" s="247"/>
      <c r="K77" s="317" t="s">
        <v>486</v>
      </c>
      <c r="L77" s="318"/>
      <c r="M77" s="318"/>
      <c r="N77" s="318"/>
      <c r="O77" s="318"/>
    </row>
    <row r="78" spans="2:15" s="234" customFormat="1">
      <c r="B78" s="247"/>
      <c r="K78" s="317" t="s">
        <v>487</v>
      </c>
      <c r="L78" s="318"/>
      <c r="M78" s="318"/>
      <c r="N78" s="318"/>
      <c r="O78" s="318"/>
    </row>
    <row r="79" spans="2:15" s="234" customFormat="1">
      <c r="B79" s="247"/>
      <c r="K79" s="317" t="s">
        <v>488</v>
      </c>
      <c r="L79" s="318"/>
      <c r="M79" s="318"/>
      <c r="N79" s="318"/>
      <c r="O79" s="318"/>
    </row>
    <row r="80" spans="2:15" s="234" customFormat="1">
      <c r="B80" s="247"/>
      <c r="K80" s="317" t="s">
        <v>489</v>
      </c>
      <c r="L80" s="318"/>
      <c r="M80" s="318"/>
      <c r="N80" s="318"/>
      <c r="O80" s="318"/>
    </row>
    <row r="81" spans="2:15" s="234" customFormat="1">
      <c r="B81" s="247"/>
      <c r="K81" s="317" t="s">
        <v>490</v>
      </c>
      <c r="L81" s="318"/>
      <c r="M81" s="318"/>
      <c r="N81" s="318"/>
      <c r="O81" s="318"/>
    </row>
    <row r="82" spans="2:15" s="234" customFormat="1">
      <c r="B82" s="247"/>
      <c r="K82" s="317" t="s">
        <v>491</v>
      </c>
      <c r="L82" s="318"/>
      <c r="M82" s="318"/>
      <c r="N82" s="318"/>
      <c r="O82" s="318"/>
    </row>
    <row r="83" spans="2:15" s="234" customFormat="1">
      <c r="B83" s="247"/>
      <c r="K83" s="317" t="s">
        <v>492</v>
      </c>
      <c r="L83" s="318"/>
      <c r="M83" s="318"/>
      <c r="N83" s="318"/>
      <c r="O83" s="318"/>
    </row>
    <row r="84" spans="2:15" s="234" customFormat="1">
      <c r="B84" s="247"/>
      <c r="K84" s="317" t="s">
        <v>493</v>
      </c>
      <c r="L84" s="318"/>
      <c r="M84" s="318"/>
      <c r="N84" s="318"/>
      <c r="O84" s="318"/>
    </row>
    <row r="85" spans="2:15" s="234" customFormat="1">
      <c r="B85" s="247"/>
      <c r="K85" s="317" t="s">
        <v>494</v>
      </c>
      <c r="L85" s="318"/>
      <c r="M85" s="318"/>
      <c r="N85" s="318"/>
      <c r="O85" s="318"/>
    </row>
    <row r="86" spans="2:15" s="234" customFormat="1">
      <c r="B86" s="247"/>
      <c r="K86" s="317" t="s">
        <v>495</v>
      </c>
      <c r="L86" s="318"/>
      <c r="M86" s="318"/>
      <c r="N86" s="318"/>
      <c r="O86" s="318"/>
    </row>
    <row r="87" spans="2:15" s="234" customFormat="1">
      <c r="B87" s="247"/>
      <c r="K87" s="317" t="s">
        <v>496</v>
      </c>
      <c r="L87" s="318"/>
      <c r="M87" s="318"/>
      <c r="N87" s="318"/>
      <c r="O87" s="318"/>
    </row>
    <row r="88" spans="2:15" s="234" customFormat="1">
      <c r="B88" s="247"/>
      <c r="K88" s="317" t="s">
        <v>354</v>
      </c>
      <c r="L88" s="318"/>
      <c r="M88" s="318"/>
      <c r="N88" s="318"/>
      <c r="O88" s="318"/>
    </row>
    <row r="89" spans="2:15" s="234" customFormat="1">
      <c r="B89" s="247"/>
      <c r="K89" s="317" t="s">
        <v>497</v>
      </c>
      <c r="L89" s="318"/>
      <c r="M89" s="318"/>
      <c r="N89" s="318"/>
      <c r="O89" s="318"/>
    </row>
    <row r="90" spans="2:15" s="249" customFormat="1">
      <c r="B90" s="108"/>
      <c r="K90" s="317" t="s">
        <v>498</v>
      </c>
      <c r="L90" s="317"/>
      <c r="M90" s="317"/>
      <c r="N90" s="317"/>
      <c r="O90" s="317"/>
    </row>
    <row r="91" spans="2:15" s="249" customFormat="1">
      <c r="B91" s="108"/>
      <c r="K91" s="317" t="s">
        <v>231</v>
      </c>
      <c r="L91" s="317"/>
      <c r="M91" s="317"/>
      <c r="N91" s="317"/>
      <c r="O91" s="317"/>
    </row>
    <row r="92" spans="2:15" s="249" customFormat="1">
      <c r="B92" s="108"/>
      <c r="K92" s="317" t="s">
        <v>121</v>
      </c>
      <c r="L92" s="317"/>
      <c r="M92" s="317"/>
      <c r="N92" s="317"/>
      <c r="O92" s="317"/>
    </row>
    <row r="93" spans="2:15" s="249" customFormat="1">
      <c r="B93" s="108"/>
      <c r="K93" s="317" t="s">
        <v>499</v>
      </c>
      <c r="L93" s="317"/>
      <c r="M93" s="317"/>
      <c r="N93" s="317"/>
      <c r="O93" s="317"/>
    </row>
    <row r="94" spans="2:15" s="249" customFormat="1">
      <c r="B94" s="108"/>
      <c r="K94" s="317" t="s">
        <v>500</v>
      </c>
      <c r="L94" s="317"/>
      <c r="M94" s="317"/>
      <c r="N94" s="317"/>
      <c r="O94" s="317"/>
    </row>
    <row r="95" spans="2:15" s="249" customFormat="1">
      <c r="B95" s="108"/>
      <c r="K95" s="317" t="s">
        <v>501</v>
      </c>
      <c r="L95" s="317"/>
      <c r="M95" s="317"/>
      <c r="N95" s="317"/>
      <c r="O95" s="317"/>
    </row>
    <row r="96" spans="2:15" s="249" customFormat="1">
      <c r="B96" s="108"/>
      <c r="K96" s="317" t="s">
        <v>500</v>
      </c>
      <c r="L96" s="317"/>
      <c r="M96" s="317"/>
      <c r="N96" s="317"/>
      <c r="O96" s="317"/>
    </row>
    <row r="97" spans="2:15" s="249" customFormat="1">
      <c r="B97" s="108"/>
      <c r="K97" s="317" t="s">
        <v>502</v>
      </c>
      <c r="L97" s="317"/>
      <c r="M97" s="317"/>
      <c r="N97" s="317"/>
      <c r="O97" s="317"/>
    </row>
    <row r="98" spans="2:15" s="249" customFormat="1">
      <c r="B98" s="108"/>
      <c r="K98" s="317" t="s">
        <v>500</v>
      </c>
      <c r="L98" s="317"/>
      <c r="M98" s="317"/>
      <c r="N98" s="317"/>
      <c r="O98" s="317"/>
    </row>
    <row r="99" spans="2:15" s="249" customFormat="1">
      <c r="B99" s="108"/>
      <c r="K99" s="317" t="s">
        <v>503</v>
      </c>
      <c r="L99" s="317"/>
      <c r="M99" s="317"/>
      <c r="N99" s="317"/>
      <c r="O99" s="317"/>
    </row>
    <row r="100" spans="2:15" s="249" customFormat="1">
      <c r="B100" s="108"/>
      <c r="K100" s="317" t="s">
        <v>500</v>
      </c>
      <c r="L100" s="317"/>
      <c r="M100" s="317"/>
      <c r="N100" s="317"/>
      <c r="O100" s="317"/>
    </row>
    <row r="101" spans="2:15" s="249" customFormat="1">
      <c r="B101" s="108"/>
      <c r="K101" s="317" t="s">
        <v>499</v>
      </c>
      <c r="L101" s="317"/>
      <c r="M101" s="317"/>
      <c r="N101" s="317"/>
      <c r="O101" s="317"/>
    </row>
    <row r="102" spans="2:15" s="249" customFormat="1">
      <c r="B102" s="108"/>
      <c r="K102" s="317" t="s">
        <v>500</v>
      </c>
      <c r="L102" s="317"/>
      <c r="M102" s="317"/>
      <c r="N102" s="317"/>
      <c r="O102" s="317"/>
    </row>
    <row r="103" spans="2:15" s="249" customFormat="1">
      <c r="B103" s="108"/>
      <c r="K103" s="317" t="s">
        <v>501</v>
      </c>
      <c r="L103" s="317"/>
      <c r="M103" s="317"/>
      <c r="N103" s="317"/>
      <c r="O103" s="317"/>
    </row>
    <row r="104" spans="2:15" s="249" customFormat="1">
      <c r="B104" s="108"/>
      <c r="K104" s="317" t="s">
        <v>500</v>
      </c>
      <c r="L104" s="317"/>
      <c r="M104" s="317"/>
      <c r="N104" s="317"/>
      <c r="O104" s="317"/>
    </row>
    <row r="105" spans="2:15" s="249" customFormat="1">
      <c r="B105" s="108"/>
      <c r="K105" s="317" t="s">
        <v>502</v>
      </c>
      <c r="L105" s="317"/>
      <c r="M105" s="317"/>
      <c r="N105" s="317"/>
      <c r="O105" s="317"/>
    </row>
    <row r="106" spans="2:15" s="249" customFormat="1">
      <c r="B106" s="108"/>
      <c r="K106" s="317" t="s">
        <v>500</v>
      </c>
      <c r="L106" s="317"/>
      <c r="M106" s="317"/>
      <c r="N106" s="317"/>
      <c r="O106" s="317"/>
    </row>
    <row r="107" spans="2:15" s="249" customFormat="1">
      <c r="B107" s="108"/>
      <c r="K107" s="317" t="s">
        <v>503</v>
      </c>
      <c r="L107" s="317"/>
      <c r="M107" s="317"/>
      <c r="N107" s="317"/>
      <c r="O107" s="317"/>
    </row>
    <row r="108" spans="2:15" s="249" customFormat="1">
      <c r="B108" s="108"/>
      <c r="K108" s="317" t="s">
        <v>500</v>
      </c>
      <c r="L108" s="317"/>
      <c r="M108" s="317"/>
      <c r="N108" s="317"/>
      <c r="O108" s="317"/>
    </row>
    <row r="109" spans="2:15" s="249" customFormat="1">
      <c r="B109" s="108"/>
      <c r="K109" s="317" t="s">
        <v>499</v>
      </c>
      <c r="L109" s="317"/>
      <c r="M109" s="317"/>
      <c r="N109" s="317"/>
      <c r="O109" s="317"/>
    </row>
    <row r="110" spans="2:15" s="249" customFormat="1">
      <c r="B110" s="108"/>
      <c r="K110" s="317" t="s">
        <v>504</v>
      </c>
      <c r="L110" s="317"/>
      <c r="M110" s="317"/>
      <c r="N110" s="317"/>
      <c r="O110" s="317"/>
    </row>
    <row r="111" spans="2:15" s="249" customFormat="1">
      <c r="B111" s="108"/>
      <c r="K111" s="317" t="s">
        <v>505</v>
      </c>
      <c r="L111" s="317"/>
      <c r="M111" s="317"/>
      <c r="N111" s="317"/>
      <c r="O111" s="317"/>
    </row>
    <row r="112" spans="2:15" s="249" customFormat="1">
      <c r="B112" s="108"/>
      <c r="K112" s="317" t="s">
        <v>506</v>
      </c>
      <c r="L112" s="317"/>
      <c r="M112" s="317"/>
      <c r="N112" s="317"/>
      <c r="O112" s="317"/>
    </row>
    <row r="113" spans="2:15" s="249" customFormat="1">
      <c r="B113" s="108"/>
      <c r="K113" s="317" t="s">
        <v>507</v>
      </c>
      <c r="L113" s="317"/>
      <c r="M113" s="317"/>
      <c r="N113" s="317"/>
      <c r="O113" s="317"/>
    </row>
    <row r="114" spans="2:15" s="249" customFormat="1">
      <c r="B114" s="108"/>
      <c r="K114" s="317" t="s">
        <v>504</v>
      </c>
      <c r="L114" s="317"/>
      <c r="M114" s="317"/>
      <c r="N114" s="317"/>
      <c r="O114" s="317"/>
    </row>
    <row r="115" spans="2:15" s="249" customFormat="1">
      <c r="B115" s="108"/>
      <c r="K115" s="317" t="s">
        <v>505</v>
      </c>
      <c r="L115" s="317"/>
      <c r="M115" s="317"/>
      <c r="N115" s="317"/>
      <c r="O115" s="317"/>
    </row>
    <row r="116" spans="2:15" s="249" customFormat="1">
      <c r="B116" s="108"/>
      <c r="K116" s="317" t="s">
        <v>506</v>
      </c>
      <c r="L116" s="317"/>
      <c r="M116" s="317"/>
      <c r="N116" s="317"/>
      <c r="O116" s="317"/>
    </row>
    <row r="117" spans="2:15" s="249" customFormat="1">
      <c r="B117" s="108"/>
      <c r="K117" s="317" t="s">
        <v>507</v>
      </c>
      <c r="L117" s="317"/>
      <c r="M117" s="317"/>
      <c r="N117" s="317"/>
      <c r="O117" s="317"/>
    </row>
    <row r="118" spans="2:15" s="249" customFormat="1">
      <c r="B118" s="108"/>
      <c r="K118" s="317" t="s">
        <v>504</v>
      </c>
      <c r="L118" s="317"/>
      <c r="M118" s="317"/>
      <c r="N118" s="317"/>
      <c r="O118" s="317"/>
    </row>
    <row r="119" spans="2:15" s="249" customFormat="1">
      <c r="B119" s="108"/>
      <c r="K119" s="317" t="s">
        <v>505</v>
      </c>
      <c r="L119" s="317"/>
      <c r="M119" s="317"/>
      <c r="N119" s="317"/>
      <c r="O119" s="317"/>
    </row>
    <row r="120" spans="2:15" s="249" customFormat="1">
      <c r="B120" s="108"/>
      <c r="K120" s="317" t="s">
        <v>506</v>
      </c>
      <c r="L120" s="317"/>
      <c r="M120" s="317"/>
      <c r="N120" s="317"/>
      <c r="O120" s="317"/>
    </row>
    <row r="121" spans="2:15" s="249" customFormat="1">
      <c r="B121" s="108"/>
      <c r="K121" s="317" t="s">
        <v>507</v>
      </c>
      <c r="L121" s="317"/>
      <c r="M121" s="317"/>
      <c r="N121" s="317"/>
      <c r="O121" s="317"/>
    </row>
    <row r="122" spans="2:15" s="249" customFormat="1">
      <c r="B122" s="108"/>
      <c r="K122" s="317" t="s">
        <v>508</v>
      </c>
      <c r="L122" s="317"/>
      <c r="M122" s="317"/>
      <c r="N122" s="317"/>
      <c r="O122" s="317"/>
    </row>
    <row r="123" spans="2:15" s="249" customFormat="1">
      <c r="B123" s="108"/>
      <c r="K123" s="317" t="s">
        <v>501</v>
      </c>
      <c r="L123" s="317"/>
      <c r="M123" s="317"/>
      <c r="N123" s="317"/>
      <c r="O123" s="317"/>
    </row>
    <row r="124" spans="2:15" s="249" customFormat="1">
      <c r="B124" s="108"/>
      <c r="K124" s="317" t="s">
        <v>508</v>
      </c>
      <c r="L124" s="317"/>
      <c r="M124" s="317"/>
      <c r="N124" s="317"/>
      <c r="O124" s="317"/>
    </row>
    <row r="125" spans="2:15" s="249" customFormat="1">
      <c r="B125" s="108"/>
      <c r="K125" s="317" t="s">
        <v>502</v>
      </c>
      <c r="L125" s="317"/>
      <c r="M125" s="317"/>
      <c r="N125" s="317"/>
      <c r="O125" s="317"/>
    </row>
    <row r="126" spans="2:15" s="249" customFormat="1">
      <c r="B126" s="108"/>
      <c r="K126" s="317" t="s">
        <v>508</v>
      </c>
      <c r="L126" s="317"/>
      <c r="M126" s="317"/>
      <c r="N126" s="317"/>
      <c r="O126" s="317"/>
    </row>
    <row r="127" spans="2:15" s="249" customFormat="1">
      <c r="B127" s="108"/>
      <c r="K127" s="317" t="s">
        <v>503</v>
      </c>
      <c r="L127" s="317"/>
      <c r="M127" s="317"/>
      <c r="N127" s="317"/>
      <c r="O127" s="317"/>
    </row>
    <row r="128" spans="2:15" s="249" customFormat="1">
      <c r="B128" s="108"/>
      <c r="K128" s="317" t="s">
        <v>508</v>
      </c>
      <c r="L128" s="317"/>
      <c r="M128" s="317"/>
      <c r="N128" s="317"/>
      <c r="O128" s="317"/>
    </row>
    <row r="129" spans="2:15" s="249" customFormat="1">
      <c r="B129" s="108"/>
      <c r="K129" s="317" t="s">
        <v>499</v>
      </c>
      <c r="L129" s="317"/>
      <c r="M129" s="317"/>
      <c r="N129" s="317"/>
      <c r="O129" s="317"/>
    </row>
    <row r="130" spans="2:15" s="249" customFormat="1">
      <c r="B130" s="108"/>
      <c r="K130" s="317" t="s">
        <v>508</v>
      </c>
      <c r="L130" s="317"/>
      <c r="M130" s="317"/>
      <c r="N130" s="317"/>
      <c r="O130" s="317"/>
    </row>
    <row r="131" spans="2:15" s="249" customFormat="1">
      <c r="B131" s="108"/>
      <c r="K131" s="317" t="s">
        <v>501</v>
      </c>
      <c r="L131" s="317"/>
      <c r="M131" s="317"/>
      <c r="N131" s="317"/>
      <c r="O131" s="317"/>
    </row>
    <row r="132" spans="2:15" s="249" customFormat="1">
      <c r="B132" s="108"/>
      <c r="K132" s="317" t="s">
        <v>508</v>
      </c>
      <c r="L132" s="317"/>
      <c r="M132" s="317"/>
      <c r="N132" s="317"/>
      <c r="O132" s="317"/>
    </row>
    <row r="133" spans="2:15" s="249" customFormat="1">
      <c r="B133" s="108"/>
      <c r="K133" s="317" t="s">
        <v>502</v>
      </c>
      <c r="L133" s="317"/>
      <c r="M133" s="317"/>
      <c r="N133" s="317"/>
      <c r="O133" s="317"/>
    </row>
    <row r="134" spans="2:15" s="249" customFormat="1">
      <c r="B134" s="108"/>
      <c r="K134" s="317" t="s">
        <v>508</v>
      </c>
      <c r="L134" s="317"/>
      <c r="M134" s="317"/>
      <c r="N134" s="317"/>
      <c r="O134" s="317"/>
    </row>
    <row r="135" spans="2:15" s="249" customFormat="1">
      <c r="B135" s="108"/>
      <c r="K135" s="317" t="s">
        <v>503</v>
      </c>
      <c r="L135" s="317"/>
      <c r="M135" s="317"/>
      <c r="N135" s="317"/>
      <c r="O135" s="317"/>
    </row>
    <row r="136" spans="2:15" s="249" customFormat="1">
      <c r="B136" s="108"/>
      <c r="K136" s="317" t="s">
        <v>508</v>
      </c>
      <c r="L136" s="317"/>
      <c r="M136" s="317"/>
      <c r="N136" s="317"/>
      <c r="O136" s="317"/>
    </row>
    <row r="137" spans="2:15" s="249" customFormat="1">
      <c r="B137" s="108"/>
      <c r="K137" s="317" t="s">
        <v>499</v>
      </c>
      <c r="L137" s="317"/>
      <c r="M137" s="317"/>
      <c r="N137" s="317"/>
      <c r="O137" s="317"/>
    </row>
    <row r="138" spans="2:15" s="249" customFormat="1">
      <c r="B138" s="108"/>
      <c r="K138" s="317" t="s">
        <v>504</v>
      </c>
      <c r="L138" s="317"/>
      <c r="M138" s="317"/>
      <c r="N138" s="317"/>
      <c r="O138" s="317"/>
    </row>
    <row r="139" spans="2:15" s="249" customFormat="1">
      <c r="B139" s="108"/>
      <c r="K139" s="317" t="s">
        <v>505</v>
      </c>
      <c r="L139" s="317"/>
      <c r="M139" s="317"/>
      <c r="N139" s="317"/>
      <c r="O139" s="317"/>
    </row>
    <row r="140" spans="2:15" s="249" customFormat="1">
      <c r="B140" s="108"/>
      <c r="K140" s="317" t="s">
        <v>506</v>
      </c>
      <c r="L140" s="317"/>
      <c r="M140" s="317"/>
      <c r="N140" s="317"/>
      <c r="O140" s="317"/>
    </row>
    <row r="141" spans="2:15" s="249" customFormat="1">
      <c r="B141" s="108"/>
      <c r="K141" s="317" t="s">
        <v>509</v>
      </c>
      <c r="L141" s="317"/>
      <c r="M141" s="317"/>
      <c r="N141" s="317"/>
      <c r="O141" s="317"/>
    </row>
    <row r="142" spans="2:15" s="249" customFormat="1">
      <c r="B142" s="108"/>
      <c r="K142" s="317" t="s">
        <v>510</v>
      </c>
      <c r="L142" s="317"/>
      <c r="M142" s="317"/>
      <c r="N142" s="317"/>
      <c r="O142" s="317"/>
    </row>
    <row r="143" spans="2:15" s="249" customFormat="1">
      <c r="B143" s="108"/>
      <c r="K143" s="317" t="s">
        <v>511</v>
      </c>
      <c r="L143" s="317"/>
      <c r="M143" s="317"/>
      <c r="N143" s="317"/>
      <c r="O143" s="317"/>
    </row>
    <row r="144" spans="2:15" s="249" customFormat="1">
      <c r="B144" s="108"/>
      <c r="K144" s="317" t="s">
        <v>355</v>
      </c>
      <c r="L144" s="317"/>
      <c r="M144" s="317"/>
      <c r="N144" s="317"/>
      <c r="O144" s="317"/>
    </row>
    <row r="145" spans="2:15" s="249" customFormat="1">
      <c r="B145" s="108"/>
      <c r="K145" s="317" t="s">
        <v>356</v>
      </c>
      <c r="L145" s="317"/>
      <c r="M145" s="317"/>
      <c r="N145" s="317"/>
      <c r="O145" s="317"/>
    </row>
    <row r="146" spans="2:15" s="249" customFormat="1">
      <c r="B146" s="108"/>
      <c r="K146" s="317" t="s">
        <v>357</v>
      </c>
      <c r="L146" s="317"/>
      <c r="M146" s="317"/>
      <c r="N146" s="317"/>
      <c r="O146" s="317"/>
    </row>
    <row r="147" spans="2:15" s="249" customFormat="1">
      <c r="B147" s="108"/>
      <c r="K147" s="317" t="s">
        <v>231</v>
      </c>
      <c r="L147" s="317"/>
      <c r="M147" s="317"/>
      <c r="N147" s="317"/>
      <c r="O147" s="317"/>
    </row>
    <row r="148" spans="2:15" s="249" customFormat="1">
      <c r="B148" s="108"/>
      <c r="K148" s="317" t="s">
        <v>121</v>
      </c>
      <c r="L148" s="317"/>
      <c r="M148" s="317"/>
      <c r="N148" s="317"/>
      <c r="O148" s="317"/>
    </row>
    <row r="149" spans="2:15" s="249" customFormat="1">
      <c r="B149" s="108"/>
      <c r="K149" s="317" t="s">
        <v>512</v>
      </c>
      <c r="L149" s="317"/>
      <c r="M149" s="317"/>
      <c r="N149" s="317"/>
      <c r="O149" s="317"/>
    </row>
    <row r="150" spans="2:15" s="249" customFormat="1">
      <c r="B150" s="108"/>
      <c r="K150" s="317" t="s">
        <v>513</v>
      </c>
      <c r="L150" s="317"/>
      <c r="M150" s="317"/>
      <c r="N150" s="317"/>
      <c r="O150" s="317"/>
    </row>
    <row r="151" spans="2:15" s="249" customFormat="1">
      <c r="B151" s="108"/>
      <c r="K151" s="317" t="s">
        <v>514</v>
      </c>
      <c r="L151" s="317"/>
      <c r="M151" s="317"/>
      <c r="N151" s="317"/>
      <c r="O151" s="317"/>
    </row>
    <row r="152" spans="2:15" s="249" customFormat="1">
      <c r="B152" s="108"/>
      <c r="K152" s="317" t="s">
        <v>515</v>
      </c>
      <c r="L152" s="317"/>
      <c r="M152" s="317"/>
      <c r="N152" s="317"/>
      <c r="O152" s="317"/>
    </row>
    <row r="153" spans="2:15" s="249" customFormat="1">
      <c r="B153" s="108"/>
      <c r="K153" s="317" t="s">
        <v>516</v>
      </c>
      <c r="L153" s="317"/>
      <c r="M153" s="317"/>
      <c r="N153" s="317"/>
      <c r="O153" s="317"/>
    </row>
    <row r="154" spans="2:15" s="249" customFormat="1">
      <c r="B154" s="108"/>
      <c r="K154" s="317" t="s">
        <v>517</v>
      </c>
      <c r="L154" s="317"/>
      <c r="M154" s="317"/>
      <c r="N154" s="317"/>
      <c r="O154" s="317"/>
    </row>
    <row r="155" spans="2:15" s="249" customFormat="1">
      <c r="B155" s="108"/>
      <c r="K155" s="317" t="s">
        <v>518</v>
      </c>
      <c r="L155" s="317"/>
      <c r="M155" s="317"/>
      <c r="N155" s="317"/>
      <c r="O155" s="317"/>
    </row>
    <row r="156" spans="2:15" s="249" customFormat="1">
      <c r="B156" s="108"/>
      <c r="K156" s="317" t="s">
        <v>517</v>
      </c>
      <c r="L156" s="317"/>
      <c r="M156" s="317"/>
      <c r="N156" s="317"/>
      <c r="O156" s="317"/>
    </row>
    <row r="157" spans="2:15" s="249" customFormat="1">
      <c r="B157" s="108"/>
      <c r="K157" s="317" t="s">
        <v>519</v>
      </c>
      <c r="L157" s="317"/>
      <c r="M157" s="317"/>
      <c r="N157" s="317"/>
      <c r="O157" s="317"/>
    </row>
    <row r="158" spans="2:15" s="249" customFormat="1">
      <c r="B158" s="108"/>
      <c r="K158" s="317" t="s">
        <v>517</v>
      </c>
      <c r="L158" s="317"/>
      <c r="M158" s="317"/>
      <c r="N158" s="317"/>
      <c r="O158" s="317"/>
    </row>
    <row r="159" spans="2:15" s="249" customFormat="1">
      <c r="B159" s="108"/>
      <c r="K159" s="317" t="s">
        <v>520</v>
      </c>
      <c r="L159" s="317"/>
      <c r="M159" s="317"/>
      <c r="N159" s="317"/>
      <c r="O159" s="317"/>
    </row>
    <row r="160" spans="2:15" s="249" customFormat="1">
      <c r="B160" s="108"/>
      <c r="K160" s="317" t="s">
        <v>517</v>
      </c>
      <c r="L160" s="317"/>
      <c r="M160" s="317"/>
      <c r="N160" s="317"/>
      <c r="O160" s="317"/>
    </row>
    <row r="161" spans="2:15" s="249" customFormat="1">
      <c r="B161" s="108"/>
      <c r="K161" s="317" t="s">
        <v>512</v>
      </c>
      <c r="L161" s="317"/>
      <c r="M161" s="317"/>
      <c r="N161" s="317"/>
      <c r="O161" s="317"/>
    </row>
    <row r="162" spans="2:15" s="249" customFormat="1">
      <c r="B162" s="108"/>
      <c r="K162" s="317" t="s">
        <v>513</v>
      </c>
      <c r="L162" s="317"/>
      <c r="M162" s="317"/>
      <c r="N162" s="317"/>
      <c r="O162" s="317"/>
    </row>
    <row r="163" spans="2:15" s="249" customFormat="1">
      <c r="B163" s="108"/>
      <c r="K163" s="317" t="s">
        <v>514</v>
      </c>
      <c r="L163" s="317"/>
      <c r="M163" s="317"/>
      <c r="N163" s="317"/>
      <c r="O163" s="317"/>
    </row>
    <row r="164" spans="2:15" s="249" customFormat="1">
      <c r="B164" s="108"/>
      <c r="K164" s="317" t="s">
        <v>515</v>
      </c>
      <c r="L164" s="317"/>
      <c r="M164" s="317"/>
      <c r="N164" s="317"/>
      <c r="O164" s="317"/>
    </row>
    <row r="165" spans="2:15" s="234" customFormat="1">
      <c r="B165" s="247"/>
      <c r="K165" s="317" t="s">
        <v>516</v>
      </c>
      <c r="L165" s="318"/>
      <c r="M165" s="318"/>
      <c r="N165" s="318"/>
      <c r="O165" s="318"/>
    </row>
    <row r="166" spans="2:15" s="234" customFormat="1">
      <c r="B166" s="247"/>
      <c r="K166" s="317" t="s">
        <v>521</v>
      </c>
      <c r="L166" s="318"/>
      <c r="M166" s="318"/>
      <c r="N166" s="318"/>
      <c r="O166" s="318"/>
    </row>
    <row r="167" spans="2:15" s="234" customFormat="1">
      <c r="B167" s="247"/>
      <c r="K167" s="317" t="s">
        <v>513</v>
      </c>
      <c r="L167" s="318"/>
      <c r="M167" s="318"/>
      <c r="N167" s="318"/>
      <c r="O167" s="318"/>
    </row>
    <row r="168" spans="2:15" s="234" customFormat="1">
      <c r="B168" s="247"/>
      <c r="K168" s="317" t="s">
        <v>514</v>
      </c>
      <c r="L168" s="318"/>
      <c r="M168" s="318"/>
      <c r="N168" s="318"/>
      <c r="O168" s="318"/>
    </row>
    <row r="169" spans="2:15" s="234" customFormat="1">
      <c r="B169" s="247"/>
      <c r="K169" s="317" t="s">
        <v>515</v>
      </c>
      <c r="L169" s="318"/>
      <c r="M169" s="318"/>
      <c r="N169" s="318"/>
      <c r="O169" s="318"/>
    </row>
    <row r="170" spans="2:15" s="234" customFormat="1">
      <c r="B170" s="247"/>
      <c r="K170" s="317" t="s">
        <v>516</v>
      </c>
      <c r="L170" s="318"/>
      <c r="M170" s="318"/>
      <c r="N170" s="318"/>
      <c r="O170" s="318"/>
    </row>
    <row r="171" spans="2:15" s="234" customFormat="1">
      <c r="B171" s="247"/>
      <c r="K171" s="317" t="s">
        <v>513</v>
      </c>
      <c r="L171" s="318"/>
      <c r="M171" s="318"/>
      <c r="N171" s="318"/>
      <c r="O171" s="318"/>
    </row>
    <row r="172" spans="2:15" s="234" customFormat="1">
      <c r="B172" s="247"/>
      <c r="K172" s="317" t="s">
        <v>514</v>
      </c>
      <c r="L172" s="318"/>
      <c r="M172" s="318"/>
      <c r="N172" s="318"/>
      <c r="O172" s="318"/>
    </row>
    <row r="173" spans="2:15" s="234" customFormat="1">
      <c r="B173" s="247"/>
      <c r="K173" s="317" t="s">
        <v>515</v>
      </c>
      <c r="L173" s="318"/>
      <c r="M173" s="318"/>
      <c r="N173" s="318"/>
      <c r="O173" s="318"/>
    </row>
    <row r="174" spans="2:15" s="234" customFormat="1">
      <c r="B174" s="247"/>
      <c r="K174" s="317" t="s">
        <v>516</v>
      </c>
      <c r="L174" s="318"/>
      <c r="M174" s="318"/>
      <c r="N174" s="318"/>
      <c r="O174" s="318"/>
    </row>
    <row r="175" spans="2:15" s="234" customFormat="1">
      <c r="B175" s="247"/>
      <c r="K175" s="317" t="s">
        <v>513</v>
      </c>
      <c r="L175" s="318"/>
      <c r="M175" s="318"/>
      <c r="N175" s="318"/>
      <c r="O175" s="318"/>
    </row>
    <row r="176" spans="2:15" s="234" customFormat="1">
      <c r="B176" s="247"/>
      <c r="K176" s="317" t="s">
        <v>514</v>
      </c>
      <c r="L176" s="318"/>
      <c r="M176" s="318"/>
      <c r="N176" s="318"/>
      <c r="O176" s="318"/>
    </row>
    <row r="177" spans="2:15" s="234" customFormat="1">
      <c r="B177" s="247"/>
      <c r="K177" s="317" t="s">
        <v>515</v>
      </c>
      <c r="L177" s="318"/>
      <c r="M177" s="318"/>
      <c r="N177" s="318"/>
      <c r="O177" s="318"/>
    </row>
    <row r="178" spans="2:15" s="234" customFormat="1">
      <c r="B178" s="247"/>
      <c r="K178" s="317" t="s">
        <v>516</v>
      </c>
      <c r="L178" s="318"/>
      <c r="M178" s="318"/>
      <c r="N178" s="318"/>
      <c r="O178" s="318"/>
    </row>
    <row r="179" spans="2:15" s="234" customFormat="1">
      <c r="B179" s="247"/>
      <c r="K179" s="317" t="s">
        <v>513</v>
      </c>
      <c r="L179" s="318"/>
      <c r="M179" s="318"/>
      <c r="N179" s="318"/>
      <c r="O179" s="318"/>
    </row>
    <row r="180" spans="2:15" s="234" customFormat="1">
      <c r="B180" s="247"/>
      <c r="K180" s="317" t="s">
        <v>514</v>
      </c>
      <c r="L180" s="318"/>
      <c r="M180" s="318"/>
      <c r="N180" s="318"/>
      <c r="O180" s="318"/>
    </row>
    <row r="181" spans="2:15" s="234" customFormat="1">
      <c r="B181" s="247"/>
      <c r="K181" s="317" t="s">
        <v>515</v>
      </c>
      <c r="L181" s="318"/>
      <c r="M181" s="318"/>
      <c r="N181" s="318"/>
      <c r="O181" s="318"/>
    </row>
    <row r="182" spans="2:15" s="234" customFormat="1">
      <c r="B182" s="247"/>
      <c r="K182" s="317" t="s">
        <v>516</v>
      </c>
      <c r="L182" s="318"/>
      <c r="M182" s="318"/>
      <c r="N182" s="318"/>
      <c r="O182" s="318"/>
    </row>
    <row r="183" spans="2:15" s="234" customFormat="1">
      <c r="B183" s="247"/>
      <c r="K183" s="317" t="s">
        <v>513</v>
      </c>
      <c r="L183" s="318"/>
      <c r="M183" s="318"/>
      <c r="N183" s="318"/>
      <c r="O183" s="318"/>
    </row>
    <row r="184" spans="2:15" s="234" customFormat="1">
      <c r="B184" s="247"/>
      <c r="K184" s="317" t="s">
        <v>514</v>
      </c>
      <c r="L184" s="318"/>
      <c r="M184" s="318"/>
      <c r="N184" s="318"/>
      <c r="O184" s="318"/>
    </row>
    <row r="185" spans="2:15" s="234" customFormat="1">
      <c r="B185" s="247"/>
      <c r="K185" s="317" t="s">
        <v>515</v>
      </c>
      <c r="L185" s="318"/>
      <c r="M185" s="318"/>
      <c r="N185" s="318"/>
      <c r="O185" s="318"/>
    </row>
    <row r="186" spans="2:15" s="234" customFormat="1">
      <c r="B186" s="247"/>
      <c r="K186" s="317" t="s">
        <v>522</v>
      </c>
      <c r="L186" s="318"/>
      <c r="M186" s="318"/>
      <c r="N186" s="318"/>
      <c r="O186" s="318"/>
    </row>
    <row r="187" spans="2:15" s="234" customFormat="1">
      <c r="B187" s="247"/>
      <c r="K187" s="317" t="s">
        <v>523</v>
      </c>
      <c r="L187" s="318"/>
      <c r="M187" s="318"/>
      <c r="N187" s="318"/>
      <c r="O187" s="318"/>
    </row>
    <row r="188" spans="2:15" s="234" customFormat="1">
      <c r="B188" s="247"/>
      <c r="K188" s="317" t="s">
        <v>524</v>
      </c>
      <c r="L188" s="318"/>
      <c r="M188" s="318"/>
      <c r="N188" s="318"/>
      <c r="O188" s="318"/>
    </row>
    <row r="189" spans="2:15" s="234" customFormat="1">
      <c r="B189" s="247"/>
      <c r="K189" s="317" t="s">
        <v>525</v>
      </c>
      <c r="L189" s="318"/>
      <c r="M189" s="318"/>
      <c r="N189" s="318"/>
      <c r="O189" s="318"/>
    </row>
    <row r="190" spans="2:15" s="234" customFormat="1">
      <c r="B190" s="247"/>
      <c r="K190" s="317" t="s">
        <v>356</v>
      </c>
      <c r="L190" s="318"/>
      <c r="M190" s="318"/>
      <c r="N190" s="318"/>
      <c r="O190" s="318"/>
    </row>
    <row r="191" spans="2:15" s="234" customFormat="1">
      <c r="B191" s="247"/>
      <c r="K191" s="317" t="s">
        <v>357</v>
      </c>
      <c r="L191" s="318"/>
      <c r="M191" s="318"/>
      <c r="N191" s="318"/>
      <c r="O191" s="318"/>
    </row>
    <row r="192" spans="2:15" s="234" customFormat="1">
      <c r="B192" s="247"/>
      <c r="K192" s="317" t="s">
        <v>231</v>
      </c>
      <c r="L192" s="318"/>
      <c r="M192" s="318"/>
      <c r="N192" s="318"/>
      <c r="O192" s="318"/>
    </row>
    <row r="193" spans="2:15" s="234" customFormat="1">
      <c r="B193" s="247"/>
      <c r="K193" s="317" t="s">
        <v>121</v>
      </c>
      <c r="L193" s="318"/>
      <c r="M193" s="318"/>
      <c r="N193" s="318"/>
      <c r="O193" s="318"/>
    </row>
    <row r="194" spans="2:15" s="234" customFormat="1">
      <c r="B194" s="247"/>
      <c r="K194" s="317" t="s">
        <v>526</v>
      </c>
      <c r="L194" s="318"/>
      <c r="M194" s="318"/>
      <c r="N194" s="318"/>
      <c r="O194" s="318"/>
    </row>
    <row r="195" spans="2:15" s="234" customFormat="1">
      <c r="B195" s="247"/>
      <c r="K195" s="317" t="s">
        <v>527</v>
      </c>
      <c r="L195" s="318"/>
      <c r="M195" s="318"/>
      <c r="N195" s="318"/>
      <c r="O195" s="318"/>
    </row>
    <row r="196" spans="2:15" s="234" customFormat="1">
      <c r="B196" s="247"/>
      <c r="K196" s="317" t="s">
        <v>514</v>
      </c>
      <c r="L196" s="318"/>
      <c r="M196" s="318"/>
      <c r="N196" s="318"/>
      <c r="O196" s="318"/>
    </row>
    <row r="197" spans="2:15" s="234" customFormat="1">
      <c r="B197" s="247"/>
      <c r="K197" s="317" t="s">
        <v>515</v>
      </c>
      <c r="L197" s="318"/>
      <c r="M197" s="318"/>
      <c r="N197" s="318"/>
      <c r="O197" s="318"/>
    </row>
    <row r="198" spans="2:15" s="234" customFormat="1">
      <c r="B198" s="247"/>
      <c r="K198" s="317" t="s">
        <v>528</v>
      </c>
      <c r="L198" s="318"/>
      <c r="M198" s="318"/>
      <c r="N198" s="318"/>
      <c r="O198" s="318"/>
    </row>
    <row r="199" spans="2:15" s="234" customFormat="1">
      <c r="B199" s="247"/>
      <c r="K199" s="317" t="s">
        <v>527</v>
      </c>
      <c r="L199" s="318"/>
      <c r="M199" s="318"/>
      <c r="N199" s="318"/>
      <c r="O199" s="318"/>
    </row>
    <row r="200" spans="2:15" s="234" customFormat="1">
      <c r="B200" s="247"/>
      <c r="K200" s="317" t="s">
        <v>514</v>
      </c>
      <c r="L200" s="318"/>
      <c r="M200" s="318"/>
      <c r="N200" s="318"/>
      <c r="O200" s="318"/>
    </row>
    <row r="201" spans="2:15" s="234" customFormat="1">
      <c r="B201" s="247"/>
      <c r="K201" s="317" t="s">
        <v>515</v>
      </c>
      <c r="L201" s="318"/>
      <c r="M201" s="318"/>
      <c r="N201" s="318"/>
      <c r="O201" s="318"/>
    </row>
    <row r="202" spans="2:15" s="234" customFormat="1">
      <c r="B202" s="247"/>
      <c r="K202" s="317" t="s">
        <v>528</v>
      </c>
      <c r="L202" s="318"/>
      <c r="M202" s="318"/>
      <c r="N202" s="318"/>
      <c r="O202" s="318"/>
    </row>
    <row r="203" spans="2:15" s="234" customFormat="1">
      <c r="B203" s="247"/>
      <c r="K203" s="317" t="s">
        <v>527</v>
      </c>
      <c r="L203" s="318"/>
      <c r="M203" s="318"/>
      <c r="N203" s="318"/>
      <c r="O203" s="318"/>
    </row>
    <row r="204" spans="2:15" s="234" customFormat="1">
      <c r="B204" s="247"/>
      <c r="K204" s="317" t="s">
        <v>514</v>
      </c>
      <c r="L204" s="318"/>
      <c r="M204" s="318"/>
      <c r="N204" s="318"/>
      <c r="O204" s="318"/>
    </row>
    <row r="205" spans="2:15" s="234" customFormat="1">
      <c r="B205" s="247"/>
      <c r="K205" s="317" t="s">
        <v>515</v>
      </c>
      <c r="L205" s="318"/>
      <c r="M205" s="318"/>
      <c r="N205" s="318"/>
      <c r="O205" s="318"/>
    </row>
    <row r="206" spans="2:15" s="234" customFormat="1">
      <c r="B206" s="247"/>
      <c r="K206" s="317" t="s">
        <v>528</v>
      </c>
      <c r="L206" s="318"/>
      <c r="M206" s="318"/>
      <c r="N206" s="318"/>
      <c r="O206" s="318"/>
    </row>
    <row r="207" spans="2:15" s="234" customFormat="1">
      <c r="B207" s="247"/>
      <c r="K207" s="317" t="s">
        <v>527</v>
      </c>
      <c r="L207" s="318"/>
      <c r="M207" s="318"/>
      <c r="N207" s="318"/>
      <c r="O207" s="318"/>
    </row>
    <row r="208" spans="2:15" s="234" customFormat="1">
      <c r="B208" s="247"/>
      <c r="K208" s="317" t="s">
        <v>514</v>
      </c>
      <c r="L208" s="318"/>
      <c r="M208" s="318"/>
      <c r="N208" s="318"/>
      <c r="O208" s="318"/>
    </row>
    <row r="209" spans="2:15" s="234" customFormat="1">
      <c r="B209" s="247"/>
      <c r="K209" s="317" t="s">
        <v>515</v>
      </c>
      <c r="L209" s="318"/>
      <c r="M209" s="318"/>
      <c r="N209" s="318"/>
      <c r="O209" s="318"/>
    </row>
    <row r="210" spans="2:15" s="234" customFormat="1">
      <c r="B210" s="247"/>
      <c r="K210" s="317" t="s">
        <v>528</v>
      </c>
      <c r="L210" s="318"/>
      <c r="M210" s="318"/>
      <c r="N210" s="318"/>
      <c r="O210" s="318"/>
    </row>
    <row r="211" spans="2:15" s="234" customFormat="1">
      <c r="B211" s="247"/>
      <c r="K211" s="317" t="s">
        <v>527</v>
      </c>
      <c r="L211" s="318"/>
      <c r="M211" s="318"/>
      <c r="N211" s="318"/>
      <c r="O211" s="318"/>
    </row>
    <row r="212" spans="2:15" s="234" customFormat="1">
      <c r="B212" s="247"/>
      <c r="K212" s="317" t="s">
        <v>514</v>
      </c>
      <c r="L212" s="318"/>
      <c r="M212" s="318"/>
      <c r="N212" s="318"/>
      <c r="O212" s="318"/>
    </row>
    <row r="213" spans="2:15" s="234" customFormat="1">
      <c r="B213" s="247"/>
      <c r="K213" s="317" t="s">
        <v>515</v>
      </c>
      <c r="L213" s="318"/>
      <c r="M213" s="318"/>
      <c r="N213" s="318"/>
      <c r="O213" s="318"/>
    </row>
    <row r="214" spans="2:15" s="234" customFormat="1">
      <c r="B214" s="247"/>
      <c r="K214" s="317" t="s">
        <v>528</v>
      </c>
      <c r="L214" s="318"/>
      <c r="M214" s="318"/>
      <c r="N214" s="318"/>
      <c r="O214" s="318"/>
    </row>
    <row r="215" spans="2:15" s="234" customFormat="1">
      <c r="B215" s="247"/>
      <c r="K215" s="317" t="s">
        <v>527</v>
      </c>
      <c r="L215" s="318"/>
      <c r="M215" s="318"/>
      <c r="N215" s="318"/>
      <c r="O215" s="318"/>
    </row>
    <row r="216" spans="2:15" s="234" customFormat="1">
      <c r="B216" s="247"/>
      <c r="K216" s="317" t="s">
        <v>514</v>
      </c>
      <c r="L216" s="318"/>
      <c r="M216" s="318"/>
      <c r="N216" s="318"/>
      <c r="O216" s="318"/>
    </row>
    <row r="217" spans="2:15" s="234" customFormat="1">
      <c r="B217" s="247"/>
      <c r="K217" s="317" t="s">
        <v>515</v>
      </c>
      <c r="L217" s="318"/>
      <c r="M217" s="318"/>
      <c r="N217" s="318"/>
      <c r="O217" s="318"/>
    </row>
    <row r="218" spans="2:15" s="234" customFormat="1">
      <c r="B218" s="247"/>
      <c r="K218" s="317" t="s">
        <v>528</v>
      </c>
      <c r="L218" s="318"/>
      <c r="M218" s="318"/>
      <c r="N218" s="318"/>
      <c r="O218" s="318"/>
    </row>
    <row r="219" spans="2:15" s="234" customFormat="1">
      <c r="B219" s="247"/>
      <c r="K219" s="317" t="s">
        <v>527</v>
      </c>
      <c r="L219" s="318"/>
      <c r="M219" s="318"/>
      <c r="N219" s="318"/>
      <c r="O219" s="318"/>
    </row>
    <row r="220" spans="2:15" s="234" customFormat="1">
      <c r="B220" s="247"/>
      <c r="K220" s="317" t="s">
        <v>514</v>
      </c>
      <c r="L220" s="318"/>
      <c r="M220" s="318"/>
      <c r="N220" s="318"/>
      <c r="O220" s="318"/>
    </row>
    <row r="221" spans="2:15" s="234" customFormat="1">
      <c r="B221" s="247"/>
      <c r="K221" s="317" t="s">
        <v>515</v>
      </c>
      <c r="L221" s="318"/>
      <c r="M221" s="318"/>
      <c r="N221" s="318"/>
      <c r="O221" s="318"/>
    </row>
    <row r="222" spans="2:15" s="234" customFormat="1">
      <c r="B222" s="247"/>
      <c r="K222" s="317" t="s">
        <v>528</v>
      </c>
      <c r="L222" s="318"/>
      <c r="M222" s="318"/>
      <c r="N222" s="318"/>
      <c r="O222" s="318"/>
    </row>
    <row r="223" spans="2:15" s="234" customFormat="1">
      <c r="B223" s="247"/>
      <c r="K223" s="317" t="s">
        <v>527</v>
      </c>
      <c r="L223" s="318"/>
      <c r="M223" s="318"/>
      <c r="N223" s="318"/>
      <c r="O223" s="318"/>
    </row>
    <row r="224" spans="2:15" s="234" customFormat="1">
      <c r="B224" s="247"/>
      <c r="K224" s="317" t="s">
        <v>514</v>
      </c>
      <c r="L224" s="318"/>
      <c r="M224" s="318"/>
      <c r="N224" s="318"/>
      <c r="O224" s="318"/>
    </row>
    <row r="225" spans="2:30" s="234" customFormat="1">
      <c r="B225" s="247"/>
      <c r="K225" s="317" t="s">
        <v>515</v>
      </c>
      <c r="L225" s="318"/>
      <c r="M225" s="318"/>
      <c r="N225" s="318"/>
      <c r="O225" s="318"/>
    </row>
    <row r="226" spans="2:30" s="234" customFormat="1">
      <c r="B226" s="247"/>
      <c r="K226" s="317" t="s">
        <v>529</v>
      </c>
      <c r="L226" s="318"/>
      <c r="M226" s="318"/>
      <c r="N226" s="318"/>
      <c r="O226" s="318"/>
    </row>
    <row r="227" spans="2:30" s="234" customFormat="1">
      <c r="B227" s="247"/>
      <c r="K227" s="317" t="s">
        <v>530</v>
      </c>
      <c r="L227" s="318"/>
      <c r="M227" s="318"/>
      <c r="N227" s="318"/>
      <c r="O227" s="318"/>
    </row>
    <row r="228" spans="2:30" s="234" customFormat="1">
      <c r="B228" s="247"/>
      <c r="K228" s="317"/>
      <c r="L228" s="318"/>
      <c r="M228" s="318"/>
      <c r="N228" s="318"/>
      <c r="O228" s="318"/>
    </row>
    <row r="229" spans="2:30" s="234" customFormat="1">
      <c r="B229" s="247"/>
      <c r="K229" s="317"/>
      <c r="L229" s="318"/>
      <c r="M229" s="318"/>
      <c r="N229" s="318"/>
      <c r="O229" s="318"/>
    </row>
    <row r="230" spans="2:30">
      <c r="B230" s="18"/>
      <c r="K230" s="73"/>
      <c r="L230" s="41"/>
      <c r="M230" s="41"/>
      <c r="N230" s="41"/>
      <c r="O230" s="41"/>
    </row>
    <row r="231" spans="2:30" s="234" customFormat="1">
      <c r="B231" s="247"/>
      <c r="F231" s="291" t="s">
        <v>18</v>
      </c>
      <c r="G231" s="110"/>
      <c r="H231" s="291" t="s">
        <v>37</v>
      </c>
      <c r="K231" s="234" t="s">
        <v>753</v>
      </c>
      <c r="AD231" s="234" t="str">
        <f>"grep 'source script_block/pr/clock_uncertainty_diff_same.tcl' "&amp;D231&amp;"/*"</f>
        <v>grep 'source script_block/pr/clock_uncertainty_diff_same.tcl' /*</v>
      </c>
    </row>
    <row r="232" spans="2:30" s="234" customFormat="1">
      <c r="B232" s="247"/>
      <c r="F232" s="291"/>
      <c r="G232" s="110"/>
      <c r="H232" s="291"/>
      <c r="K232" s="234" t="s">
        <v>754</v>
      </c>
    </row>
    <row r="233" spans="2:30" s="234" customFormat="1">
      <c r="B233" s="247"/>
      <c r="K233" s="249"/>
    </row>
    <row r="234" spans="2:30" s="234" customFormat="1">
      <c r="F234" s="291" t="s">
        <v>70</v>
      </c>
      <c r="G234" s="247"/>
      <c r="H234" s="246" t="s">
        <v>211</v>
      </c>
      <c r="K234" s="237" t="s">
        <v>746</v>
      </c>
    </row>
    <row r="235" spans="2:30" s="234" customFormat="1">
      <c r="F235" s="291"/>
      <c r="G235" s="247"/>
      <c r="H235" s="246"/>
      <c r="K235" s="237" t="s">
        <v>747</v>
      </c>
    </row>
    <row r="236" spans="2:30" s="234" customFormat="1">
      <c r="F236" s="291"/>
      <c r="G236" s="247"/>
      <c r="H236" s="246"/>
      <c r="K236" s="237" t="s">
        <v>748</v>
      </c>
    </row>
    <row r="237" spans="2:30" s="234" customFormat="1">
      <c r="F237" s="291"/>
      <c r="G237" s="247"/>
      <c r="H237" s="246"/>
      <c r="K237" s="237" t="s">
        <v>749</v>
      </c>
    </row>
    <row r="238" spans="2:30" s="234" customFormat="1">
      <c r="K238" s="237" t="s">
        <v>750</v>
      </c>
    </row>
    <row r="239" spans="2:30" s="234" customFormat="1">
      <c r="K239" s="237" t="s">
        <v>990</v>
      </c>
    </row>
    <row r="240" spans="2:30" s="234" customFormat="1">
      <c r="K240" s="237" t="s">
        <v>991</v>
      </c>
    </row>
    <row r="241" spans="1:11" s="234" customFormat="1">
      <c r="K241" s="237" t="s">
        <v>751</v>
      </c>
    </row>
    <row r="242" spans="1:11" s="234" customFormat="1">
      <c r="K242" s="237" t="s">
        <v>752</v>
      </c>
    </row>
    <row r="243" spans="1:11" s="234" customFormat="1">
      <c r="K243" s="237" t="s">
        <v>750</v>
      </c>
    </row>
    <row r="244" spans="1:11">
      <c r="K244" s="187"/>
    </row>
    <row r="245" spans="1:11">
      <c r="A245" s="14" t="s">
        <v>234</v>
      </c>
      <c r="B245" s="234"/>
      <c r="C245" s="234"/>
      <c r="D245" s="234"/>
      <c r="E245" s="234"/>
      <c r="F245" s="234"/>
      <c r="G245" s="234"/>
      <c r="H245" s="291" t="s">
        <v>40</v>
      </c>
      <c r="I245" s="234"/>
      <c r="J245" s="234"/>
      <c r="K245" s="237" t="s">
        <v>745</v>
      </c>
    </row>
    <row r="246" spans="1:11">
      <c r="B246" s="234"/>
      <c r="C246" s="234"/>
      <c r="D246" s="234"/>
      <c r="E246" s="234"/>
      <c r="F246" s="234"/>
      <c r="G246" s="234"/>
      <c r="H246" s="291" t="s">
        <v>41</v>
      </c>
      <c r="I246" s="234"/>
      <c r="J246" s="234"/>
      <c r="K246" s="237" t="s">
        <v>745</v>
      </c>
    </row>
    <row r="247" spans="1:11">
      <c r="B247" s="234"/>
      <c r="C247" s="234"/>
      <c r="D247" s="234"/>
      <c r="E247" s="234"/>
      <c r="F247" s="234"/>
      <c r="G247" s="234"/>
      <c r="H247" s="291" t="s">
        <v>42</v>
      </c>
      <c r="I247" s="234"/>
      <c r="J247" s="234"/>
      <c r="K247" s="237" t="s">
        <v>745</v>
      </c>
    </row>
    <row r="248" spans="1:11">
      <c r="B248" s="14" t="s">
        <v>678</v>
      </c>
    </row>
  </sheetData>
  <phoneticPr fontId="3"/>
  <dataValidations count="1">
    <dataValidation type="list" allowBlank="1" showInputMessage="1" showErrorMessage="1" sqref="D12" xr:uid="{BBB33368-EB6B-4042-B1AF-D13D6132CFA0}">
      <formula1>"OK,NG"</formula1>
    </dataValidation>
  </dataValidations>
  <hyperlinks>
    <hyperlink ref="A1" location="'V02-00'!A1" display="back" xr:uid="{E55A0764-7A99-49F4-9B60-6618A68F91F2}"/>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132"/>
  <sheetViews>
    <sheetView showGridLines="0" topLeftCell="A96" zoomScale="70" zoomScaleNormal="70" workbookViewId="0"/>
  </sheetViews>
  <sheetFormatPr defaultColWidth="9.125" defaultRowHeight="18.75"/>
  <cols>
    <col min="1" max="3" width="9.125" style="14"/>
    <col min="4" max="4" width="18.375" style="14" customWidth="1"/>
    <col min="5" max="5" width="9.125" style="14"/>
    <col min="6" max="6" width="13.25" style="14" customWidth="1"/>
    <col min="7" max="7" width="14.625" style="14" customWidth="1"/>
    <col min="8" max="11" width="9.125" style="14"/>
    <col min="12" max="12" width="26.625" style="14" customWidth="1"/>
    <col min="13" max="29" width="9.125" style="14"/>
    <col min="30" max="30" width="44.375" style="14" customWidth="1"/>
    <col min="31" max="16384" width="9.125" style="14"/>
  </cols>
  <sheetData>
    <row r="1" spans="1:30">
      <c r="A1" s="35" t="s">
        <v>151</v>
      </c>
    </row>
    <row r="2" spans="1:30" s="234" customFormat="1">
      <c r="B2" s="247" t="s">
        <v>84</v>
      </c>
      <c r="D2" s="234" t="s">
        <v>113</v>
      </c>
      <c r="F2" s="234" t="s">
        <v>98</v>
      </c>
    </row>
    <row r="3" spans="1:30">
      <c r="B3" s="18"/>
      <c r="D3" s="14" t="s">
        <v>114</v>
      </c>
      <c r="F3" s="14" t="s">
        <v>223</v>
      </c>
    </row>
    <row r="4" spans="1:30">
      <c r="B4" s="18"/>
      <c r="D4" s="14" t="s">
        <v>115</v>
      </c>
      <c r="F4" s="14" t="s">
        <v>224</v>
      </c>
    </row>
    <row r="5" spans="1:30">
      <c r="B5" s="18"/>
    </row>
    <row r="6" spans="1:30">
      <c r="B6" s="18" t="s">
        <v>125</v>
      </c>
      <c r="D6" s="14" t="s">
        <v>130</v>
      </c>
    </row>
    <row r="7" spans="1:30">
      <c r="B7" s="18" t="s">
        <v>123</v>
      </c>
      <c r="D7" s="50" t="s">
        <v>353</v>
      </c>
    </row>
    <row r="8" spans="1:30" s="21" customFormat="1"/>
    <row r="10" spans="1:30">
      <c r="B10" s="63" t="s">
        <v>23</v>
      </c>
      <c r="C10" s="64" t="s">
        <v>174</v>
      </c>
      <c r="D10" s="64"/>
      <c r="E10" s="60"/>
      <c r="F10" s="64" t="s">
        <v>191</v>
      </c>
      <c r="G10" s="64"/>
      <c r="H10" s="64" t="s">
        <v>177</v>
      </c>
      <c r="I10" s="64"/>
      <c r="J10" s="64"/>
      <c r="K10" s="68" t="s">
        <v>176</v>
      </c>
      <c r="L10" s="67"/>
      <c r="M10" s="67"/>
      <c r="N10" s="67"/>
      <c r="O10" s="67"/>
      <c r="P10" s="67"/>
      <c r="Q10" s="67"/>
      <c r="R10" s="67"/>
      <c r="S10" s="67"/>
      <c r="T10" s="67"/>
      <c r="U10" s="67"/>
      <c r="V10" s="67"/>
      <c r="W10" s="67"/>
      <c r="X10" s="67"/>
      <c r="Y10" s="67"/>
      <c r="Z10" s="67"/>
      <c r="AA10" s="67"/>
      <c r="AB10" s="67"/>
      <c r="AC10" s="67"/>
    </row>
    <row r="11" spans="1:30" s="234" customFormat="1" ht="18.75" customHeight="1">
      <c r="B11" s="343" t="s">
        <v>164</v>
      </c>
      <c r="C11" s="344" t="s">
        <v>610</v>
      </c>
      <c r="D11" s="345"/>
      <c r="E11" s="346"/>
      <c r="F11" s="304" t="s">
        <v>113</v>
      </c>
      <c r="G11" s="256"/>
      <c r="H11" s="301" t="s">
        <v>225</v>
      </c>
      <c r="I11" s="302"/>
      <c r="J11" s="303"/>
      <c r="K11" s="305"/>
      <c r="L11" s="347"/>
      <c r="M11" s="347"/>
      <c r="N11" s="347"/>
      <c r="O11" s="347"/>
      <c r="P11" s="347"/>
      <c r="Q11" s="348"/>
      <c r="R11" s="347"/>
      <c r="S11" s="347"/>
      <c r="T11" s="347"/>
      <c r="U11" s="347"/>
      <c r="V11" s="347"/>
      <c r="W11" s="347"/>
      <c r="X11" s="347"/>
      <c r="Y11" s="347"/>
      <c r="Z11" s="347"/>
      <c r="AA11" s="347"/>
      <c r="AB11" s="347"/>
      <c r="AC11" s="349"/>
      <c r="AD11" s="212" t="s">
        <v>541</v>
      </c>
    </row>
    <row r="12" spans="1:30" s="234" customFormat="1">
      <c r="B12" s="300"/>
      <c r="C12" s="301"/>
      <c r="D12" s="302"/>
      <c r="E12" s="303"/>
      <c r="F12" s="304"/>
      <c r="G12" s="256"/>
      <c r="H12" s="301"/>
      <c r="I12" s="302"/>
      <c r="J12" s="303"/>
      <c r="K12" s="305" t="s">
        <v>998</v>
      </c>
      <c r="L12" s="306"/>
      <c r="M12" s="306"/>
      <c r="N12" s="306"/>
      <c r="O12" s="306"/>
      <c r="P12" s="306"/>
      <c r="Q12" s="306"/>
      <c r="R12" s="306"/>
      <c r="S12" s="306"/>
      <c r="T12" s="306"/>
      <c r="U12" s="306"/>
      <c r="V12" s="306"/>
      <c r="W12" s="306"/>
      <c r="X12" s="306"/>
      <c r="Y12" s="306"/>
      <c r="Z12" s="306"/>
      <c r="AA12" s="306"/>
      <c r="AB12" s="306"/>
      <c r="AC12" s="307"/>
      <c r="AD12" s="212"/>
    </row>
    <row r="13" spans="1:30" s="234" customFormat="1">
      <c r="B13" s="300"/>
      <c r="C13" s="301"/>
      <c r="D13" s="302"/>
      <c r="E13" s="303"/>
      <c r="F13" s="304"/>
      <c r="G13" s="256"/>
      <c r="H13" s="301"/>
      <c r="I13" s="302"/>
      <c r="J13" s="303"/>
      <c r="K13" s="305" t="s">
        <v>999</v>
      </c>
      <c r="L13" s="306"/>
      <c r="M13" s="306"/>
      <c r="N13" s="306"/>
      <c r="O13" s="306"/>
      <c r="P13" s="306"/>
      <c r="Q13" s="306"/>
      <c r="R13" s="306"/>
      <c r="S13" s="306"/>
      <c r="T13" s="306"/>
      <c r="U13" s="306"/>
      <c r="V13" s="306"/>
      <c r="W13" s="306"/>
      <c r="X13" s="306"/>
      <c r="Y13" s="306"/>
      <c r="Z13" s="306"/>
      <c r="AA13" s="306"/>
      <c r="AB13" s="306"/>
      <c r="AC13" s="307"/>
      <c r="AD13" s="212"/>
    </row>
    <row r="14" spans="1:30" s="234" customFormat="1">
      <c r="B14" s="300"/>
      <c r="C14" s="301"/>
      <c r="D14" s="302"/>
      <c r="E14" s="303"/>
      <c r="F14" s="304"/>
      <c r="G14" s="256"/>
      <c r="H14" s="301"/>
      <c r="I14" s="302"/>
      <c r="J14" s="303"/>
      <c r="K14" s="305" t="s">
        <v>1000</v>
      </c>
      <c r="L14" s="306"/>
      <c r="M14" s="306"/>
      <c r="N14" s="306"/>
      <c r="O14" s="306"/>
      <c r="P14" s="306"/>
      <c r="Q14" s="306"/>
      <c r="R14" s="306"/>
      <c r="S14" s="306"/>
      <c r="T14" s="306"/>
      <c r="U14" s="306"/>
      <c r="V14" s="306"/>
      <c r="W14" s="306"/>
      <c r="X14" s="306"/>
      <c r="Y14" s="306"/>
      <c r="Z14" s="306"/>
      <c r="AA14" s="306"/>
      <c r="AB14" s="306"/>
      <c r="AC14" s="307"/>
      <c r="AD14" s="212"/>
    </row>
    <row r="15" spans="1:30" s="234" customFormat="1">
      <c r="B15" s="300"/>
      <c r="C15" s="301"/>
      <c r="D15" s="302"/>
      <c r="E15" s="303"/>
      <c r="F15" s="304"/>
      <c r="G15" s="256"/>
      <c r="H15" s="301"/>
      <c r="I15" s="302"/>
      <c r="J15" s="303"/>
      <c r="K15" s="305"/>
      <c r="L15" s="306"/>
      <c r="M15" s="306"/>
      <c r="N15" s="306"/>
      <c r="O15" s="306"/>
      <c r="P15" s="306"/>
      <c r="Q15" s="306"/>
      <c r="R15" s="306"/>
      <c r="S15" s="306"/>
      <c r="T15" s="306"/>
      <c r="U15" s="306"/>
      <c r="V15" s="306"/>
      <c r="W15" s="306"/>
      <c r="X15" s="306"/>
      <c r="Y15" s="306"/>
      <c r="Z15" s="306"/>
      <c r="AA15" s="306"/>
      <c r="AB15" s="306"/>
      <c r="AC15" s="307"/>
      <c r="AD15" s="212"/>
    </row>
    <row r="16" spans="1:30" s="234" customFormat="1">
      <c r="B16" s="300"/>
      <c r="C16" s="301"/>
      <c r="D16" s="302"/>
      <c r="E16" s="303"/>
      <c r="F16" s="304"/>
      <c r="G16" s="256"/>
      <c r="H16" s="301"/>
      <c r="I16" s="302"/>
      <c r="J16" s="303"/>
      <c r="K16" s="305"/>
      <c r="L16" s="306"/>
      <c r="M16" s="306"/>
      <c r="N16" s="306"/>
      <c r="O16" s="306"/>
      <c r="P16" s="306"/>
      <c r="Q16" s="306"/>
      <c r="R16" s="306"/>
      <c r="S16" s="306"/>
      <c r="T16" s="306"/>
      <c r="U16" s="306"/>
      <c r="V16" s="306"/>
      <c r="W16" s="306"/>
      <c r="X16" s="306"/>
      <c r="Y16" s="306"/>
      <c r="Z16" s="306"/>
      <c r="AA16" s="306"/>
      <c r="AB16" s="306"/>
      <c r="AC16" s="307"/>
      <c r="AD16" s="212"/>
    </row>
    <row r="17" spans="2:30" s="234" customFormat="1">
      <c r="B17" s="300"/>
      <c r="C17" s="301"/>
      <c r="D17" s="302"/>
      <c r="E17" s="303"/>
      <c r="F17" s="304"/>
      <c r="G17" s="256"/>
      <c r="H17" s="301"/>
      <c r="I17" s="302"/>
      <c r="J17" s="303"/>
      <c r="K17" s="305"/>
      <c r="L17" s="306"/>
      <c r="M17" s="306"/>
      <c r="N17" s="306"/>
      <c r="O17" s="306"/>
      <c r="P17" s="306"/>
      <c r="Q17" s="306"/>
      <c r="R17" s="306"/>
      <c r="S17" s="306"/>
      <c r="T17" s="306"/>
      <c r="U17" s="306"/>
      <c r="V17" s="306"/>
      <c r="W17" s="306"/>
      <c r="X17" s="306"/>
      <c r="Y17" s="306"/>
      <c r="Z17" s="306"/>
      <c r="AA17" s="306"/>
      <c r="AB17" s="306"/>
      <c r="AC17" s="307"/>
      <c r="AD17" s="212"/>
    </row>
    <row r="18" spans="2:30" s="234" customFormat="1">
      <c r="B18" s="300"/>
      <c r="C18" s="301"/>
      <c r="D18" s="302"/>
      <c r="E18" s="303"/>
      <c r="F18" s="304"/>
      <c r="G18" s="256"/>
      <c r="H18" s="301"/>
      <c r="I18" s="302"/>
      <c r="J18" s="303"/>
      <c r="K18" s="305"/>
      <c r="L18" s="306"/>
      <c r="M18" s="306"/>
      <c r="N18" s="306"/>
      <c r="O18" s="306"/>
      <c r="P18" s="306"/>
      <c r="Q18" s="306"/>
      <c r="R18" s="306"/>
      <c r="S18" s="306"/>
      <c r="T18" s="306"/>
      <c r="U18" s="306"/>
      <c r="V18" s="306"/>
      <c r="W18" s="306"/>
      <c r="X18" s="306"/>
      <c r="Y18" s="306"/>
      <c r="Z18" s="306"/>
      <c r="AA18" s="306"/>
      <c r="AB18" s="306"/>
      <c r="AC18" s="307"/>
      <c r="AD18" s="212"/>
    </row>
    <row r="19" spans="2:30" s="234" customFormat="1">
      <c r="B19" s="300"/>
      <c r="C19" s="301"/>
      <c r="D19" s="302"/>
      <c r="E19" s="303"/>
      <c r="F19" s="304"/>
      <c r="G19" s="256"/>
      <c r="H19" s="301"/>
      <c r="I19" s="302"/>
      <c r="J19" s="303"/>
      <c r="K19" s="305"/>
      <c r="L19" s="306"/>
      <c r="M19" s="306"/>
      <c r="N19" s="306"/>
      <c r="O19" s="306"/>
      <c r="P19" s="306"/>
      <c r="Q19" s="306"/>
      <c r="R19" s="306"/>
      <c r="S19" s="306"/>
      <c r="T19" s="306"/>
      <c r="U19" s="306"/>
      <c r="V19" s="306"/>
      <c r="W19" s="306"/>
      <c r="X19" s="306"/>
      <c r="Y19" s="306"/>
      <c r="Z19" s="306"/>
      <c r="AA19" s="306"/>
      <c r="AB19" s="306"/>
      <c r="AC19" s="307"/>
      <c r="AD19" s="212"/>
    </row>
    <row r="20" spans="2:30" s="234" customFormat="1">
      <c r="B20" s="300"/>
      <c r="C20" s="301"/>
      <c r="D20" s="302"/>
      <c r="E20" s="303"/>
      <c r="F20" s="304"/>
      <c r="G20" s="256"/>
      <c r="H20" s="301"/>
      <c r="I20" s="302"/>
      <c r="J20" s="303"/>
      <c r="K20" s="305"/>
      <c r="L20" s="306"/>
      <c r="M20" s="306"/>
      <c r="N20" s="306"/>
      <c r="O20" s="306"/>
      <c r="P20" s="306"/>
      <c r="Q20" s="306"/>
      <c r="R20" s="306"/>
      <c r="S20" s="306"/>
      <c r="T20" s="306"/>
      <c r="U20" s="306"/>
      <c r="V20" s="306"/>
      <c r="W20" s="306"/>
      <c r="X20" s="306"/>
      <c r="Y20" s="306"/>
      <c r="Z20" s="306"/>
      <c r="AA20" s="306"/>
      <c r="AB20" s="306"/>
      <c r="AC20" s="307"/>
      <c r="AD20" s="212"/>
    </row>
    <row r="21" spans="2:30" s="234" customFormat="1">
      <c r="B21" s="300"/>
      <c r="C21" s="301"/>
      <c r="D21" s="302"/>
      <c r="E21" s="303"/>
      <c r="F21" s="304"/>
      <c r="G21" s="256"/>
      <c r="H21" s="301"/>
      <c r="I21" s="302"/>
      <c r="J21" s="303"/>
      <c r="K21" s="305"/>
      <c r="L21" s="306"/>
      <c r="M21" s="306"/>
      <c r="N21" s="306"/>
      <c r="O21" s="306"/>
      <c r="P21" s="306"/>
      <c r="Q21" s="306"/>
      <c r="R21" s="306"/>
      <c r="S21" s="306"/>
      <c r="T21" s="306"/>
      <c r="U21" s="306"/>
      <c r="V21" s="306"/>
      <c r="W21" s="306"/>
      <c r="X21" s="306"/>
      <c r="Y21" s="306"/>
      <c r="Z21" s="306"/>
      <c r="AA21" s="306"/>
      <c r="AB21" s="306"/>
      <c r="AC21" s="307"/>
      <c r="AD21" s="212"/>
    </row>
    <row r="22" spans="2:30" s="234" customFormat="1">
      <c r="B22" s="300"/>
      <c r="C22" s="301"/>
      <c r="D22" s="302"/>
      <c r="E22" s="303"/>
      <c r="F22" s="304"/>
      <c r="G22" s="256"/>
      <c r="H22" s="301"/>
      <c r="I22" s="302"/>
      <c r="J22" s="303"/>
      <c r="K22" s="305"/>
      <c r="L22" s="306"/>
      <c r="M22" s="306"/>
      <c r="N22" s="306"/>
      <c r="O22" s="306"/>
      <c r="P22" s="306"/>
      <c r="Q22" s="306"/>
      <c r="R22" s="306"/>
      <c r="S22" s="306"/>
      <c r="T22" s="306"/>
      <c r="U22" s="306"/>
      <c r="V22" s="306"/>
      <c r="W22" s="306"/>
      <c r="X22" s="306"/>
      <c r="Y22" s="306"/>
      <c r="Z22" s="306"/>
      <c r="AA22" s="306"/>
      <c r="AB22" s="306"/>
      <c r="AC22" s="307"/>
      <c r="AD22" s="212"/>
    </row>
    <row r="23" spans="2:30" s="234" customFormat="1">
      <c r="B23" s="300"/>
      <c r="C23" s="301"/>
      <c r="D23" s="302"/>
      <c r="E23" s="303"/>
      <c r="F23" s="304"/>
      <c r="G23" s="256"/>
      <c r="H23" s="301"/>
      <c r="I23" s="302"/>
      <c r="J23" s="303"/>
      <c r="K23" s="305"/>
      <c r="L23" s="306"/>
      <c r="M23" s="306"/>
      <c r="N23" s="306"/>
      <c r="O23" s="306"/>
      <c r="P23" s="306"/>
      <c r="Q23" s="306"/>
      <c r="R23" s="306"/>
      <c r="S23" s="306"/>
      <c r="T23" s="306"/>
      <c r="U23" s="306"/>
      <c r="V23" s="306"/>
      <c r="W23" s="306"/>
      <c r="X23" s="306"/>
      <c r="Y23" s="306"/>
      <c r="Z23" s="306"/>
      <c r="AA23" s="306"/>
      <c r="AB23" s="306"/>
      <c r="AC23" s="307"/>
      <c r="AD23" s="212"/>
    </row>
    <row r="24" spans="2:30" s="234" customFormat="1">
      <c r="B24" s="300"/>
      <c r="C24" s="301"/>
      <c r="D24" s="302"/>
      <c r="E24" s="303"/>
      <c r="F24" s="304"/>
      <c r="G24" s="256"/>
      <c r="H24" s="301"/>
      <c r="I24" s="302"/>
      <c r="J24" s="303"/>
      <c r="K24" s="305"/>
      <c r="L24" s="306"/>
      <c r="M24" s="306"/>
      <c r="N24" s="306"/>
      <c r="O24" s="306"/>
      <c r="P24" s="306"/>
      <c r="Q24" s="306"/>
      <c r="R24" s="306"/>
      <c r="S24" s="306"/>
      <c r="T24" s="306"/>
      <c r="U24" s="306"/>
      <c r="V24" s="306"/>
      <c r="W24" s="306"/>
      <c r="X24" s="306"/>
      <c r="Y24" s="306"/>
      <c r="Z24" s="306"/>
      <c r="AA24" s="306"/>
      <c r="AB24" s="306"/>
      <c r="AC24" s="307"/>
      <c r="AD24" s="212"/>
    </row>
    <row r="25" spans="2:30" s="234" customFormat="1">
      <c r="B25" s="300"/>
      <c r="C25" s="301"/>
      <c r="D25" s="302"/>
      <c r="E25" s="303"/>
      <c r="F25" s="304"/>
      <c r="G25" s="256"/>
      <c r="H25" s="301"/>
      <c r="I25" s="302"/>
      <c r="J25" s="303"/>
      <c r="K25" s="305"/>
      <c r="L25" s="306"/>
      <c r="M25" s="306"/>
      <c r="N25" s="306"/>
      <c r="O25" s="306"/>
      <c r="P25" s="306"/>
      <c r="Q25" s="306"/>
      <c r="R25" s="306"/>
      <c r="S25" s="306"/>
      <c r="T25" s="306"/>
      <c r="U25" s="306"/>
      <c r="V25" s="306"/>
      <c r="W25" s="306"/>
      <c r="X25" s="306"/>
      <c r="Y25" s="306"/>
      <c r="Z25" s="306"/>
      <c r="AA25" s="306"/>
      <c r="AB25" s="306"/>
      <c r="AC25" s="307"/>
      <c r="AD25" s="212"/>
    </row>
    <row r="26" spans="2:30" s="234" customFormat="1">
      <c r="B26" s="300"/>
      <c r="C26" s="301"/>
      <c r="D26" s="302"/>
      <c r="E26" s="303"/>
      <c r="F26" s="304"/>
      <c r="G26" s="256"/>
      <c r="H26" s="301"/>
      <c r="I26" s="302"/>
      <c r="J26" s="303"/>
      <c r="K26" s="305"/>
      <c r="L26" s="306"/>
      <c r="M26" s="306"/>
      <c r="N26" s="306"/>
      <c r="O26" s="306"/>
      <c r="P26" s="306"/>
      <c r="Q26" s="306"/>
      <c r="R26" s="306"/>
      <c r="S26" s="306"/>
      <c r="T26" s="306"/>
      <c r="U26" s="306"/>
      <c r="V26" s="306"/>
      <c r="W26" s="306"/>
      <c r="X26" s="306"/>
      <c r="Y26" s="306"/>
      <c r="Z26" s="306"/>
      <c r="AA26" s="306"/>
      <c r="AB26" s="306"/>
      <c r="AC26" s="307"/>
      <c r="AD26" s="212"/>
    </row>
    <row r="27" spans="2:30" s="234" customFormat="1">
      <c r="B27" s="300"/>
      <c r="C27" s="301"/>
      <c r="D27" s="302"/>
      <c r="E27" s="303"/>
      <c r="F27" s="304"/>
      <c r="G27" s="256"/>
      <c r="H27" s="301"/>
      <c r="I27" s="302"/>
      <c r="J27" s="303"/>
      <c r="K27" s="305"/>
      <c r="L27" s="306"/>
      <c r="M27" s="306"/>
      <c r="N27" s="306"/>
      <c r="O27" s="306"/>
      <c r="P27" s="306"/>
      <c r="Q27" s="306"/>
      <c r="R27" s="306"/>
      <c r="S27" s="306"/>
      <c r="T27" s="306"/>
      <c r="U27" s="306"/>
      <c r="V27" s="306"/>
      <c r="W27" s="306"/>
      <c r="X27" s="306"/>
      <c r="Y27" s="306"/>
      <c r="Z27" s="306"/>
      <c r="AA27" s="306"/>
      <c r="AB27" s="306"/>
      <c r="AC27" s="307"/>
      <c r="AD27" s="212"/>
    </row>
    <row r="28" spans="2:30" s="234" customFormat="1">
      <c r="B28" s="300"/>
      <c r="C28" s="301"/>
      <c r="D28" s="302"/>
      <c r="E28" s="303"/>
      <c r="F28" s="304"/>
      <c r="G28" s="256"/>
      <c r="H28" s="301"/>
      <c r="I28" s="302"/>
      <c r="J28" s="303"/>
      <c r="K28" s="305"/>
      <c r="L28" s="306"/>
      <c r="M28" s="306"/>
      <c r="N28" s="306"/>
      <c r="O28" s="306"/>
      <c r="P28" s="306"/>
      <c r="Q28" s="306"/>
      <c r="R28" s="306"/>
      <c r="S28" s="306"/>
      <c r="T28" s="306"/>
      <c r="U28" s="306"/>
      <c r="V28" s="306"/>
      <c r="W28" s="306"/>
      <c r="X28" s="306"/>
      <c r="Y28" s="306"/>
      <c r="Z28" s="306"/>
      <c r="AA28" s="306"/>
      <c r="AB28" s="306"/>
      <c r="AC28" s="307"/>
      <c r="AD28" s="212"/>
    </row>
    <row r="29" spans="2:30" s="234" customFormat="1">
      <c r="B29" s="300"/>
      <c r="C29" s="301"/>
      <c r="D29" s="302"/>
      <c r="E29" s="303"/>
      <c r="F29" s="304"/>
      <c r="G29" s="256"/>
      <c r="H29" s="301"/>
      <c r="I29" s="302"/>
      <c r="J29" s="303"/>
      <c r="K29" s="305"/>
      <c r="L29" s="306"/>
      <c r="M29" s="306"/>
      <c r="N29" s="306"/>
      <c r="O29" s="306"/>
      <c r="P29" s="306"/>
      <c r="Q29" s="306"/>
      <c r="R29" s="306"/>
      <c r="S29" s="306"/>
      <c r="T29" s="306"/>
      <c r="U29" s="306"/>
      <c r="V29" s="306"/>
      <c r="W29" s="306"/>
      <c r="X29" s="306"/>
      <c r="Y29" s="306"/>
      <c r="Z29" s="306"/>
      <c r="AA29" s="306"/>
      <c r="AB29" s="306"/>
      <c r="AC29" s="307"/>
      <c r="AD29" s="212"/>
    </row>
    <row r="30" spans="2:30" s="234" customFormat="1">
      <c r="B30" s="300"/>
      <c r="C30" s="301"/>
      <c r="D30" s="302"/>
      <c r="E30" s="303"/>
      <c r="F30" s="304"/>
      <c r="G30" s="256"/>
      <c r="H30" s="301"/>
      <c r="I30" s="302"/>
      <c r="J30" s="303"/>
      <c r="K30" s="305"/>
      <c r="L30" s="306"/>
      <c r="M30" s="306"/>
      <c r="N30" s="306"/>
      <c r="O30" s="306"/>
      <c r="P30" s="306"/>
      <c r="Q30" s="306"/>
      <c r="R30" s="306"/>
      <c r="S30" s="306"/>
      <c r="T30" s="306"/>
      <c r="U30" s="306"/>
      <c r="V30" s="306"/>
      <c r="W30" s="306"/>
      <c r="X30" s="306"/>
      <c r="Y30" s="306"/>
      <c r="Z30" s="306"/>
      <c r="AA30" s="306"/>
      <c r="AB30" s="306"/>
      <c r="AC30" s="307"/>
      <c r="AD30" s="212"/>
    </row>
    <row r="31" spans="2:30">
      <c r="B31" s="75"/>
      <c r="C31" s="76"/>
      <c r="D31" s="155"/>
      <c r="E31" s="77"/>
      <c r="F31" s="179"/>
      <c r="G31" s="177"/>
      <c r="H31" s="76"/>
      <c r="I31" s="155"/>
      <c r="J31" s="77"/>
      <c r="K31" s="156"/>
      <c r="L31" s="157"/>
      <c r="M31" s="157"/>
      <c r="N31" s="157"/>
      <c r="O31" s="157"/>
      <c r="P31" s="157"/>
      <c r="Q31" s="157"/>
      <c r="R31" s="157"/>
      <c r="S31" s="157"/>
      <c r="T31" s="157"/>
      <c r="U31" s="157"/>
      <c r="V31" s="157"/>
      <c r="W31" s="157"/>
      <c r="X31" s="157"/>
      <c r="Y31" s="157"/>
      <c r="Z31" s="157"/>
      <c r="AA31" s="157"/>
      <c r="AB31" s="157"/>
      <c r="AC31" s="158"/>
      <c r="AD31" s="16"/>
    </row>
    <row r="32" spans="2:30" s="182" customFormat="1">
      <c r="B32" s="75"/>
      <c r="C32" s="76"/>
      <c r="D32" s="155"/>
      <c r="E32" s="77"/>
      <c r="F32" s="179"/>
      <c r="G32" s="184"/>
      <c r="H32" s="76"/>
      <c r="I32" s="155"/>
      <c r="J32" s="77"/>
      <c r="K32" s="156"/>
      <c r="L32" s="157"/>
      <c r="M32" s="157"/>
      <c r="N32" s="157"/>
      <c r="O32" s="157"/>
      <c r="P32" s="157"/>
      <c r="Q32" s="157"/>
      <c r="R32" s="157"/>
      <c r="S32" s="157"/>
      <c r="T32" s="157"/>
      <c r="U32" s="157"/>
      <c r="V32" s="157"/>
      <c r="W32" s="157"/>
      <c r="X32" s="157"/>
      <c r="Y32" s="157"/>
      <c r="Z32" s="157"/>
      <c r="AA32" s="157"/>
      <c r="AB32" s="157"/>
      <c r="AC32" s="158"/>
      <c r="AD32" s="16"/>
    </row>
    <row r="33" spans="2:30" s="182" customFormat="1">
      <c r="B33" s="75"/>
      <c r="C33" s="76"/>
      <c r="D33" s="155"/>
      <c r="E33" s="77"/>
      <c r="F33" s="179"/>
      <c r="G33" s="184"/>
      <c r="H33" s="76"/>
      <c r="I33" s="155"/>
      <c r="J33" s="77"/>
      <c r="K33" s="156" t="s">
        <v>970</v>
      </c>
      <c r="L33" s="157"/>
      <c r="M33" s="157"/>
      <c r="N33" s="157"/>
      <c r="O33" s="157"/>
      <c r="P33" s="157"/>
      <c r="Q33" s="157"/>
      <c r="R33" s="157"/>
      <c r="S33" s="157"/>
      <c r="T33" s="157"/>
      <c r="U33" s="157"/>
      <c r="V33" s="157"/>
      <c r="W33" s="157"/>
      <c r="X33" s="157"/>
      <c r="Y33" s="157"/>
      <c r="Z33" s="157"/>
      <c r="AA33" s="157"/>
      <c r="AB33" s="157"/>
      <c r="AC33" s="158"/>
      <c r="AD33" s="16"/>
    </row>
    <row r="34" spans="2:30" s="182" customFormat="1">
      <c r="B34" s="75"/>
      <c r="C34" s="76"/>
      <c r="D34" s="155"/>
      <c r="E34" s="77"/>
      <c r="F34" s="179"/>
      <c r="G34" s="184"/>
      <c r="H34" s="76"/>
      <c r="I34" s="155"/>
      <c r="J34" s="77"/>
      <c r="K34" s="156" t="s">
        <v>971</v>
      </c>
      <c r="L34" s="157"/>
      <c r="M34" s="157"/>
      <c r="N34" s="157"/>
      <c r="O34" s="157"/>
      <c r="P34" s="157"/>
      <c r="Q34" s="157"/>
      <c r="R34" s="157"/>
      <c r="S34" s="157"/>
      <c r="T34" s="157"/>
      <c r="U34" s="157"/>
      <c r="V34" s="157"/>
      <c r="W34" s="157"/>
      <c r="X34" s="157"/>
      <c r="Y34" s="157"/>
      <c r="Z34" s="157"/>
      <c r="AA34" s="157"/>
      <c r="AB34" s="157"/>
      <c r="AC34" s="158"/>
      <c r="AD34" s="16"/>
    </row>
    <row r="35" spans="2:30" s="182" customFormat="1">
      <c r="B35" s="75"/>
      <c r="C35" s="76"/>
      <c r="D35" s="155"/>
      <c r="E35" s="77"/>
      <c r="F35" s="179"/>
      <c r="G35" s="184"/>
      <c r="H35" s="76"/>
      <c r="I35" s="155"/>
      <c r="J35" s="77"/>
      <c r="K35" s="156" t="s">
        <v>972</v>
      </c>
      <c r="L35" s="157"/>
      <c r="M35" s="157"/>
      <c r="N35" s="157"/>
      <c r="O35" s="157"/>
      <c r="P35" s="157"/>
      <c r="Q35" s="157"/>
      <c r="R35" s="157"/>
      <c r="S35" s="157"/>
      <c r="T35" s="157"/>
      <c r="U35" s="157"/>
      <c r="V35" s="157"/>
      <c r="W35" s="157"/>
      <c r="X35" s="157"/>
      <c r="Y35" s="157"/>
      <c r="Z35" s="157"/>
      <c r="AA35" s="157"/>
      <c r="AB35" s="157"/>
      <c r="AC35" s="158"/>
      <c r="AD35" s="16"/>
    </row>
    <row r="36" spans="2:30" s="182" customFormat="1">
      <c r="B36" s="75"/>
      <c r="C36" s="76"/>
      <c r="D36" s="155"/>
      <c r="E36" s="77"/>
      <c r="F36" s="179"/>
      <c r="G36" s="184"/>
      <c r="H36" s="76"/>
      <c r="I36" s="155"/>
      <c r="J36" s="77"/>
      <c r="K36" s="156" t="s">
        <v>723</v>
      </c>
      <c r="L36" s="157"/>
      <c r="M36" s="157"/>
      <c r="N36" s="157"/>
      <c r="O36" s="157"/>
      <c r="P36" s="157"/>
      <c r="Q36" s="157"/>
      <c r="R36" s="157"/>
      <c r="S36" s="157"/>
      <c r="T36" s="157"/>
      <c r="U36" s="157"/>
      <c r="V36" s="157"/>
      <c r="W36" s="157"/>
      <c r="X36" s="157"/>
      <c r="Y36" s="157"/>
      <c r="Z36" s="157"/>
      <c r="AA36" s="157"/>
      <c r="AB36" s="157"/>
      <c r="AC36" s="158"/>
      <c r="AD36" s="16"/>
    </row>
    <row r="37" spans="2:30" s="182" customFormat="1">
      <c r="B37" s="75"/>
      <c r="C37" s="76"/>
      <c r="D37" s="155"/>
      <c r="E37" s="77"/>
      <c r="F37" s="179"/>
      <c r="G37" s="184"/>
      <c r="H37" s="76"/>
      <c r="I37" s="155"/>
      <c r="J37" s="77"/>
      <c r="K37" s="156" t="s">
        <v>973</v>
      </c>
      <c r="L37" s="157"/>
      <c r="M37" s="157"/>
      <c r="N37" s="157"/>
      <c r="O37" s="157"/>
      <c r="P37" s="157"/>
      <c r="Q37" s="157"/>
      <c r="R37" s="157"/>
      <c r="S37" s="157"/>
      <c r="T37" s="157"/>
      <c r="U37" s="157"/>
      <c r="V37" s="157"/>
      <c r="W37" s="157"/>
      <c r="X37" s="157"/>
      <c r="Y37" s="157"/>
      <c r="Z37" s="157"/>
      <c r="AA37" s="157"/>
      <c r="AB37" s="157"/>
      <c r="AC37" s="158"/>
      <c r="AD37" s="16"/>
    </row>
    <row r="38" spans="2:30" s="182" customFormat="1">
      <c r="B38" s="75"/>
      <c r="C38" s="76"/>
      <c r="D38" s="155"/>
      <c r="E38" s="77"/>
      <c r="F38" s="179"/>
      <c r="G38" s="184"/>
      <c r="H38" s="76"/>
      <c r="I38" s="155"/>
      <c r="J38" s="77"/>
      <c r="K38" s="156" t="s">
        <v>974</v>
      </c>
      <c r="L38" s="157"/>
      <c r="M38" s="157"/>
      <c r="N38" s="157"/>
      <c r="O38" s="157"/>
      <c r="P38" s="157"/>
      <c r="Q38" s="157"/>
      <c r="R38" s="157"/>
      <c r="S38" s="157"/>
      <c r="T38" s="157"/>
      <c r="U38" s="157"/>
      <c r="V38" s="157"/>
      <c r="W38" s="157"/>
      <c r="X38" s="157"/>
      <c r="Y38" s="157"/>
      <c r="Z38" s="157"/>
      <c r="AA38" s="157"/>
      <c r="AB38" s="157"/>
      <c r="AC38" s="158"/>
      <c r="AD38" s="16"/>
    </row>
    <row r="39" spans="2:30" s="182" customFormat="1">
      <c r="B39" s="75"/>
      <c r="C39" s="76"/>
      <c r="D39" s="155"/>
      <c r="E39" s="77"/>
      <c r="F39" s="179"/>
      <c r="G39" s="184"/>
      <c r="H39" s="76"/>
      <c r="I39" s="155"/>
      <c r="J39" s="77"/>
      <c r="K39" s="156" t="s">
        <v>975</v>
      </c>
      <c r="L39" s="157"/>
      <c r="M39" s="157"/>
      <c r="N39" s="157"/>
      <c r="O39" s="157"/>
      <c r="P39" s="157"/>
      <c r="Q39" s="157"/>
      <c r="R39" s="157"/>
      <c r="S39" s="157"/>
      <c r="T39" s="157"/>
      <c r="U39" s="157"/>
      <c r="V39" s="157"/>
      <c r="W39" s="157"/>
      <c r="X39" s="157"/>
      <c r="Y39" s="157"/>
      <c r="Z39" s="157"/>
      <c r="AA39" s="157"/>
      <c r="AB39" s="157"/>
      <c r="AC39" s="158"/>
      <c r="AD39" s="16"/>
    </row>
    <row r="40" spans="2:30" s="182" customFormat="1">
      <c r="B40" s="75"/>
      <c r="C40" s="76"/>
      <c r="D40" s="155"/>
      <c r="E40" s="77"/>
      <c r="F40" s="179"/>
      <c r="G40" s="184"/>
      <c r="H40" s="76"/>
      <c r="I40" s="155"/>
      <c r="J40" s="77"/>
      <c r="K40" s="156" t="s">
        <v>976</v>
      </c>
      <c r="L40" s="157"/>
      <c r="M40" s="157"/>
      <c r="N40" s="157"/>
      <c r="O40" s="157"/>
      <c r="P40" s="157"/>
      <c r="Q40" s="157"/>
      <c r="R40" s="157"/>
      <c r="S40" s="157"/>
      <c r="T40" s="157"/>
      <c r="U40" s="157"/>
      <c r="V40" s="157"/>
      <c r="W40" s="157"/>
      <c r="X40" s="157"/>
      <c r="Y40" s="157"/>
      <c r="Z40" s="157"/>
      <c r="AA40" s="157"/>
      <c r="AB40" s="157"/>
      <c r="AC40" s="158"/>
      <c r="AD40" s="16"/>
    </row>
    <row r="41" spans="2:30" s="182" customFormat="1">
      <c r="B41" s="75"/>
      <c r="C41" s="76"/>
      <c r="D41" s="155"/>
      <c r="E41" s="77"/>
      <c r="F41" s="179"/>
      <c r="G41" s="184"/>
      <c r="H41" s="76"/>
      <c r="I41" s="155"/>
      <c r="J41" s="77"/>
      <c r="K41" s="156" t="s">
        <v>977</v>
      </c>
      <c r="L41" s="157"/>
      <c r="M41" s="157"/>
      <c r="N41" s="157"/>
      <c r="O41" s="157"/>
      <c r="P41" s="157"/>
      <c r="Q41" s="157"/>
      <c r="R41" s="157"/>
      <c r="S41" s="157"/>
      <c r="T41" s="157"/>
      <c r="U41" s="157"/>
      <c r="V41" s="157"/>
      <c r="W41" s="157"/>
      <c r="X41" s="157"/>
      <c r="Y41" s="157"/>
      <c r="Z41" s="157"/>
      <c r="AA41" s="157"/>
      <c r="AB41" s="157"/>
      <c r="AC41" s="158"/>
      <c r="AD41" s="16"/>
    </row>
    <row r="42" spans="2:30" s="182" customFormat="1">
      <c r="B42" s="75"/>
      <c r="C42" s="76"/>
      <c r="D42" s="155"/>
      <c r="E42" s="77"/>
      <c r="F42" s="179"/>
      <c r="G42" s="184"/>
      <c r="H42" s="76"/>
      <c r="I42" s="155"/>
      <c r="J42" s="77"/>
      <c r="K42" s="156" t="s">
        <v>978</v>
      </c>
      <c r="L42" s="157"/>
      <c r="M42" s="157"/>
      <c r="N42" s="157"/>
      <c r="O42" s="157"/>
      <c r="P42" s="157"/>
      <c r="Q42" s="157"/>
      <c r="R42" s="157"/>
      <c r="S42" s="157"/>
      <c r="T42" s="157"/>
      <c r="U42" s="157"/>
      <c r="V42" s="157"/>
      <c r="W42" s="157"/>
      <c r="X42" s="157"/>
      <c r="Y42" s="157"/>
      <c r="Z42" s="157"/>
      <c r="AA42" s="157"/>
      <c r="AB42" s="157"/>
      <c r="AC42" s="158"/>
      <c r="AD42" s="16"/>
    </row>
    <row r="43" spans="2:30" s="182" customFormat="1">
      <c r="B43" s="75"/>
      <c r="C43" s="76"/>
      <c r="D43" s="155"/>
      <c r="E43" s="77"/>
      <c r="F43" s="179"/>
      <c r="G43" s="184"/>
      <c r="H43" s="76"/>
      <c r="I43" s="155"/>
      <c r="J43" s="77"/>
      <c r="K43" s="156" t="s">
        <v>724</v>
      </c>
      <c r="L43" s="157"/>
      <c r="M43" s="157"/>
      <c r="N43" s="157"/>
      <c r="O43" s="157"/>
      <c r="P43" s="157"/>
      <c r="Q43" s="157"/>
      <c r="R43" s="157"/>
      <c r="S43" s="157"/>
      <c r="T43" s="157"/>
      <c r="U43" s="157"/>
      <c r="V43" s="157"/>
      <c r="W43" s="157"/>
      <c r="X43" s="157"/>
      <c r="Y43" s="157"/>
      <c r="Z43" s="157"/>
      <c r="AA43" s="157"/>
      <c r="AB43" s="157"/>
      <c r="AC43" s="158"/>
      <c r="AD43" s="16"/>
    </row>
    <row r="44" spans="2:30" s="182" customFormat="1">
      <c r="B44" s="75"/>
      <c r="C44" s="76"/>
      <c r="D44" s="155"/>
      <c r="E44" s="77"/>
      <c r="F44" s="179"/>
      <c r="G44" s="184"/>
      <c r="H44" s="76"/>
      <c r="I44" s="155"/>
      <c r="J44" s="77"/>
      <c r="K44" s="156" t="s">
        <v>725</v>
      </c>
      <c r="L44" s="157"/>
      <c r="M44" s="157"/>
      <c r="N44" s="157"/>
      <c r="O44" s="157"/>
      <c r="P44" s="157"/>
      <c r="Q44" s="157"/>
      <c r="R44" s="157"/>
      <c r="S44" s="157"/>
      <c r="T44" s="157"/>
      <c r="U44" s="157"/>
      <c r="V44" s="157"/>
      <c r="W44" s="157"/>
      <c r="X44" s="157"/>
      <c r="Y44" s="157"/>
      <c r="Z44" s="157"/>
      <c r="AA44" s="157"/>
      <c r="AB44" s="157"/>
      <c r="AC44" s="158"/>
      <c r="AD44" s="16"/>
    </row>
    <row r="45" spans="2:30" s="182" customFormat="1">
      <c r="B45" s="75"/>
      <c r="C45" s="76"/>
      <c r="D45" s="155"/>
      <c r="E45" s="77"/>
      <c r="F45" s="179"/>
      <c r="G45" s="184"/>
      <c r="H45" s="76"/>
      <c r="I45" s="155"/>
      <c r="J45" s="77"/>
      <c r="K45" s="156" t="s">
        <v>726</v>
      </c>
      <c r="L45" s="157"/>
      <c r="M45" s="157"/>
      <c r="N45" s="157"/>
      <c r="O45" s="157"/>
      <c r="P45" s="157"/>
      <c r="Q45" s="157"/>
      <c r="R45" s="157"/>
      <c r="S45" s="157"/>
      <c r="T45" s="157"/>
      <c r="U45" s="157"/>
      <c r="V45" s="157"/>
      <c r="W45" s="157"/>
      <c r="X45" s="157"/>
      <c r="Y45" s="157"/>
      <c r="Z45" s="157"/>
      <c r="AA45" s="157"/>
      <c r="AB45" s="157"/>
      <c r="AC45" s="158"/>
      <c r="AD45" s="16"/>
    </row>
    <row r="46" spans="2:30" s="182" customFormat="1">
      <c r="B46" s="75"/>
      <c r="C46" s="76"/>
      <c r="D46" s="155"/>
      <c r="E46" s="77"/>
      <c r="F46" s="179"/>
      <c r="G46" s="184"/>
      <c r="H46" s="76"/>
      <c r="I46" s="155"/>
      <c r="J46" s="77"/>
      <c r="K46" s="156" t="s">
        <v>979</v>
      </c>
      <c r="L46" s="157"/>
      <c r="M46" s="157"/>
      <c r="N46" s="157"/>
      <c r="O46" s="157"/>
      <c r="P46" s="157"/>
      <c r="Q46" s="157"/>
      <c r="R46" s="157"/>
      <c r="S46" s="157"/>
      <c r="T46" s="157"/>
      <c r="U46" s="157"/>
      <c r="V46" s="157"/>
      <c r="W46" s="157"/>
      <c r="X46" s="157"/>
      <c r="Y46" s="157"/>
      <c r="Z46" s="157"/>
      <c r="AA46" s="157"/>
      <c r="AB46" s="157"/>
      <c r="AC46" s="158"/>
      <c r="AD46" s="16"/>
    </row>
    <row r="47" spans="2:30" s="182" customFormat="1">
      <c r="B47" s="75"/>
      <c r="C47" s="76"/>
      <c r="D47" s="155"/>
      <c r="E47" s="77"/>
      <c r="F47" s="179"/>
      <c r="G47" s="184"/>
      <c r="H47" s="76"/>
      <c r="I47" s="155"/>
      <c r="J47" s="77"/>
      <c r="K47" s="156" t="s">
        <v>980</v>
      </c>
      <c r="L47" s="157"/>
      <c r="M47" s="157"/>
      <c r="N47" s="157"/>
      <c r="O47" s="157"/>
      <c r="P47" s="157"/>
      <c r="Q47" s="157"/>
      <c r="R47" s="157"/>
      <c r="S47" s="157"/>
      <c r="T47" s="157"/>
      <c r="U47" s="157"/>
      <c r="V47" s="157"/>
      <c r="W47" s="157"/>
      <c r="X47" s="157"/>
      <c r="Y47" s="157"/>
      <c r="Z47" s="157"/>
      <c r="AA47" s="157"/>
      <c r="AB47" s="157"/>
      <c r="AC47" s="158"/>
      <c r="AD47" s="16"/>
    </row>
    <row r="48" spans="2:30" s="234" customFormat="1">
      <c r="B48" s="300"/>
      <c r="C48" s="301"/>
      <c r="D48" s="302"/>
      <c r="E48" s="303"/>
      <c r="F48" s="304"/>
      <c r="G48" s="256"/>
      <c r="H48" s="516"/>
      <c r="I48" s="517"/>
      <c r="J48" s="518"/>
      <c r="K48" s="305" t="s">
        <v>981</v>
      </c>
      <c r="L48" s="306"/>
      <c r="M48" s="306"/>
      <c r="N48" s="306"/>
      <c r="O48" s="306"/>
      <c r="P48" s="306"/>
      <c r="Q48" s="306"/>
      <c r="R48" s="306"/>
      <c r="S48" s="306"/>
      <c r="T48" s="306"/>
      <c r="U48" s="306"/>
      <c r="V48" s="306"/>
      <c r="W48" s="306"/>
      <c r="X48" s="306"/>
      <c r="Y48" s="306"/>
      <c r="Z48" s="306"/>
      <c r="AA48" s="306"/>
      <c r="AB48" s="306"/>
      <c r="AC48" s="307"/>
      <c r="AD48" s="306"/>
    </row>
    <row r="49" spans="2:30" s="234" customFormat="1">
      <c r="B49" s="300"/>
      <c r="D49" s="302"/>
      <c r="E49" s="303"/>
      <c r="F49" s="304"/>
      <c r="G49" s="256"/>
      <c r="H49" s="301"/>
      <c r="I49" s="302"/>
      <c r="J49" s="303"/>
      <c r="K49" s="234" t="s">
        <v>982</v>
      </c>
      <c r="L49" s="306"/>
      <c r="M49" s="306"/>
      <c r="N49" s="306"/>
      <c r="O49" s="306"/>
      <c r="P49" s="306"/>
      <c r="Q49" s="306"/>
      <c r="R49" s="306"/>
      <c r="S49" s="306"/>
      <c r="T49" s="306"/>
      <c r="U49" s="306"/>
      <c r="V49" s="306"/>
      <c r="W49" s="306"/>
      <c r="X49" s="306"/>
      <c r="Y49" s="306"/>
      <c r="Z49" s="306"/>
      <c r="AB49" s="306"/>
      <c r="AC49" s="307"/>
      <c r="AD49" s="212"/>
    </row>
    <row r="50" spans="2:30" s="234" customFormat="1">
      <c r="B50" s="300"/>
      <c r="C50" s="301"/>
      <c r="D50" s="302"/>
      <c r="E50" s="303"/>
      <c r="F50" s="304"/>
      <c r="G50" s="256"/>
      <c r="H50" s="301"/>
      <c r="I50" s="302"/>
      <c r="J50" s="303"/>
      <c r="K50" s="305" t="s">
        <v>611</v>
      </c>
      <c r="L50" s="306"/>
      <c r="M50" s="306"/>
      <c r="N50" s="306"/>
      <c r="O50" s="306"/>
      <c r="P50" s="306"/>
      <c r="Q50" s="306"/>
      <c r="R50" s="306"/>
      <c r="S50" s="306"/>
      <c r="T50" s="306"/>
      <c r="U50" s="306"/>
      <c r="V50" s="306"/>
      <c r="W50" s="306"/>
      <c r="X50" s="306"/>
      <c r="Y50" s="306"/>
      <c r="Z50" s="306"/>
      <c r="AA50" s="306"/>
      <c r="AB50" s="306"/>
      <c r="AC50" s="307"/>
      <c r="AD50" s="212"/>
    </row>
    <row r="51" spans="2:30" s="234" customFormat="1">
      <c r="B51" s="300"/>
      <c r="C51" s="301"/>
      <c r="D51" s="302"/>
      <c r="E51" s="303"/>
      <c r="F51" s="304"/>
      <c r="G51" s="256"/>
      <c r="H51" s="301"/>
      <c r="I51" s="302"/>
      <c r="J51" s="303"/>
      <c r="K51" s="305" t="s">
        <v>612</v>
      </c>
      <c r="L51" s="306"/>
      <c r="M51" s="306"/>
      <c r="N51" s="306"/>
      <c r="O51" s="306"/>
      <c r="P51" s="306"/>
      <c r="Q51" s="306"/>
      <c r="R51" s="306"/>
      <c r="S51" s="306"/>
      <c r="T51" s="306"/>
      <c r="U51" s="306"/>
      <c r="V51" s="306"/>
      <c r="W51" s="306"/>
      <c r="X51" s="306"/>
      <c r="Y51" s="306"/>
      <c r="Z51" s="306"/>
      <c r="AA51" s="306"/>
      <c r="AB51" s="306"/>
      <c r="AC51" s="307"/>
      <c r="AD51" s="212"/>
    </row>
    <row r="52" spans="2:30" s="234" customFormat="1">
      <c r="B52" s="300"/>
      <c r="C52" s="301"/>
      <c r="D52" s="302"/>
      <c r="E52" s="303"/>
      <c r="F52" s="304"/>
      <c r="G52" s="256"/>
      <c r="H52" s="301"/>
      <c r="I52" s="302"/>
      <c r="J52" s="303"/>
      <c r="K52" s="305" t="s">
        <v>983</v>
      </c>
      <c r="L52" s="306"/>
      <c r="M52" s="306"/>
      <c r="N52" s="306"/>
      <c r="O52" s="306"/>
      <c r="P52" s="306"/>
      <c r="Q52" s="306"/>
      <c r="R52" s="306"/>
      <c r="S52" s="306"/>
      <c r="T52" s="306"/>
      <c r="U52" s="306"/>
      <c r="V52" s="306"/>
      <c r="W52" s="306"/>
      <c r="X52" s="306"/>
      <c r="Y52" s="306"/>
      <c r="Z52" s="306"/>
      <c r="AA52" s="306"/>
      <c r="AB52" s="306"/>
      <c r="AC52" s="307"/>
      <c r="AD52" s="212"/>
    </row>
    <row r="53" spans="2:30" s="234" customFormat="1">
      <c r="B53" s="300"/>
      <c r="C53" s="301"/>
      <c r="D53" s="302"/>
      <c r="E53" s="303"/>
      <c r="F53" s="304"/>
      <c r="G53" s="256"/>
      <c r="H53" s="301"/>
      <c r="I53" s="302"/>
      <c r="J53" s="303"/>
      <c r="K53" s="305" t="s">
        <v>984</v>
      </c>
      <c r="L53" s="306"/>
      <c r="M53" s="306"/>
      <c r="N53" s="306"/>
      <c r="O53" s="306"/>
      <c r="P53" s="306"/>
      <c r="Q53" s="306"/>
      <c r="R53" s="306"/>
      <c r="S53" s="306"/>
      <c r="T53" s="306"/>
      <c r="U53" s="306"/>
      <c r="V53" s="306"/>
      <c r="W53" s="306"/>
      <c r="X53" s="306"/>
      <c r="Y53" s="306"/>
      <c r="Z53" s="306"/>
      <c r="AA53" s="306"/>
      <c r="AB53" s="306"/>
      <c r="AC53" s="307"/>
      <c r="AD53" s="212"/>
    </row>
    <row r="54" spans="2:30" s="234" customFormat="1">
      <c r="B54" s="300"/>
      <c r="C54" s="301"/>
      <c r="D54" s="302"/>
      <c r="E54" s="303"/>
      <c r="F54" s="304"/>
      <c r="G54" s="256"/>
      <c r="H54" s="301"/>
      <c r="I54" s="302"/>
      <c r="J54" s="303"/>
      <c r="K54" s="305" t="s">
        <v>985</v>
      </c>
      <c r="L54" s="306"/>
      <c r="M54" s="306"/>
      <c r="N54" s="306"/>
      <c r="O54" s="306"/>
      <c r="P54" s="306"/>
      <c r="Q54" s="306"/>
      <c r="R54" s="306"/>
      <c r="S54" s="306"/>
      <c r="T54" s="306"/>
      <c r="U54" s="306"/>
      <c r="V54" s="306"/>
      <c r="W54" s="306"/>
      <c r="X54" s="306"/>
      <c r="Y54" s="306"/>
      <c r="Z54" s="306"/>
      <c r="AA54" s="306"/>
      <c r="AB54" s="306"/>
      <c r="AC54" s="307"/>
      <c r="AD54" s="212"/>
    </row>
    <row r="55" spans="2:30" s="234" customFormat="1">
      <c r="B55" s="300"/>
      <c r="C55" s="301"/>
      <c r="D55" s="302"/>
      <c r="E55" s="303"/>
      <c r="F55" s="304"/>
      <c r="G55" s="256"/>
      <c r="H55" s="301"/>
      <c r="I55" s="302"/>
      <c r="J55" s="303"/>
      <c r="K55" s="305" t="s">
        <v>986</v>
      </c>
      <c r="L55" s="306"/>
      <c r="M55" s="306"/>
      <c r="N55" s="306"/>
      <c r="O55" s="306"/>
      <c r="P55" s="306"/>
      <c r="Q55" s="306"/>
      <c r="R55" s="306"/>
      <c r="S55" s="306"/>
      <c r="T55" s="306"/>
      <c r="U55" s="306"/>
      <c r="V55" s="306"/>
      <c r="W55" s="306"/>
      <c r="X55" s="306"/>
      <c r="Y55" s="306"/>
      <c r="Z55" s="306"/>
      <c r="AA55" s="306"/>
      <c r="AB55" s="306"/>
      <c r="AC55" s="307"/>
      <c r="AD55" s="212"/>
    </row>
    <row r="56" spans="2:30" s="234" customFormat="1">
      <c r="B56" s="300"/>
      <c r="C56" s="301"/>
      <c r="D56" s="302"/>
      <c r="E56" s="303"/>
      <c r="F56" s="304"/>
      <c r="G56" s="256"/>
      <c r="H56" s="301"/>
      <c r="I56" s="302"/>
      <c r="J56" s="303"/>
      <c r="K56" s="305" t="s">
        <v>987</v>
      </c>
      <c r="L56" s="306"/>
      <c r="M56" s="306"/>
      <c r="N56" s="306"/>
      <c r="O56" s="306"/>
      <c r="P56" s="306"/>
      <c r="Q56" s="306"/>
      <c r="R56" s="306"/>
      <c r="S56" s="306"/>
      <c r="T56" s="306"/>
      <c r="U56" s="306"/>
      <c r="V56" s="306"/>
      <c r="W56" s="306"/>
      <c r="X56" s="306"/>
      <c r="Y56" s="306"/>
      <c r="Z56" s="306"/>
      <c r="AA56" s="306"/>
      <c r="AB56" s="306"/>
      <c r="AC56" s="307"/>
      <c r="AD56" s="212"/>
    </row>
    <row r="57" spans="2:30" s="234" customFormat="1">
      <c r="B57" s="300"/>
      <c r="C57" s="301"/>
      <c r="D57" s="302"/>
      <c r="E57" s="303"/>
      <c r="F57" s="304"/>
      <c r="G57" s="256"/>
      <c r="H57" s="301"/>
      <c r="I57" s="302"/>
      <c r="J57" s="303"/>
      <c r="K57" s="305" t="s">
        <v>988</v>
      </c>
      <c r="L57" s="306"/>
      <c r="M57" s="306"/>
      <c r="N57" s="306"/>
      <c r="O57" s="306"/>
      <c r="P57" s="306"/>
      <c r="Q57" s="306"/>
      <c r="R57" s="306"/>
      <c r="S57" s="306"/>
      <c r="T57" s="306"/>
      <c r="U57" s="306"/>
      <c r="V57" s="306"/>
      <c r="W57" s="306"/>
      <c r="X57" s="306"/>
      <c r="Y57" s="306"/>
      <c r="Z57" s="306"/>
      <c r="AA57" s="306"/>
      <c r="AB57" s="306"/>
      <c r="AC57" s="307"/>
      <c r="AD57" s="212"/>
    </row>
    <row r="58" spans="2:30" s="234" customFormat="1">
      <c r="B58" s="300"/>
      <c r="C58" s="301"/>
      <c r="D58" s="302"/>
      <c r="E58" s="303"/>
      <c r="F58" s="304"/>
      <c r="G58" s="256"/>
      <c r="H58" s="301"/>
      <c r="I58" s="302"/>
      <c r="J58" s="303"/>
      <c r="K58" s="305" t="s">
        <v>612</v>
      </c>
      <c r="L58" s="306"/>
      <c r="M58" s="306"/>
      <c r="N58" s="306"/>
      <c r="O58" s="306"/>
      <c r="P58" s="306"/>
      <c r="Q58" s="306"/>
      <c r="R58" s="306"/>
      <c r="S58" s="306"/>
      <c r="T58" s="306"/>
      <c r="U58" s="306"/>
      <c r="V58" s="306"/>
      <c r="W58" s="306"/>
      <c r="X58" s="306"/>
      <c r="Y58" s="306"/>
      <c r="Z58" s="306"/>
      <c r="AA58" s="306"/>
      <c r="AB58" s="306"/>
      <c r="AC58" s="307"/>
      <c r="AD58" s="212"/>
    </row>
    <row r="59" spans="2:30" s="234" customFormat="1">
      <c r="B59" s="300"/>
      <c r="C59" s="301"/>
      <c r="D59" s="302"/>
      <c r="E59" s="303"/>
      <c r="F59" s="304"/>
      <c r="G59" s="256"/>
      <c r="H59" s="301"/>
      <c r="I59" s="302"/>
      <c r="J59" s="303"/>
      <c r="K59" s="305" t="s">
        <v>989</v>
      </c>
      <c r="L59" s="306"/>
      <c r="M59" s="306"/>
      <c r="N59" s="306"/>
      <c r="O59" s="306"/>
      <c r="P59" s="306"/>
      <c r="Q59" s="306"/>
      <c r="R59" s="306"/>
      <c r="S59" s="306"/>
      <c r="T59" s="306"/>
      <c r="U59" s="306"/>
      <c r="V59" s="306"/>
      <c r="W59" s="306"/>
      <c r="X59" s="306"/>
      <c r="Y59" s="306"/>
      <c r="Z59" s="306"/>
      <c r="AA59" s="306"/>
      <c r="AB59" s="306"/>
      <c r="AC59" s="307"/>
      <c r="AD59" s="212"/>
    </row>
    <row r="60" spans="2:30" s="234" customFormat="1">
      <c r="B60" s="260" t="s">
        <v>164</v>
      </c>
      <c r="C60" s="294" t="s">
        <v>238</v>
      </c>
      <c r="D60" s="262"/>
      <c r="E60" s="295"/>
      <c r="F60" s="264" t="s">
        <v>115</v>
      </c>
      <c r="G60" s="263"/>
      <c r="H60" s="261"/>
      <c r="I60" s="262"/>
      <c r="J60" s="263"/>
      <c r="K60" s="298" t="s">
        <v>721</v>
      </c>
      <c r="L60" s="262"/>
      <c r="M60" s="262"/>
      <c r="N60" s="262"/>
      <c r="O60" s="262"/>
      <c r="P60" s="262"/>
      <c r="Q60" s="262"/>
      <c r="R60" s="262"/>
      <c r="S60" s="262"/>
      <c r="T60" s="262"/>
      <c r="U60" s="262"/>
      <c r="V60" s="262"/>
      <c r="W60" s="262"/>
      <c r="X60" s="262"/>
      <c r="Y60" s="262"/>
      <c r="Z60" s="262"/>
      <c r="AA60" s="262"/>
      <c r="AB60" s="262"/>
      <c r="AC60" s="263"/>
    </row>
    <row r="61" spans="2:30" s="234" customFormat="1">
      <c r="B61" s="275"/>
      <c r="C61" s="296"/>
      <c r="D61" s="277"/>
      <c r="E61" s="297"/>
      <c r="F61" s="284"/>
      <c r="G61" s="268"/>
      <c r="H61" s="269"/>
      <c r="I61" s="277"/>
      <c r="J61" s="268"/>
      <c r="K61" s="299" t="s">
        <v>722</v>
      </c>
      <c r="L61" s="277"/>
      <c r="M61" s="277"/>
      <c r="N61" s="277"/>
      <c r="O61" s="277"/>
      <c r="P61" s="277"/>
      <c r="Q61" s="277"/>
      <c r="R61" s="277"/>
      <c r="S61" s="277"/>
      <c r="T61" s="277"/>
      <c r="U61" s="277"/>
      <c r="V61" s="277"/>
      <c r="W61" s="277"/>
      <c r="X61" s="277"/>
      <c r="Y61" s="277"/>
      <c r="Z61" s="277"/>
      <c r="AA61" s="277"/>
      <c r="AB61" s="277"/>
      <c r="AC61" s="268"/>
    </row>
    <row r="62" spans="2:30" s="234" customFormat="1">
      <c r="B62" s="275"/>
      <c r="C62" s="296"/>
      <c r="D62" s="277"/>
      <c r="E62" s="297"/>
      <c r="F62" s="284"/>
      <c r="G62" s="268"/>
      <c r="H62" s="269"/>
      <c r="I62" s="277"/>
      <c r="J62" s="268"/>
      <c r="K62" s="299" t="s">
        <v>613</v>
      </c>
      <c r="L62" s="277"/>
      <c r="M62" s="277"/>
      <c r="N62" s="277"/>
      <c r="O62" s="277"/>
      <c r="P62" s="277"/>
      <c r="Q62" s="277"/>
      <c r="R62" s="277"/>
      <c r="S62" s="277"/>
      <c r="T62" s="277"/>
      <c r="U62" s="277"/>
      <c r="V62" s="277"/>
      <c r="W62" s="277"/>
      <c r="X62" s="277"/>
      <c r="Y62" s="277"/>
      <c r="Z62" s="277"/>
      <c r="AA62" s="277"/>
      <c r="AB62" s="277"/>
      <c r="AC62" s="268"/>
    </row>
    <row r="63" spans="2:30" s="234" customFormat="1">
      <c r="B63" s="275"/>
      <c r="C63" s="296"/>
      <c r="D63" s="277"/>
      <c r="E63" s="297"/>
      <c r="F63" s="284"/>
      <c r="G63" s="268"/>
      <c r="H63" s="269"/>
      <c r="I63" s="277"/>
      <c r="J63" s="268"/>
      <c r="K63" s="299" t="s">
        <v>614</v>
      </c>
      <c r="L63" s="277"/>
      <c r="M63" s="277"/>
      <c r="N63" s="277"/>
      <c r="O63" s="277"/>
      <c r="P63" s="277"/>
      <c r="Q63" s="277"/>
      <c r="R63" s="277"/>
      <c r="S63" s="277"/>
      <c r="T63" s="277"/>
      <c r="U63" s="277"/>
      <c r="V63" s="277"/>
      <c r="W63" s="277"/>
      <c r="X63" s="277"/>
      <c r="Y63" s="277"/>
      <c r="Z63" s="277"/>
      <c r="AA63" s="277"/>
      <c r="AB63" s="277"/>
      <c r="AC63" s="268"/>
    </row>
    <row r="64" spans="2:30" s="234" customFormat="1">
      <c r="B64" s="275"/>
      <c r="C64" s="296"/>
      <c r="D64" s="277"/>
      <c r="E64" s="297"/>
      <c r="F64" s="284"/>
      <c r="G64" s="268"/>
      <c r="H64" s="269"/>
      <c r="I64" s="277"/>
      <c r="J64" s="268"/>
      <c r="K64" s="299"/>
      <c r="L64" s="277"/>
      <c r="M64" s="277"/>
      <c r="N64" s="277"/>
      <c r="O64" s="277"/>
      <c r="P64" s="277"/>
      <c r="Q64" s="277"/>
      <c r="R64" s="277"/>
      <c r="S64" s="277"/>
      <c r="T64" s="277"/>
      <c r="U64" s="277"/>
      <c r="V64" s="277"/>
      <c r="W64" s="277"/>
      <c r="X64" s="277"/>
      <c r="Y64" s="277"/>
      <c r="Z64" s="277"/>
      <c r="AA64" s="277"/>
      <c r="AB64" s="277"/>
      <c r="AC64" s="268"/>
    </row>
    <row r="65" spans="2:29" s="234" customFormat="1">
      <c r="B65" s="275"/>
      <c r="C65" s="296"/>
      <c r="D65" s="277"/>
      <c r="E65" s="297"/>
      <c r="F65" s="284"/>
      <c r="G65" s="268"/>
      <c r="H65" s="269"/>
      <c r="I65" s="277"/>
      <c r="J65" s="268"/>
      <c r="K65" s="299" t="s">
        <v>615</v>
      </c>
      <c r="L65" s="277"/>
      <c r="M65" s="277"/>
      <c r="N65" s="277"/>
      <c r="O65" s="277"/>
      <c r="P65" s="277"/>
      <c r="Q65" s="277"/>
      <c r="R65" s="277"/>
      <c r="S65" s="277"/>
      <c r="T65" s="277"/>
      <c r="U65" s="277"/>
      <c r="V65" s="277"/>
      <c r="W65" s="277"/>
      <c r="X65" s="277"/>
      <c r="Y65" s="277"/>
      <c r="Z65" s="277"/>
      <c r="AA65" s="277"/>
      <c r="AB65" s="277"/>
      <c r="AC65" s="268"/>
    </row>
    <row r="66" spans="2:29" s="234" customFormat="1">
      <c r="B66" s="275"/>
      <c r="C66" s="296"/>
      <c r="D66" s="277"/>
      <c r="E66" s="297"/>
      <c r="F66" s="284"/>
      <c r="G66" s="268"/>
      <c r="H66" s="269"/>
      <c r="I66" s="277"/>
      <c r="J66" s="268"/>
      <c r="K66" s="299" t="s">
        <v>616</v>
      </c>
      <c r="L66" s="277"/>
      <c r="M66" s="277"/>
      <c r="N66" s="277"/>
      <c r="O66" s="277"/>
      <c r="P66" s="277"/>
      <c r="Q66" s="277"/>
      <c r="R66" s="277"/>
      <c r="S66" s="277"/>
      <c r="T66" s="277"/>
      <c r="U66" s="277"/>
      <c r="V66" s="277"/>
      <c r="W66" s="277"/>
      <c r="X66" s="277"/>
      <c r="Y66" s="277"/>
      <c r="Z66" s="277"/>
      <c r="AA66" s="277"/>
      <c r="AB66" s="277"/>
      <c r="AC66" s="268"/>
    </row>
    <row r="67" spans="2:29" s="234" customFormat="1">
      <c r="B67" s="275"/>
      <c r="C67" s="296"/>
      <c r="D67" s="277"/>
      <c r="E67" s="297"/>
      <c r="F67" s="284"/>
      <c r="G67" s="268"/>
      <c r="H67" s="269"/>
      <c r="I67" s="277"/>
      <c r="J67" s="268"/>
      <c r="K67" s="299" t="s">
        <v>617</v>
      </c>
      <c r="L67" s="277"/>
      <c r="M67" s="277"/>
      <c r="N67" s="277"/>
      <c r="O67" s="277"/>
      <c r="P67" s="277"/>
      <c r="Q67" s="277"/>
      <c r="R67" s="277"/>
      <c r="S67" s="277"/>
      <c r="T67" s="277"/>
      <c r="U67" s="277"/>
      <c r="V67" s="277"/>
      <c r="W67" s="277"/>
      <c r="X67" s="277"/>
      <c r="Y67" s="277"/>
      <c r="Z67" s="277"/>
      <c r="AA67" s="277"/>
      <c r="AB67" s="277"/>
      <c r="AC67" s="268"/>
    </row>
    <row r="68" spans="2:29" s="234" customFormat="1">
      <c r="B68" s="275"/>
      <c r="C68" s="296"/>
      <c r="D68" s="277"/>
      <c r="E68" s="297"/>
      <c r="F68" s="284"/>
      <c r="G68" s="268"/>
      <c r="H68" s="269"/>
      <c r="I68" s="277"/>
      <c r="J68" s="268"/>
      <c r="K68" s="299" t="s">
        <v>618</v>
      </c>
      <c r="L68" s="277"/>
      <c r="M68" s="277"/>
      <c r="N68" s="277"/>
      <c r="O68" s="277"/>
      <c r="P68" s="277"/>
      <c r="Q68" s="277"/>
      <c r="R68" s="277"/>
      <c r="S68" s="277"/>
      <c r="T68" s="277"/>
      <c r="U68" s="277"/>
      <c r="V68" s="277"/>
      <c r="W68" s="277"/>
      <c r="X68" s="277"/>
      <c r="Y68" s="277"/>
      <c r="Z68" s="277"/>
      <c r="AA68" s="277"/>
      <c r="AB68" s="277"/>
      <c r="AC68" s="268"/>
    </row>
    <row r="69" spans="2:29" s="234" customFormat="1">
      <c r="B69" s="275"/>
      <c r="C69" s="296"/>
      <c r="D69" s="277"/>
      <c r="E69" s="297"/>
      <c r="F69" s="284"/>
      <c r="G69" s="268"/>
      <c r="H69" s="269"/>
      <c r="I69" s="277"/>
      <c r="J69" s="268"/>
      <c r="K69" s="299" t="s">
        <v>619</v>
      </c>
      <c r="L69" s="277"/>
      <c r="M69" s="277"/>
      <c r="N69" s="277"/>
      <c r="O69" s="277"/>
      <c r="P69" s="277"/>
      <c r="Q69" s="277"/>
      <c r="R69" s="277"/>
      <c r="S69" s="277"/>
      <c r="T69" s="277"/>
      <c r="U69" s="277"/>
      <c r="V69" s="277"/>
      <c r="W69" s="277"/>
      <c r="X69" s="277"/>
      <c r="Y69" s="277"/>
      <c r="Z69" s="277"/>
      <c r="AA69" s="277"/>
      <c r="AB69" s="277"/>
      <c r="AC69" s="268"/>
    </row>
    <row r="70" spans="2:29" s="234" customFormat="1">
      <c r="B70" s="275"/>
      <c r="C70" s="296"/>
      <c r="D70" s="277"/>
      <c r="E70" s="297"/>
      <c r="F70" s="284"/>
      <c r="G70" s="268"/>
      <c r="H70" s="269"/>
      <c r="I70" s="277"/>
      <c r="J70" s="268"/>
      <c r="K70" s="299" t="s">
        <v>620</v>
      </c>
      <c r="L70" s="277"/>
      <c r="M70" s="277"/>
      <c r="N70" s="277"/>
      <c r="O70" s="277"/>
      <c r="P70" s="277"/>
      <c r="Q70" s="277"/>
      <c r="R70" s="277"/>
      <c r="S70" s="277"/>
      <c r="T70" s="277"/>
      <c r="U70" s="277"/>
      <c r="V70" s="277"/>
      <c r="W70" s="277"/>
      <c r="X70" s="277"/>
      <c r="Y70" s="277"/>
      <c r="Z70" s="277"/>
      <c r="AA70" s="277"/>
      <c r="AB70" s="277"/>
      <c r="AC70" s="268"/>
    </row>
    <row r="71" spans="2:29" s="234" customFormat="1">
      <c r="B71" s="275"/>
      <c r="C71" s="296"/>
      <c r="D71" s="277"/>
      <c r="E71" s="297"/>
      <c r="F71" s="284"/>
      <c r="G71" s="268"/>
      <c r="H71" s="269"/>
      <c r="I71" s="277"/>
      <c r="J71" s="268"/>
      <c r="K71" s="299" t="s">
        <v>621</v>
      </c>
      <c r="L71" s="277"/>
      <c r="M71" s="277"/>
      <c r="N71" s="277"/>
      <c r="O71" s="277"/>
      <c r="P71" s="277"/>
      <c r="Q71" s="277"/>
      <c r="R71" s="277"/>
      <c r="S71" s="277"/>
      <c r="T71" s="277"/>
      <c r="U71" s="277"/>
      <c r="V71" s="277"/>
      <c r="W71" s="277"/>
      <c r="X71" s="277"/>
      <c r="Y71" s="277"/>
      <c r="Z71" s="277"/>
      <c r="AA71" s="277"/>
      <c r="AB71" s="277"/>
      <c r="AC71" s="268"/>
    </row>
    <row r="72" spans="2:29" s="234" customFormat="1">
      <c r="B72" s="275"/>
      <c r="C72" s="296"/>
      <c r="D72" s="277"/>
      <c r="E72" s="297"/>
      <c r="F72" s="284"/>
      <c r="G72" s="268"/>
      <c r="H72" s="269"/>
      <c r="I72" s="277"/>
      <c r="J72" s="268"/>
      <c r="K72" s="299"/>
      <c r="L72" s="277"/>
      <c r="M72" s="277"/>
      <c r="N72" s="277"/>
      <c r="O72" s="277"/>
      <c r="P72" s="277"/>
      <c r="Q72" s="277"/>
      <c r="R72" s="277"/>
      <c r="S72" s="277"/>
      <c r="T72" s="277"/>
      <c r="U72" s="277"/>
      <c r="V72" s="277"/>
      <c r="W72" s="277"/>
      <c r="X72" s="277"/>
      <c r="Y72" s="277"/>
      <c r="Z72" s="277"/>
      <c r="AA72" s="277"/>
      <c r="AB72" s="277"/>
      <c r="AC72" s="268"/>
    </row>
    <row r="73" spans="2:29" s="234" customFormat="1">
      <c r="B73" s="275"/>
      <c r="C73" s="296"/>
      <c r="D73" s="277"/>
      <c r="E73" s="297"/>
      <c r="F73" s="284"/>
      <c r="G73" s="268"/>
      <c r="H73" s="269"/>
      <c r="I73" s="277"/>
      <c r="J73" s="268"/>
      <c r="K73" s="299" t="s">
        <v>622</v>
      </c>
      <c r="L73" s="277"/>
      <c r="M73" s="277"/>
      <c r="N73" s="277"/>
      <c r="O73" s="277"/>
      <c r="P73" s="277"/>
      <c r="Q73" s="277"/>
      <c r="R73" s="277"/>
      <c r="S73" s="277"/>
      <c r="T73" s="277"/>
      <c r="U73" s="277"/>
      <c r="V73" s="277"/>
      <c r="W73" s="277"/>
      <c r="X73" s="277"/>
      <c r="Y73" s="277"/>
      <c r="Z73" s="277"/>
      <c r="AA73" s="277"/>
      <c r="AB73" s="277"/>
      <c r="AC73" s="268"/>
    </row>
    <row r="74" spans="2:29" s="234" customFormat="1">
      <c r="B74" s="275"/>
      <c r="C74" s="296"/>
      <c r="D74" s="277"/>
      <c r="E74" s="297"/>
      <c r="F74" s="284"/>
      <c r="G74" s="268"/>
      <c r="H74" s="269"/>
      <c r="I74" s="277"/>
      <c r="J74" s="268"/>
      <c r="K74" s="299" t="s">
        <v>623</v>
      </c>
      <c r="L74" s="277"/>
      <c r="M74" s="277"/>
      <c r="N74" s="277"/>
      <c r="O74" s="277"/>
      <c r="P74" s="277"/>
      <c r="Q74" s="277"/>
      <c r="R74" s="277"/>
      <c r="S74" s="277"/>
      <c r="T74" s="277"/>
      <c r="U74" s="277"/>
      <c r="V74" s="277"/>
      <c r="W74" s="277"/>
      <c r="X74" s="277"/>
      <c r="Y74" s="277"/>
      <c r="Z74" s="277"/>
      <c r="AA74" s="277"/>
      <c r="AB74" s="277"/>
      <c r="AC74" s="268"/>
    </row>
    <row r="75" spans="2:29" s="234" customFormat="1">
      <c r="B75" s="275"/>
      <c r="C75" s="296"/>
      <c r="D75" s="277"/>
      <c r="E75" s="297"/>
      <c r="F75" s="284"/>
      <c r="G75" s="268"/>
      <c r="H75" s="269"/>
      <c r="I75" s="277"/>
      <c r="J75" s="268"/>
      <c r="K75" s="299" t="s">
        <v>624</v>
      </c>
      <c r="L75" s="277"/>
      <c r="M75" s="277"/>
      <c r="N75" s="277"/>
      <c r="O75" s="277"/>
      <c r="P75" s="277"/>
      <c r="Q75" s="277"/>
      <c r="R75" s="277"/>
      <c r="S75" s="277"/>
      <c r="T75" s="277"/>
      <c r="U75" s="277"/>
      <c r="V75" s="277"/>
      <c r="W75" s="277"/>
      <c r="X75" s="277"/>
      <c r="Y75" s="277"/>
      <c r="Z75" s="277"/>
      <c r="AA75" s="277"/>
      <c r="AB75" s="277"/>
      <c r="AC75" s="268"/>
    </row>
    <row r="76" spans="2:29" s="234" customFormat="1">
      <c r="B76" s="275"/>
      <c r="C76" s="296"/>
      <c r="D76" s="277"/>
      <c r="E76" s="297"/>
      <c r="F76" s="284"/>
      <c r="G76" s="268"/>
      <c r="H76" s="269"/>
      <c r="I76" s="277"/>
      <c r="J76" s="268"/>
      <c r="K76" s="299" t="s">
        <v>625</v>
      </c>
      <c r="L76" s="277"/>
      <c r="M76" s="277"/>
      <c r="N76" s="277"/>
      <c r="O76" s="277"/>
      <c r="P76" s="277"/>
      <c r="Q76" s="277"/>
      <c r="R76" s="277"/>
      <c r="S76" s="277"/>
      <c r="T76" s="277"/>
      <c r="U76" s="277"/>
      <c r="V76" s="277"/>
      <c r="W76" s="277"/>
      <c r="X76" s="277"/>
      <c r="Y76" s="277"/>
      <c r="Z76" s="277"/>
      <c r="AA76" s="277"/>
      <c r="AB76" s="277"/>
      <c r="AC76" s="268"/>
    </row>
    <row r="77" spans="2:29" s="234" customFormat="1">
      <c r="B77" s="275"/>
      <c r="C77" s="296"/>
      <c r="D77" s="277"/>
      <c r="E77" s="297"/>
      <c r="F77" s="284"/>
      <c r="G77" s="268"/>
      <c r="H77" s="269"/>
      <c r="I77" s="277"/>
      <c r="J77" s="268"/>
      <c r="K77" s="299" t="s">
        <v>626</v>
      </c>
      <c r="L77" s="277"/>
      <c r="M77" s="277"/>
      <c r="N77" s="277"/>
      <c r="O77" s="277"/>
      <c r="P77" s="277"/>
      <c r="Q77" s="277"/>
      <c r="R77" s="277"/>
      <c r="S77" s="277"/>
      <c r="T77" s="277"/>
      <c r="U77" s="277"/>
      <c r="V77" s="277"/>
      <c r="W77" s="277"/>
      <c r="X77" s="277"/>
      <c r="Y77" s="277"/>
      <c r="Z77" s="277"/>
      <c r="AA77" s="277"/>
      <c r="AB77" s="277"/>
      <c r="AC77" s="268"/>
    </row>
    <row r="78" spans="2:29" s="234" customFormat="1">
      <c r="B78" s="275"/>
      <c r="C78" s="296"/>
      <c r="D78" s="277"/>
      <c r="E78" s="297"/>
      <c r="F78" s="284"/>
      <c r="G78" s="268"/>
      <c r="H78" s="269"/>
      <c r="I78" s="277"/>
      <c r="J78" s="268"/>
      <c r="K78" s="299" t="s">
        <v>627</v>
      </c>
      <c r="L78" s="277"/>
      <c r="M78" s="277"/>
      <c r="N78" s="277"/>
      <c r="O78" s="277"/>
      <c r="P78" s="277"/>
      <c r="Q78" s="277"/>
      <c r="R78" s="277"/>
      <c r="S78" s="277"/>
      <c r="T78" s="277"/>
      <c r="U78" s="277"/>
      <c r="V78" s="277"/>
      <c r="W78" s="277"/>
      <c r="X78" s="277"/>
      <c r="Y78" s="277"/>
      <c r="Z78" s="277"/>
      <c r="AA78" s="277"/>
      <c r="AB78" s="277"/>
      <c r="AC78" s="268"/>
    </row>
    <row r="79" spans="2:29" s="234" customFormat="1">
      <c r="B79" s="275"/>
      <c r="C79" s="296"/>
      <c r="D79" s="277"/>
      <c r="E79" s="297"/>
      <c r="F79" s="284"/>
      <c r="G79" s="268"/>
      <c r="H79" s="269"/>
      <c r="I79" s="277"/>
      <c r="J79" s="268"/>
      <c r="K79" s="299" t="s">
        <v>628</v>
      </c>
      <c r="L79" s="277"/>
      <c r="M79" s="277"/>
      <c r="N79" s="277"/>
      <c r="O79" s="277"/>
      <c r="P79" s="277"/>
      <c r="Q79" s="277"/>
      <c r="R79" s="277"/>
      <c r="S79" s="277"/>
      <c r="T79" s="277"/>
      <c r="U79" s="277"/>
      <c r="V79" s="277"/>
      <c r="W79" s="277"/>
      <c r="X79" s="277"/>
      <c r="Y79" s="277"/>
      <c r="Z79" s="277"/>
      <c r="AA79" s="277"/>
      <c r="AB79" s="277"/>
      <c r="AC79" s="268"/>
    </row>
    <row r="80" spans="2:29" s="234" customFormat="1">
      <c r="B80" s="275"/>
      <c r="C80" s="296"/>
      <c r="D80" s="277"/>
      <c r="E80" s="297"/>
      <c r="F80" s="284"/>
      <c r="G80" s="268"/>
      <c r="H80" s="269"/>
      <c r="I80" s="277"/>
      <c r="J80" s="268"/>
      <c r="K80" s="299" t="s">
        <v>629</v>
      </c>
      <c r="L80" s="277"/>
      <c r="M80" s="277"/>
      <c r="N80" s="277"/>
      <c r="O80" s="277"/>
      <c r="P80" s="277"/>
      <c r="Q80" s="277"/>
      <c r="R80" s="277"/>
      <c r="S80" s="277"/>
      <c r="T80" s="277"/>
      <c r="U80" s="277"/>
      <c r="V80" s="277"/>
      <c r="W80" s="277"/>
      <c r="X80" s="277"/>
      <c r="Y80" s="277"/>
      <c r="Z80" s="277"/>
      <c r="AA80" s="277"/>
      <c r="AB80" s="277"/>
      <c r="AC80" s="268"/>
    </row>
    <row r="81" spans="1:29" s="234" customFormat="1">
      <c r="B81" s="275"/>
      <c r="C81" s="296"/>
      <c r="D81" s="277"/>
      <c r="E81" s="297"/>
      <c r="F81" s="284"/>
      <c r="G81" s="268"/>
      <c r="H81" s="269"/>
      <c r="I81" s="277"/>
      <c r="J81" s="268"/>
      <c r="K81" s="299" t="s">
        <v>630</v>
      </c>
      <c r="L81" s="277"/>
      <c r="M81" s="277"/>
      <c r="N81" s="277"/>
      <c r="O81" s="277"/>
      <c r="P81" s="277"/>
      <c r="Q81" s="277"/>
      <c r="R81" s="277"/>
      <c r="S81" s="277"/>
      <c r="T81" s="277"/>
      <c r="U81" s="277"/>
      <c r="V81" s="277"/>
      <c r="W81" s="277"/>
      <c r="X81" s="277"/>
      <c r="Y81" s="277"/>
      <c r="Z81" s="277"/>
      <c r="AA81" s="277"/>
      <c r="AB81" s="277"/>
      <c r="AC81" s="268"/>
    </row>
    <row r="82" spans="1:29" s="234" customFormat="1">
      <c r="B82" s="275"/>
      <c r="C82" s="296"/>
      <c r="D82" s="277"/>
      <c r="E82" s="297"/>
      <c r="F82" s="284"/>
      <c r="G82" s="268"/>
      <c r="H82" s="269"/>
      <c r="I82" s="277"/>
      <c r="J82" s="268"/>
      <c r="K82" s="269"/>
      <c r="L82" s="277"/>
      <c r="M82" s="277"/>
      <c r="N82" s="277"/>
      <c r="O82" s="277"/>
      <c r="P82" s="277"/>
      <c r="Q82" s="277"/>
      <c r="R82" s="277"/>
      <c r="S82" s="277"/>
      <c r="T82" s="277"/>
      <c r="U82" s="277"/>
      <c r="V82" s="277"/>
      <c r="W82" s="277"/>
      <c r="X82" s="277"/>
      <c r="Y82" s="277"/>
      <c r="Z82" s="277"/>
      <c r="AA82" s="277"/>
      <c r="AB82" s="277"/>
      <c r="AC82" s="268"/>
    </row>
    <row r="83" spans="1:29" s="234" customFormat="1">
      <c r="B83" s="275"/>
      <c r="C83" s="296"/>
      <c r="D83" s="277"/>
      <c r="E83" s="297"/>
      <c r="F83" s="284"/>
      <c r="G83" s="268"/>
      <c r="H83" s="269"/>
      <c r="I83" s="277"/>
      <c r="J83" s="268"/>
      <c r="K83" s="269"/>
      <c r="L83" s="277"/>
      <c r="M83" s="277"/>
      <c r="N83" s="277"/>
      <c r="O83" s="277"/>
      <c r="P83" s="277"/>
      <c r="Q83" s="277"/>
      <c r="R83" s="277"/>
      <c r="S83" s="277"/>
      <c r="T83" s="277"/>
      <c r="U83" s="277"/>
      <c r="V83" s="277"/>
      <c r="W83" s="277"/>
      <c r="X83" s="277"/>
      <c r="Y83" s="277"/>
      <c r="Z83" s="277"/>
      <c r="AA83" s="277"/>
      <c r="AB83" s="277"/>
      <c r="AC83" s="268"/>
    </row>
    <row r="84" spans="1:29" s="234" customFormat="1">
      <c r="B84" s="288"/>
      <c r="C84" s="273"/>
      <c r="D84" s="273"/>
      <c r="E84" s="273"/>
      <c r="F84" s="272"/>
      <c r="G84" s="274"/>
      <c r="H84" s="272"/>
      <c r="I84" s="273"/>
      <c r="J84" s="274"/>
      <c r="K84" s="272"/>
      <c r="L84" s="273"/>
      <c r="M84" s="273"/>
      <c r="N84" s="273"/>
      <c r="O84" s="273"/>
      <c r="P84" s="273"/>
      <c r="Q84" s="273"/>
      <c r="R84" s="273"/>
      <c r="S84" s="273"/>
      <c r="T84" s="273"/>
      <c r="U84" s="273"/>
      <c r="V84" s="273"/>
      <c r="W84" s="273"/>
      <c r="X84" s="273"/>
      <c r="Y84" s="273"/>
      <c r="Z84" s="273"/>
      <c r="AA84" s="273"/>
      <c r="AB84" s="273"/>
      <c r="AC84" s="274"/>
    </row>
    <row r="85" spans="1:29">
      <c r="K85" s="172"/>
    </row>
    <row r="86" spans="1:29">
      <c r="A86" s="14" t="s">
        <v>236</v>
      </c>
      <c r="K86" s="172"/>
    </row>
    <row r="87" spans="1:29">
      <c r="B87" s="18"/>
      <c r="E87" s="23"/>
      <c r="K87" s="172"/>
    </row>
    <row r="88" spans="1:29">
      <c r="B88" s="18"/>
      <c r="E88" s="37"/>
      <c r="K88" s="172"/>
    </row>
    <row r="89" spans="1:29">
      <c r="B89" s="18"/>
      <c r="E89" s="37"/>
      <c r="K89" s="172"/>
    </row>
    <row r="90" spans="1:29">
      <c r="B90" s="18"/>
      <c r="E90" s="37"/>
      <c r="K90" s="172"/>
    </row>
    <row r="91" spans="1:29">
      <c r="B91" s="18"/>
      <c r="E91" s="37"/>
    </row>
    <row r="92" spans="1:29">
      <c r="B92" s="18"/>
      <c r="E92" s="37"/>
    </row>
    <row r="93" spans="1:29">
      <c r="B93" s="18"/>
      <c r="E93" s="37"/>
    </row>
    <row r="94" spans="1:29">
      <c r="B94" s="18"/>
      <c r="E94" s="37"/>
    </row>
    <row r="95" spans="1:29">
      <c r="B95" s="18"/>
    </row>
    <row r="96" spans="1:29">
      <c r="B96" s="18"/>
    </row>
    <row r="97" spans="2:2" ht="18" customHeight="1"/>
    <row r="98" spans="2:2">
      <c r="B98" s="18"/>
    </row>
    <row r="99" spans="2:2">
      <c r="B99" s="18"/>
    </row>
    <row r="100" spans="2:2" ht="18" customHeight="1"/>
    <row r="101" spans="2:2" ht="18" customHeight="1"/>
    <row r="102" spans="2:2">
      <c r="B102" s="18"/>
    </row>
    <row r="103" spans="2:2" ht="21.75" customHeight="1"/>
    <row r="110" spans="2:2">
      <c r="B110" s="18"/>
    </row>
    <row r="130" spans="5:8">
      <c r="E130" s="23"/>
      <c r="F130" s="23"/>
      <c r="G130" s="23"/>
      <c r="H130" s="23"/>
    </row>
    <row r="131" spans="5:8">
      <c r="E131" s="23"/>
      <c r="F131" s="23"/>
      <c r="G131" s="23"/>
      <c r="H131" s="23"/>
    </row>
    <row r="132" spans="5:8">
      <c r="E132" s="23"/>
      <c r="F132" s="23"/>
      <c r="G132" s="23"/>
      <c r="H132" s="23"/>
    </row>
  </sheetData>
  <mergeCells count="1">
    <mergeCell ref="H48:J48"/>
  </mergeCells>
  <phoneticPr fontId="3"/>
  <dataValidations count="1">
    <dataValidation type="list" allowBlank="1" showInputMessage="1" showErrorMessage="1" sqref="D7" xr:uid="{A58C84FF-E34B-46C7-B7F0-D7387A03A511}">
      <formula1>"OK,NG"</formula1>
    </dataValidation>
  </dataValidations>
  <hyperlinks>
    <hyperlink ref="A1" location="'V02-00'!A1" display="back" xr:uid="{40ADE3E2-F439-4992-A0A9-9E0FA73CEE6F}"/>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E92"/>
  <sheetViews>
    <sheetView showGridLines="0" zoomScale="80" zoomScaleNormal="80" workbookViewId="0">
      <selection activeCell="F20" sqref="F20"/>
    </sheetView>
  </sheetViews>
  <sheetFormatPr defaultColWidth="9.125" defaultRowHeight="18.75"/>
  <cols>
    <col min="1" max="3" width="9.125" style="14"/>
    <col min="4" max="4" width="24.625" style="14" customWidth="1"/>
    <col min="5" max="5" width="9.125" style="14"/>
    <col min="6" max="6" width="33.375" style="14" customWidth="1"/>
    <col min="7" max="16384" width="9.125" style="14"/>
  </cols>
  <sheetData>
    <row r="1" spans="1:31">
      <c r="A1" s="35" t="s">
        <v>151</v>
      </c>
    </row>
    <row r="2" spans="1:31">
      <c r="B2" s="18" t="s">
        <v>122</v>
      </c>
      <c r="D2" s="14" t="s">
        <v>226</v>
      </c>
      <c r="F2" s="14" t="s">
        <v>227</v>
      </c>
    </row>
    <row r="3" spans="1:31">
      <c r="B3" s="18"/>
      <c r="D3" s="14" t="s">
        <v>105</v>
      </c>
      <c r="F3" s="14" t="s">
        <v>131</v>
      </c>
    </row>
    <row r="4" spans="1:31">
      <c r="B4" s="18"/>
      <c r="D4" s="14" t="s">
        <v>117</v>
      </c>
      <c r="F4" s="14" t="s">
        <v>228</v>
      </c>
    </row>
    <row r="5" spans="1:31">
      <c r="B5" s="18"/>
    </row>
    <row r="6" spans="1:31">
      <c r="B6" s="18" t="s">
        <v>125</v>
      </c>
      <c r="D6" s="14" t="s">
        <v>138</v>
      </c>
    </row>
    <row r="7" spans="1:31">
      <c r="B7" s="18" t="s">
        <v>123</v>
      </c>
      <c r="D7" s="50" t="s">
        <v>353</v>
      </c>
    </row>
    <row r="8" spans="1:31" s="21" customFormat="1"/>
    <row r="9" spans="1:31">
      <c r="B9" s="18"/>
    </row>
    <row r="10" spans="1:31">
      <c r="B10" s="63" t="s">
        <v>23</v>
      </c>
      <c r="C10" s="64" t="s">
        <v>174</v>
      </c>
      <c r="D10" s="64"/>
      <c r="E10" s="60"/>
      <c r="F10" s="64" t="s">
        <v>191</v>
      </c>
      <c r="G10" s="64"/>
      <c r="H10" s="64" t="s">
        <v>177</v>
      </c>
      <c r="I10" s="64"/>
      <c r="J10" s="64"/>
      <c r="K10" s="68" t="s">
        <v>176</v>
      </c>
      <c r="L10" s="67"/>
      <c r="M10" s="67"/>
      <c r="N10" s="67"/>
      <c r="O10" s="67"/>
      <c r="P10" s="67"/>
      <c r="Q10" s="67"/>
      <c r="R10" s="67"/>
      <c r="S10" s="67"/>
      <c r="T10" s="67"/>
      <c r="U10" s="67"/>
      <c r="V10" s="67"/>
      <c r="W10" s="67"/>
      <c r="X10" s="67"/>
      <c r="Y10" s="67"/>
      <c r="Z10" s="67"/>
      <c r="AA10" s="67"/>
      <c r="AB10" s="67"/>
      <c r="AC10" s="67"/>
      <c r="AE10" s="107" t="s">
        <v>239</v>
      </c>
    </row>
    <row r="11" spans="1:31" s="234" customFormat="1">
      <c r="B11" s="260" t="s">
        <v>164</v>
      </c>
      <c r="C11" s="261"/>
      <c r="D11" s="262"/>
      <c r="E11" s="263"/>
      <c r="F11" s="264" t="s">
        <v>116</v>
      </c>
      <c r="G11" s="263"/>
      <c r="H11" s="261" t="s">
        <v>229</v>
      </c>
      <c r="I11" s="262"/>
      <c r="J11" s="263"/>
      <c r="K11" s="265" t="s">
        <v>720</v>
      </c>
      <c r="L11" s="262"/>
      <c r="M11" s="262"/>
      <c r="N11" s="262"/>
      <c r="O11" s="262"/>
      <c r="P11" s="262"/>
      <c r="Q11" s="262"/>
      <c r="R11" s="262"/>
      <c r="S11" s="262"/>
      <c r="T11" s="262"/>
      <c r="U11" s="262"/>
      <c r="V11" s="262"/>
      <c r="W11" s="262"/>
      <c r="X11" s="262"/>
      <c r="Y11" s="262"/>
      <c r="Z11" s="262"/>
      <c r="AA11" s="262"/>
      <c r="AB11" s="262"/>
      <c r="AC11" s="263"/>
      <c r="AD11" s="234" t="str">
        <f>"grep ' set input_buf' -A 2 "&amp;C11</f>
        <v xml:space="preserve">grep ' set input_buf' -A 2 </v>
      </c>
    </row>
    <row r="12" spans="1:31" s="234" customFormat="1">
      <c r="B12" s="266"/>
      <c r="C12" s="267"/>
      <c r="E12" s="268"/>
      <c r="F12" s="269"/>
      <c r="G12" s="268"/>
      <c r="H12" s="269"/>
      <c r="J12" s="268"/>
      <c r="K12" s="270"/>
      <c r="AC12" s="268"/>
    </row>
    <row r="13" spans="1:31" s="234" customFormat="1">
      <c r="B13" s="266"/>
      <c r="C13" s="267"/>
      <c r="E13" s="268"/>
      <c r="F13" s="269"/>
      <c r="G13" s="268"/>
      <c r="H13" s="269"/>
      <c r="J13" s="268"/>
      <c r="K13" s="270"/>
      <c r="AC13" s="268"/>
    </row>
    <row r="14" spans="1:31" s="234" customFormat="1">
      <c r="B14" s="266"/>
      <c r="C14" s="267"/>
      <c r="E14" s="268"/>
      <c r="F14" s="269"/>
      <c r="G14" s="268"/>
      <c r="H14" s="269"/>
      <c r="J14" s="268"/>
      <c r="K14" s="270"/>
      <c r="AC14" s="268"/>
    </row>
    <row r="15" spans="1:31" s="234" customFormat="1">
      <c r="B15" s="271"/>
      <c r="C15" s="272"/>
      <c r="D15" s="273"/>
      <c r="E15" s="274"/>
      <c r="F15" s="269"/>
      <c r="G15" s="268"/>
      <c r="H15" s="269"/>
      <c r="J15" s="268"/>
      <c r="K15" s="270"/>
      <c r="AC15" s="268"/>
    </row>
    <row r="16" spans="1:31" s="234" customFormat="1">
      <c r="B16" s="275" t="s">
        <v>164</v>
      </c>
      <c r="C16" s="269"/>
      <c r="E16" s="268"/>
      <c r="F16" s="269"/>
      <c r="G16" s="268"/>
      <c r="H16" s="261" t="s">
        <v>230</v>
      </c>
      <c r="I16" s="262"/>
      <c r="J16" s="263"/>
      <c r="K16" s="265" t="s">
        <v>545</v>
      </c>
      <c r="L16" s="262"/>
      <c r="M16" s="262"/>
      <c r="N16" s="262"/>
      <c r="O16" s="262"/>
      <c r="P16" s="262"/>
      <c r="Q16" s="262"/>
      <c r="R16" s="262"/>
      <c r="S16" s="262"/>
      <c r="T16" s="262"/>
      <c r="U16" s="262"/>
      <c r="V16" s="262"/>
      <c r="W16" s="262"/>
      <c r="X16" s="262"/>
      <c r="Y16" s="262"/>
      <c r="Z16" s="262"/>
      <c r="AA16" s="262"/>
      <c r="AB16" s="262"/>
      <c r="AC16" s="263"/>
      <c r="AD16" s="234" t="s">
        <v>542</v>
      </c>
    </row>
    <row r="17" spans="2:30" s="234" customFormat="1">
      <c r="B17" s="276"/>
      <c r="C17" s="269"/>
      <c r="E17" s="268"/>
      <c r="F17" s="269"/>
      <c r="G17" s="268"/>
      <c r="H17" s="269"/>
      <c r="J17" s="268"/>
      <c r="K17" s="234">
        <v>9568</v>
      </c>
      <c r="AC17" s="268"/>
      <c r="AD17" s="234" t="s">
        <v>543</v>
      </c>
    </row>
    <row r="18" spans="2:30" s="234" customFormat="1">
      <c r="B18" s="266"/>
      <c r="C18" s="269"/>
      <c r="E18" s="268"/>
      <c r="F18" s="277"/>
      <c r="G18" s="268"/>
      <c r="H18" s="278"/>
      <c r="J18" s="268"/>
      <c r="K18" s="270" t="s">
        <v>546</v>
      </c>
      <c r="AC18" s="268"/>
      <c r="AD18" s="234" t="s">
        <v>544</v>
      </c>
    </row>
    <row r="19" spans="2:30" s="234" customFormat="1">
      <c r="B19" s="269"/>
      <c r="C19" s="269"/>
      <c r="D19" s="277"/>
      <c r="E19" s="268"/>
      <c r="F19" s="277"/>
      <c r="G19" s="277"/>
      <c r="H19" s="269"/>
      <c r="I19" s="277"/>
      <c r="J19" s="268"/>
      <c r="K19" s="269">
        <v>9427</v>
      </c>
      <c r="L19" s="277"/>
      <c r="M19" s="277" t="s">
        <v>386</v>
      </c>
      <c r="N19" s="277"/>
      <c r="O19" s="277"/>
      <c r="P19" s="277"/>
      <c r="Q19" s="277"/>
      <c r="R19" s="277"/>
      <c r="S19" s="277"/>
      <c r="T19" s="277"/>
      <c r="U19" s="277"/>
      <c r="V19" s="277"/>
      <c r="W19" s="277"/>
      <c r="X19" s="277"/>
      <c r="Y19" s="277"/>
      <c r="Z19" s="277"/>
      <c r="AA19" s="277"/>
      <c r="AB19" s="277"/>
      <c r="AC19" s="268"/>
    </row>
    <row r="20" spans="2:30" s="234" customFormat="1">
      <c r="B20" s="266"/>
      <c r="C20" s="277"/>
      <c r="D20" s="277"/>
      <c r="E20" s="268"/>
      <c r="F20" s="269"/>
      <c r="G20" s="268"/>
      <c r="K20" s="270" t="s">
        <v>547</v>
      </c>
      <c r="M20" s="279"/>
      <c r="N20" s="279"/>
      <c r="O20" s="279"/>
      <c r="P20" s="279"/>
      <c r="Q20" s="279"/>
      <c r="R20" s="279"/>
      <c r="S20" s="279"/>
      <c r="T20" s="279"/>
      <c r="U20" s="279"/>
      <c r="V20" s="277"/>
      <c r="W20" s="277"/>
      <c r="X20" s="277"/>
      <c r="Y20" s="277"/>
      <c r="Z20" s="277"/>
      <c r="AA20" s="277"/>
      <c r="AB20" s="277"/>
      <c r="AC20" s="268"/>
    </row>
    <row r="21" spans="2:30" s="234" customFormat="1">
      <c r="B21" s="266"/>
      <c r="E21" s="268"/>
      <c r="F21" s="269"/>
      <c r="G21" s="268"/>
      <c r="H21" s="269"/>
      <c r="J21" s="277"/>
      <c r="K21" s="269"/>
      <c r="L21" s="277"/>
      <c r="M21" s="238"/>
      <c r="N21" s="238"/>
      <c r="O21" s="238"/>
      <c r="P21" s="238"/>
      <c r="Q21" s="238"/>
      <c r="R21" s="238"/>
      <c r="S21" s="238"/>
      <c r="T21" s="238"/>
      <c r="U21" s="238"/>
      <c r="AC21" s="268"/>
    </row>
    <row r="22" spans="2:30" s="234" customFormat="1">
      <c r="B22" s="280"/>
      <c r="E22" s="268"/>
      <c r="F22" s="269"/>
      <c r="G22" s="268"/>
      <c r="H22" s="269"/>
      <c r="J22" s="268"/>
      <c r="K22" s="270"/>
      <c r="AC22" s="268"/>
    </row>
    <row r="23" spans="2:30" s="234" customFormat="1">
      <c r="B23" s="276"/>
      <c r="E23" s="268"/>
      <c r="F23" s="269"/>
      <c r="G23" s="268"/>
      <c r="H23" s="269"/>
      <c r="J23" s="268"/>
      <c r="K23" s="270"/>
      <c r="S23" s="245"/>
      <c r="AC23" s="268"/>
    </row>
    <row r="24" spans="2:30" s="234" customFormat="1">
      <c r="B24" s="276"/>
      <c r="E24" s="268"/>
      <c r="F24" s="269"/>
      <c r="G24" s="268"/>
      <c r="H24" s="269"/>
      <c r="J24" s="268"/>
      <c r="K24" s="270"/>
      <c r="AC24" s="268"/>
    </row>
    <row r="25" spans="2:30" s="234" customFormat="1">
      <c r="B25" s="276"/>
      <c r="E25" s="268"/>
      <c r="F25" s="269"/>
      <c r="G25" s="268"/>
      <c r="H25" s="269"/>
      <c r="J25" s="268"/>
      <c r="K25" s="270"/>
      <c r="AC25" s="268"/>
    </row>
    <row r="26" spans="2:30" s="234" customFormat="1">
      <c r="B26" s="276"/>
      <c r="E26" s="268"/>
      <c r="F26" s="269"/>
      <c r="G26" s="268"/>
      <c r="H26" s="269"/>
      <c r="J26" s="268"/>
      <c r="K26" s="270"/>
      <c r="AC26" s="268"/>
    </row>
    <row r="27" spans="2:30" s="234" customFormat="1">
      <c r="B27" s="276"/>
      <c r="E27" s="268"/>
      <c r="F27" s="269"/>
      <c r="G27" s="268"/>
      <c r="H27" s="269"/>
      <c r="J27" s="268"/>
      <c r="K27" s="270"/>
      <c r="AC27" s="268"/>
    </row>
    <row r="28" spans="2:30" s="234" customFormat="1">
      <c r="B28" s="276"/>
      <c r="E28" s="268"/>
      <c r="F28" s="269"/>
      <c r="G28" s="268"/>
      <c r="H28" s="269"/>
      <c r="J28" s="268"/>
      <c r="K28" s="270"/>
      <c r="AC28" s="268"/>
    </row>
    <row r="29" spans="2:30" s="234" customFormat="1">
      <c r="B29" s="276"/>
      <c r="E29" s="268"/>
      <c r="F29" s="269"/>
      <c r="G29" s="268"/>
      <c r="H29" s="269"/>
      <c r="J29" s="268"/>
      <c r="K29" s="270"/>
      <c r="AC29" s="268"/>
    </row>
    <row r="30" spans="2:30" s="234" customFormat="1">
      <c r="B30" s="276"/>
      <c r="E30" s="268"/>
      <c r="F30" s="269"/>
      <c r="G30" s="268"/>
      <c r="H30" s="269"/>
      <c r="J30" s="268"/>
      <c r="K30" s="270"/>
      <c r="AC30" s="268"/>
    </row>
    <row r="31" spans="2:30" s="234" customFormat="1">
      <c r="B31" s="276"/>
      <c r="E31" s="268"/>
      <c r="F31" s="269"/>
      <c r="G31" s="268"/>
      <c r="H31" s="269"/>
      <c r="J31" s="268"/>
      <c r="K31" s="270"/>
      <c r="AC31" s="268"/>
    </row>
    <row r="32" spans="2:30" s="234" customFormat="1">
      <c r="B32" s="276"/>
      <c r="E32" s="268"/>
      <c r="F32" s="269"/>
      <c r="G32" s="268"/>
      <c r="H32" s="269"/>
      <c r="J32" s="268"/>
      <c r="K32" s="270"/>
      <c r="AC32" s="268"/>
    </row>
    <row r="33" spans="2:29" s="234" customFormat="1">
      <c r="B33" s="276"/>
      <c r="E33" s="268"/>
      <c r="F33" s="269"/>
      <c r="G33" s="268"/>
      <c r="H33" s="269"/>
      <c r="J33" s="268"/>
      <c r="K33" s="269"/>
      <c r="AC33" s="268"/>
    </row>
    <row r="34" spans="2:29" s="234" customFormat="1">
      <c r="B34" s="276"/>
      <c r="E34" s="268"/>
      <c r="F34" s="269"/>
      <c r="G34" s="268"/>
      <c r="H34" s="269"/>
      <c r="J34" s="268"/>
      <c r="K34" s="269"/>
      <c r="AC34" s="268"/>
    </row>
    <row r="35" spans="2:29" s="234" customFormat="1">
      <c r="B35" s="276"/>
      <c r="E35" s="268"/>
      <c r="F35" s="269"/>
      <c r="G35" s="268"/>
      <c r="H35" s="269"/>
      <c r="J35" s="268"/>
      <c r="K35" s="269"/>
      <c r="AC35" s="268"/>
    </row>
    <row r="36" spans="2:29" s="234" customFormat="1">
      <c r="B36" s="276"/>
      <c r="E36" s="268"/>
      <c r="F36" s="269"/>
      <c r="G36" s="268"/>
      <c r="H36" s="269"/>
      <c r="J36" s="268"/>
      <c r="K36" s="269"/>
      <c r="AC36" s="268"/>
    </row>
    <row r="37" spans="2:29" s="234" customFormat="1">
      <c r="B37" s="276"/>
      <c r="E37" s="268"/>
      <c r="F37" s="269"/>
      <c r="G37" s="268"/>
      <c r="H37" s="269"/>
      <c r="J37" s="268"/>
      <c r="K37" s="269"/>
      <c r="AC37" s="268"/>
    </row>
    <row r="38" spans="2:29" s="234" customFormat="1">
      <c r="B38" s="276"/>
      <c r="E38" s="268"/>
      <c r="F38" s="269"/>
      <c r="G38" s="268"/>
      <c r="H38" s="269"/>
      <c r="J38" s="268"/>
      <c r="K38" s="269"/>
      <c r="AC38" s="268"/>
    </row>
    <row r="39" spans="2:29" s="234" customFormat="1">
      <c r="B39" s="276"/>
      <c r="E39" s="268"/>
      <c r="F39" s="269"/>
      <c r="G39" s="268"/>
      <c r="H39" s="269"/>
      <c r="J39" s="268"/>
      <c r="K39" s="269"/>
      <c r="AC39" s="268"/>
    </row>
    <row r="40" spans="2:29" s="234" customFormat="1">
      <c r="B40" s="276"/>
      <c r="E40" s="268"/>
      <c r="F40" s="269"/>
      <c r="G40" s="268"/>
      <c r="H40" s="269"/>
      <c r="J40" s="268"/>
      <c r="K40" s="269"/>
      <c r="AC40" s="268"/>
    </row>
    <row r="41" spans="2:29" s="234" customFormat="1">
      <c r="B41" s="271"/>
      <c r="C41" s="273"/>
      <c r="D41" s="273"/>
      <c r="E41" s="274"/>
      <c r="F41" s="272"/>
      <c r="G41" s="274"/>
      <c r="H41" s="272"/>
      <c r="I41" s="273"/>
      <c r="J41" s="274"/>
      <c r="K41" s="272"/>
      <c r="L41" s="273"/>
      <c r="M41" s="273"/>
      <c r="N41" s="273"/>
      <c r="O41" s="273"/>
      <c r="P41" s="273"/>
      <c r="Q41" s="273"/>
      <c r="R41" s="273"/>
      <c r="S41" s="273"/>
      <c r="T41" s="273"/>
      <c r="U41" s="273"/>
      <c r="V41" s="273"/>
      <c r="W41" s="273"/>
      <c r="X41" s="273"/>
      <c r="Y41" s="273"/>
      <c r="Z41" s="273"/>
      <c r="AA41" s="273"/>
      <c r="AB41" s="273"/>
      <c r="AC41" s="274"/>
    </row>
    <row r="42" spans="2:29" s="234" customFormat="1">
      <c r="B42" s="260" t="s">
        <v>164</v>
      </c>
      <c r="C42" s="269"/>
      <c r="D42" s="262"/>
      <c r="E42" s="263"/>
      <c r="F42" s="264" t="s">
        <v>119</v>
      </c>
      <c r="G42" s="263"/>
      <c r="H42" s="261" t="s">
        <v>230</v>
      </c>
      <c r="I42" s="262"/>
      <c r="J42" s="263"/>
      <c r="K42" s="281"/>
      <c r="L42" s="282"/>
      <c r="M42" s="282"/>
      <c r="N42" s="282"/>
      <c r="O42" s="282"/>
      <c r="P42" s="282"/>
      <c r="Q42" s="282"/>
      <c r="R42" s="282"/>
      <c r="S42" s="282"/>
      <c r="T42" s="282"/>
      <c r="U42" s="282"/>
      <c r="V42" s="262"/>
      <c r="W42" s="262"/>
      <c r="X42" s="262"/>
      <c r="Y42" s="262"/>
      <c r="Z42" s="262"/>
      <c r="AA42" s="262"/>
      <c r="AB42" s="262"/>
      <c r="AC42" s="263"/>
    </row>
    <row r="43" spans="2:29" s="234" customFormat="1">
      <c r="B43" s="275"/>
      <c r="C43" s="283"/>
      <c r="D43" s="277"/>
      <c r="E43" s="268"/>
      <c r="F43" s="284"/>
      <c r="G43" s="268"/>
      <c r="H43" s="269"/>
      <c r="I43" s="277"/>
      <c r="J43" s="268"/>
      <c r="K43" s="285"/>
      <c r="L43" s="286"/>
      <c r="M43" s="286"/>
      <c r="N43" s="286"/>
      <c r="O43" s="286"/>
      <c r="P43" s="286"/>
      <c r="Q43" s="286"/>
      <c r="R43" s="286"/>
      <c r="S43" s="286"/>
      <c r="T43" s="286"/>
      <c r="U43" s="286"/>
      <c r="V43" s="277"/>
      <c r="W43" s="277"/>
      <c r="X43" s="277"/>
      <c r="Y43" s="277"/>
      <c r="Z43" s="277"/>
      <c r="AA43" s="277"/>
      <c r="AB43" s="277"/>
      <c r="AC43" s="268"/>
    </row>
    <row r="44" spans="2:29" s="234" customFormat="1">
      <c r="B44" s="275"/>
      <c r="C44" s="283"/>
      <c r="D44" s="277"/>
      <c r="E44" s="268"/>
      <c r="F44" s="284"/>
      <c r="G44" s="268"/>
      <c r="H44" s="269"/>
      <c r="I44" s="277"/>
      <c r="J44" s="268"/>
      <c r="K44" s="285"/>
      <c r="L44" s="286"/>
      <c r="M44" s="286"/>
      <c r="N44" s="286"/>
      <c r="O44" s="286"/>
      <c r="P44" s="286"/>
      <c r="Q44" s="286"/>
      <c r="R44" s="286"/>
      <c r="S44" s="286"/>
      <c r="T44" s="286"/>
      <c r="U44" s="286"/>
      <c r="V44" s="277"/>
      <c r="W44" s="277"/>
      <c r="X44" s="277"/>
      <c r="Y44" s="277"/>
      <c r="Z44" s="277"/>
      <c r="AA44" s="277"/>
      <c r="AB44" s="277"/>
      <c r="AC44" s="268"/>
    </row>
    <row r="45" spans="2:29" s="234" customFormat="1">
      <c r="B45" s="275"/>
      <c r="C45" s="283"/>
      <c r="D45" s="277"/>
      <c r="E45" s="268"/>
      <c r="F45" s="284"/>
      <c r="G45" s="268"/>
      <c r="H45" s="269"/>
      <c r="I45" s="277"/>
      <c r="J45" s="268"/>
      <c r="K45" s="285"/>
      <c r="L45" s="286"/>
      <c r="M45" s="286"/>
      <c r="N45" s="286"/>
      <c r="O45" s="286"/>
      <c r="P45" s="286"/>
      <c r="Q45" s="286"/>
      <c r="R45" s="286"/>
      <c r="S45" s="286"/>
      <c r="T45" s="286"/>
      <c r="U45" s="286"/>
      <c r="V45" s="277"/>
      <c r="W45" s="277"/>
      <c r="X45" s="277"/>
      <c r="Y45" s="277"/>
      <c r="Z45" s="277"/>
      <c r="AA45" s="277"/>
      <c r="AB45" s="277"/>
      <c r="AC45" s="268"/>
    </row>
    <row r="46" spans="2:29" s="234" customFormat="1">
      <c r="B46" s="275"/>
      <c r="C46" s="283"/>
      <c r="D46" s="277"/>
      <c r="E46" s="268"/>
      <c r="F46" s="284"/>
      <c r="G46" s="268"/>
      <c r="H46" s="269"/>
      <c r="I46" s="277"/>
      <c r="J46" s="268"/>
      <c r="K46" s="285"/>
      <c r="L46" s="286"/>
      <c r="M46" s="286"/>
      <c r="N46" s="286"/>
      <c r="O46" s="286"/>
      <c r="P46" s="286"/>
      <c r="Q46" s="286"/>
      <c r="R46" s="286"/>
      <c r="S46" s="286"/>
      <c r="T46" s="286"/>
      <c r="U46" s="286"/>
      <c r="V46" s="277"/>
      <c r="W46" s="277"/>
      <c r="X46" s="277"/>
      <c r="Y46" s="277"/>
      <c r="Z46" s="277"/>
      <c r="AA46" s="277"/>
      <c r="AB46" s="277"/>
      <c r="AC46" s="268"/>
    </row>
    <row r="47" spans="2:29" s="234" customFormat="1">
      <c r="B47" s="275"/>
      <c r="C47" s="283"/>
      <c r="D47" s="277"/>
      <c r="E47" s="268"/>
      <c r="F47" s="284"/>
      <c r="G47" s="268"/>
      <c r="H47" s="269"/>
      <c r="I47" s="277"/>
      <c r="J47" s="268"/>
      <c r="K47" s="285"/>
      <c r="L47" s="286"/>
      <c r="M47" s="286"/>
      <c r="N47" s="286"/>
      <c r="O47" s="286"/>
      <c r="P47" s="286"/>
      <c r="Q47" s="286"/>
      <c r="R47" s="286"/>
      <c r="S47" s="286"/>
      <c r="T47" s="286"/>
      <c r="U47" s="286"/>
      <c r="V47" s="277"/>
      <c r="W47" s="277"/>
      <c r="X47" s="277"/>
      <c r="Y47" s="277"/>
      <c r="Z47" s="277"/>
      <c r="AA47" s="277"/>
      <c r="AB47" s="277"/>
      <c r="AC47" s="268"/>
    </row>
    <row r="48" spans="2:29" s="234" customFormat="1">
      <c r="B48" s="275"/>
      <c r="C48" s="283"/>
      <c r="D48" s="277"/>
      <c r="E48" s="268"/>
      <c r="F48" s="284"/>
      <c r="G48" s="268"/>
      <c r="H48" s="269"/>
      <c r="I48" s="277"/>
      <c r="J48" s="268"/>
      <c r="K48" s="285"/>
      <c r="L48" s="286"/>
      <c r="M48" s="286"/>
      <c r="N48" s="286"/>
      <c r="O48" s="286"/>
      <c r="P48" s="286"/>
      <c r="Q48" s="286"/>
      <c r="R48" s="286"/>
      <c r="S48" s="286"/>
      <c r="T48" s="286"/>
      <c r="U48" s="286"/>
      <c r="V48" s="277"/>
      <c r="W48" s="277"/>
      <c r="X48" s="277"/>
      <c r="Y48" s="277"/>
      <c r="Z48" s="277"/>
      <c r="AA48" s="277"/>
      <c r="AB48" s="277"/>
      <c r="AC48" s="268"/>
    </row>
    <row r="49" spans="2:29" s="234" customFormat="1">
      <c r="B49" s="275"/>
      <c r="C49" s="283"/>
      <c r="D49" s="277"/>
      <c r="E49" s="268"/>
      <c r="F49" s="284"/>
      <c r="G49" s="268"/>
      <c r="H49" s="269"/>
      <c r="I49" s="277"/>
      <c r="J49" s="268"/>
      <c r="K49" s="285"/>
      <c r="L49" s="286"/>
      <c r="M49" s="286"/>
      <c r="N49" s="286"/>
      <c r="O49" s="286"/>
      <c r="P49" s="286"/>
      <c r="Q49" s="286"/>
      <c r="R49" s="286"/>
      <c r="S49" s="286"/>
      <c r="T49" s="286"/>
      <c r="U49" s="286"/>
      <c r="V49" s="277"/>
      <c r="W49" s="277"/>
      <c r="X49" s="277"/>
      <c r="Y49" s="277"/>
      <c r="Z49" s="277"/>
      <c r="AA49" s="277"/>
      <c r="AB49" s="277"/>
      <c r="AC49" s="268"/>
    </row>
    <row r="50" spans="2:29" s="234" customFormat="1">
      <c r="B50" s="275"/>
      <c r="C50" s="283"/>
      <c r="D50" s="277"/>
      <c r="E50" s="268"/>
      <c r="F50" s="284"/>
      <c r="G50" s="268"/>
      <c r="H50" s="269"/>
      <c r="I50" s="277"/>
      <c r="J50" s="268"/>
      <c r="K50" s="285"/>
      <c r="L50" s="286"/>
      <c r="M50" s="286"/>
      <c r="N50" s="286"/>
      <c r="O50" s="286"/>
      <c r="P50" s="286"/>
      <c r="Q50" s="286"/>
      <c r="R50" s="286"/>
      <c r="S50" s="286"/>
      <c r="T50" s="286"/>
      <c r="U50" s="286"/>
      <c r="V50" s="277"/>
      <c r="W50" s="277"/>
      <c r="X50" s="277"/>
      <c r="Y50" s="277"/>
      <c r="Z50" s="277"/>
      <c r="AA50" s="277"/>
      <c r="AB50" s="277"/>
      <c r="AC50" s="268"/>
    </row>
    <row r="51" spans="2:29" s="234" customFormat="1">
      <c r="B51" s="275"/>
      <c r="C51" s="283"/>
      <c r="D51" s="277"/>
      <c r="E51" s="268"/>
      <c r="F51" s="284"/>
      <c r="G51" s="268"/>
      <c r="H51" s="269"/>
      <c r="I51" s="277"/>
      <c r="J51" s="268"/>
      <c r="K51" s="285"/>
      <c r="L51" s="286"/>
      <c r="M51" s="286"/>
      <c r="N51" s="286"/>
      <c r="O51" s="286"/>
      <c r="P51" s="286"/>
      <c r="Q51" s="286"/>
      <c r="R51" s="286"/>
      <c r="S51" s="286"/>
      <c r="T51" s="286"/>
      <c r="U51" s="286"/>
      <c r="V51" s="277"/>
      <c r="W51" s="277"/>
      <c r="X51" s="277"/>
      <c r="Y51" s="277"/>
      <c r="Z51" s="277"/>
      <c r="AA51" s="277"/>
      <c r="AB51" s="277"/>
      <c r="AC51" s="268"/>
    </row>
    <row r="52" spans="2:29" s="234" customFormat="1">
      <c r="B52" s="275"/>
      <c r="C52" s="283"/>
      <c r="D52" s="277"/>
      <c r="E52" s="268"/>
      <c r="F52" s="284"/>
      <c r="G52" s="268"/>
      <c r="H52" s="269"/>
      <c r="I52" s="277"/>
      <c r="J52" s="268"/>
      <c r="K52" s="285"/>
      <c r="L52" s="286"/>
      <c r="M52" s="286"/>
      <c r="N52" s="286"/>
      <c r="O52" s="286"/>
      <c r="P52" s="286"/>
      <c r="Q52" s="286"/>
      <c r="R52" s="286"/>
      <c r="S52" s="286"/>
      <c r="T52" s="286"/>
      <c r="U52" s="286"/>
      <c r="V52" s="277"/>
      <c r="W52" s="277"/>
      <c r="X52" s="277"/>
      <c r="Y52" s="277"/>
      <c r="Z52" s="277"/>
      <c r="AA52" s="277"/>
      <c r="AB52" s="277"/>
      <c r="AC52" s="268"/>
    </row>
    <row r="53" spans="2:29" s="234" customFormat="1">
      <c r="B53" s="275"/>
      <c r="C53" s="283"/>
      <c r="D53" s="277"/>
      <c r="E53" s="268"/>
      <c r="F53" s="284"/>
      <c r="G53" s="268"/>
      <c r="H53" s="269"/>
      <c r="I53" s="277"/>
      <c r="J53" s="268"/>
      <c r="K53" s="285"/>
      <c r="L53" s="286"/>
      <c r="M53" s="286"/>
      <c r="N53" s="286"/>
      <c r="O53" s="286"/>
      <c r="P53" s="286"/>
      <c r="Q53" s="286"/>
      <c r="R53" s="286"/>
      <c r="S53" s="286"/>
      <c r="T53" s="286"/>
      <c r="U53" s="286"/>
      <c r="V53" s="277"/>
      <c r="W53" s="277"/>
      <c r="X53" s="277"/>
      <c r="Y53" s="277"/>
      <c r="Z53" s="277"/>
      <c r="AA53" s="277"/>
      <c r="AB53" s="277"/>
      <c r="AC53" s="268"/>
    </row>
    <row r="54" spans="2:29" s="234" customFormat="1">
      <c r="B54" s="275"/>
      <c r="C54" s="283"/>
      <c r="D54" s="277"/>
      <c r="E54" s="268"/>
      <c r="F54" s="284"/>
      <c r="G54" s="268"/>
      <c r="H54" s="269"/>
      <c r="I54" s="277"/>
      <c r="J54" s="268"/>
      <c r="K54" s="285"/>
      <c r="L54" s="286"/>
      <c r="M54" s="286"/>
      <c r="N54" s="286"/>
      <c r="O54" s="286"/>
      <c r="P54" s="286"/>
      <c r="Q54" s="286"/>
      <c r="R54" s="286"/>
      <c r="S54" s="286"/>
      <c r="T54" s="286"/>
      <c r="U54" s="286"/>
      <c r="V54" s="277"/>
      <c r="W54" s="277"/>
      <c r="X54" s="277"/>
      <c r="Y54" s="277"/>
      <c r="Z54" s="277"/>
      <c r="AA54" s="277"/>
      <c r="AB54" s="277"/>
      <c r="AC54" s="268"/>
    </row>
    <row r="55" spans="2:29" s="234" customFormat="1">
      <c r="B55" s="275"/>
      <c r="C55" s="283"/>
      <c r="D55" s="277"/>
      <c r="E55" s="268"/>
      <c r="F55" s="284"/>
      <c r="G55" s="268"/>
      <c r="H55" s="269"/>
      <c r="I55" s="277"/>
      <c r="J55" s="268"/>
      <c r="K55" s="285"/>
      <c r="L55" s="286"/>
      <c r="M55" s="286"/>
      <c r="N55" s="286"/>
      <c r="O55" s="286"/>
      <c r="P55" s="286"/>
      <c r="Q55" s="286"/>
      <c r="R55" s="286"/>
      <c r="S55" s="286"/>
      <c r="T55" s="286"/>
      <c r="U55" s="286"/>
      <c r="V55" s="277"/>
      <c r="W55" s="277"/>
      <c r="X55" s="277"/>
      <c r="Y55" s="277"/>
      <c r="Z55" s="277"/>
      <c r="AA55" s="277"/>
      <c r="AB55" s="277"/>
      <c r="AC55" s="268"/>
    </row>
    <row r="56" spans="2:29" s="234" customFormat="1">
      <c r="B56" s="275"/>
      <c r="C56" s="283"/>
      <c r="D56" s="277"/>
      <c r="E56" s="268"/>
      <c r="F56" s="284"/>
      <c r="G56" s="268"/>
      <c r="H56" s="269"/>
      <c r="I56" s="277"/>
      <c r="J56" s="268"/>
      <c r="K56" s="285"/>
      <c r="L56" s="286"/>
      <c r="M56" s="286"/>
      <c r="N56" s="286"/>
      <c r="O56" s="286"/>
      <c r="P56" s="286"/>
      <c r="Q56" s="286"/>
      <c r="R56" s="286"/>
      <c r="S56" s="286"/>
      <c r="T56" s="286"/>
      <c r="U56" s="286"/>
      <c r="V56" s="277"/>
      <c r="W56" s="277"/>
      <c r="X56" s="277"/>
      <c r="Y56" s="277"/>
      <c r="Z56" s="277"/>
      <c r="AA56" s="277"/>
      <c r="AB56" s="277"/>
      <c r="AC56" s="268"/>
    </row>
    <row r="57" spans="2:29" s="234" customFormat="1">
      <c r="B57" s="275"/>
      <c r="C57" s="283"/>
      <c r="D57" s="277"/>
      <c r="E57" s="268"/>
      <c r="F57" s="284"/>
      <c r="G57" s="268"/>
      <c r="H57" s="269"/>
      <c r="I57" s="277"/>
      <c r="J57" s="268"/>
      <c r="K57" s="285"/>
      <c r="L57" s="286"/>
      <c r="M57" s="286"/>
      <c r="N57" s="286"/>
      <c r="O57" s="286"/>
      <c r="P57" s="286"/>
      <c r="Q57" s="286"/>
      <c r="R57" s="286"/>
      <c r="S57" s="286"/>
      <c r="T57" s="286"/>
      <c r="U57" s="286"/>
      <c r="V57" s="277"/>
      <c r="W57" s="277"/>
      <c r="X57" s="277"/>
      <c r="Y57" s="277"/>
      <c r="Z57" s="277"/>
      <c r="AA57" s="277"/>
      <c r="AB57" s="277"/>
      <c r="AC57" s="268"/>
    </row>
    <row r="58" spans="2:29" s="234" customFormat="1">
      <c r="B58" s="275"/>
      <c r="C58" s="283"/>
      <c r="D58" s="277"/>
      <c r="E58" s="268"/>
      <c r="F58" s="284"/>
      <c r="G58" s="268"/>
      <c r="H58" s="269"/>
      <c r="I58" s="277"/>
      <c r="J58" s="268"/>
      <c r="K58" s="285"/>
      <c r="L58" s="286"/>
      <c r="M58" s="286"/>
      <c r="N58" s="286"/>
      <c r="O58" s="286"/>
      <c r="P58" s="286"/>
      <c r="Q58" s="286"/>
      <c r="R58" s="286"/>
      <c r="S58" s="286"/>
      <c r="T58" s="286"/>
      <c r="U58" s="286"/>
      <c r="V58" s="277"/>
      <c r="W58" s="277"/>
      <c r="X58" s="277"/>
      <c r="Y58" s="277"/>
      <c r="Z58" s="277"/>
      <c r="AA58" s="277"/>
      <c r="AB58" s="277"/>
      <c r="AC58" s="268"/>
    </row>
    <row r="59" spans="2:29" s="234" customFormat="1">
      <c r="B59" s="275"/>
      <c r="C59" s="283"/>
      <c r="D59" s="277"/>
      <c r="E59" s="268"/>
      <c r="F59" s="284"/>
      <c r="G59" s="268"/>
      <c r="H59" s="269"/>
      <c r="I59" s="277"/>
      <c r="J59" s="268"/>
      <c r="K59" s="285"/>
      <c r="L59" s="286"/>
      <c r="M59" s="286"/>
      <c r="N59" s="286"/>
      <c r="O59" s="286"/>
      <c r="P59" s="286"/>
      <c r="Q59" s="286"/>
      <c r="R59" s="286"/>
      <c r="S59" s="286"/>
      <c r="T59" s="286"/>
      <c r="U59" s="286"/>
      <c r="V59" s="277"/>
      <c r="W59" s="277"/>
      <c r="X59" s="277"/>
      <c r="Y59" s="277"/>
      <c r="Z59" s="277"/>
      <c r="AA59" s="277"/>
      <c r="AB59" s="277"/>
      <c r="AC59" s="268"/>
    </row>
    <row r="60" spans="2:29" s="234" customFormat="1">
      <c r="B60" s="275"/>
      <c r="C60" s="283"/>
      <c r="D60" s="277"/>
      <c r="E60" s="268"/>
      <c r="F60" s="284"/>
      <c r="G60" s="268"/>
      <c r="H60" s="269"/>
      <c r="I60" s="277"/>
      <c r="J60" s="268"/>
      <c r="K60" s="285"/>
      <c r="L60" s="286"/>
      <c r="M60" s="286"/>
      <c r="N60" s="286"/>
      <c r="O60" s="286"/>
      <c r="P60" s="286"/>
      <c r="Q60" s="286"/>
      <c r="R60" s="286"/>
      <c r="S60" s="286"/>
      <c r="T60" s="286"/>
      <c r="U60" s="286"/>
      <c r="V60" s="277"/>
      <c r="W60" s="277"/>
      <c r="X60" s="277"/>
      <c r="Y60" s="277"/>
      <c r="Z60" s="277"/>
      <c r="AA60" s="277"/>
      <c r="AB60" s="277"/>
      <c r="AC60" s="268"/>
    </row>
    <row r="61" spans="2:29" s="234" customFormat="1">
      <c r="B61" s="275"/>
      <c r="C61" s="283"/>
      <c r="D61" s="277"/>
      <c r="E61" s="268"/>
      <c r="F61" s="284"/>
      <c r="G61" s="268"/>
      <c r="H61" s="269"/>
      <c r="I61" s="277"/>
      <c r="J61" s="268"/>
      <c r="K61" s="285"/>
      <c r="L61" s="286"/>
      <c r="M61" s="286"/>
      <c r="N61" s="286"/>
      <c r="O61" s="286"/>
      <c r="P61" s="286"/>
      <c r="Q61" s="286"/>
      <c r="R61" s="286"/>
      <c r="S61" s="286"/>
      <c r="T61" s="286"/>
      <c r="U61" s="286"/>
      <c r="V61" s="277"/>
      <c r="W61" s="277"/>
      <c r="X61" s="277"/>
      <c r="Y61" s="277"/>
      <c r="Z61" s="277"/>
      <c r="AA61" s="277"/>
      <c r="AB61" s="277"/>
      <c r="AC61" s="268"/>
    </row>
    <row r="62" spans="2:29" s="234" customFormat="1">
      <c r="B62" s="275"/>
      <c r="C62" s="283"/>
      <c r="D62" s="277"/>
      <c r="E62" s="268"/>
      <c r="F62" s="284"/>
      <c r="G62" s="268"/>
      <c r="H62" s="269"/>
      <c r="I62" s="277"/>
      <c r="J62" s="268"/>
      <c r="K62" s="285"/>
      <c r="L62" s="286"/>
      <c r="M62" s="286"/>
      <c r="N62" s="286"/>
      <c r="O62" s="286"/>
      <c r="P62" s="286"/>
      <c r="Q62" s="286"/>
      <c r="R62" s="286"/>
      <c r="S62" s="286"/>
      <c r="T62" s="286"/>
      <c r="U62" s="286"/>
      <c r="V62" s="277"/>
      <c r="W62" s="277"/>
      <c r="X62" s="277"/>
      <c r="Y62" s="277"/>
      <c r="Z62" s="277"/>
      <c r="AA62" s="277"/>
      <c r="AB62" s="277"/>
      <c r="AC62" s="268"/>
    </row>
    <row r="63" spans="2:29" s="234" customFormat="1">
      <c r="B63" s="275"/>
      <c r="C63" s="283"/>
      <c r="D63" s="277"/>
      <c r="E63" s="268"/>
      <c r="F63" s="284"/>
      <c r="G63" s="268"/>
      <c r="H63" s="269"/>
      <c r="I63" s="277"/>
      <c r="J63" s="268"/>
      <c r="K63" s="285"/>
      <c r="L63" s="286"/>
      <c r="M63" s="286"/>
      <c r="N63" s="286"/>
      <c r="O63" s="286"/>
      <c r="P63" s="286"/>
      <c r="Q63" s="286"/>
      <c r="R63" s="286"/>
      <c r="S63" s="286"/>
      <c r="T63" s="286"/>
      <c r="U63" s="286"/>
      <c r="V63" s="277"/>
      <c r="W63" s="277"/>
      <c r="X63" s="277"/>
      <c r="Y63" s="277"/>
      <c r="Z63" s="277"/>
      <c r="AA63" s="277"/>
      <c r="AB63" s="277"/>
      <c r="AC63" s="268"/>
    </row>
    <row r="64" spans="2:29" s="234" customFormat="1">
      <c r="B64" s="271"/>
      <c r="C64" s="272"/>
      <c r="D64" s="273"/>
      <c r="E64" s="274"/>
      <c r="F64" s="269"/>
      <c r="G64" s="268"/>
      <c r="H64" s="272"/>
      <c r="I64" s="273"/>
      <c r="J64" s="274"/>
      <c r="K64" s="272"/>
      <c r="L64" s="273"/>
      <c r="M64" s="273"/>
      <c r="N64" s="273"/>
      <c r="O64" s="273"/>
      <c r="P64" s="273"/>
      <c r="Q64" s="273"/>
      <c r="R64" s="273"/>
      <c r="S64" s="273"/>
      <c r="T64" s="273"/>
      <c r="U64" s="273"/>
      <c r="V64" s="273"/>
      <c r="W64" s="273"/>
      <c r="X64" s="273"/>
      <c r="Y64" s="273"/>
      <c r="Z64" s="273"/>
      <c r="AA64" s="273"/>
      <c r="AB64" s="273"/>
      <c r="AC64" s="274"/>
    </row>
    <row r="65" spans="2:29" s="234" customFormat="1">
      <c r="B65" s="287" t="s">
        <v>635</v>
      </c>
      <c r="C65" s="261"/>
      <c r="D65" s="262"/>
      <c r="E65" s="263"/>
      <c r="F65" s="264" t="s">
        <v>118</v>
      </c>
      <c r="G65" s="263"/>
      <c r="H65" s="261" t="s">
        <v>230</v>
      </c>
      <c r="I65" s="262"/>
      <c r="J65" s="263"/>
      <c r="K65" s="261" t="s">
        <v>715</v>
      </c>
      <c r="L65" s="262"/>
      <c r="M65" s="262"/>
      <c r="N65" s="262"/>
      <c r="O65" s="262"/>
      <c r="P65" s="262"/>
      <c r="Q65" s="262"/>
      <c r="R65" s="262"/>
      <c r="S65" s="262"/>
      <c r="T65" s="262"/>
      <c r="U65" s="262"/>
      <c r="V65" s="262"/>
      <c r="W65" s="262"/>
      <c r="X65" s="262"/>
      <c r="Y65" s="262"/>
      <c r="Z65" s="262"/>
      <c r="AA65" s="262"/>
      <c r="AB65" s="262"/>
      <c r="AC65" s="263"/>
    </row>
    <row r="66" spans="2:29" s="234" customFormat="1">
      <c r="B66" s="266"/>
      <c r="C66" s="269"/>
      <c r="E66" s="268"/>
      <c r="F66" s="269"/>
      <c r="G66" s="268"/>
      <c r="H66" s="269"/>
      <c r="J66" s="268"/>
      <c r="K66" s="269"/>
      <c r="AC66" s="268"/>
    </row>
    <row r="67" spans="2:29" s="234" customFormat="1">
      <c r="B67" s="266"/>
      <c r="C67" s="269"/>
      <c r="E67" s="268"/>
      <c r="F67" s="269"/>
      <c r="G67" s="268"/>
      <c r="H67" s="269"/>
      <c r="J67" s="268"/>
      <c r="K67" s="269"/>
      <c r="AC67" s="268"/>
    </row>
    <row r="68" spans="2:29" s="234" customFormat="1">
      <c r="B68" s="266"/>
      <c r="C68" s="269"/>
      <c r="E68" s="268"/>
      <c r="F68" s="269"/>
      <c r="G68" s="268"/>
      <c r="H68" s="269"/>
      <c r="J68" s="268"/>
      <c r="K68" s="289"/>
      <c r="AC68" s="268"/>
    </row>
    <row r="69" spans="2:29" s="234" customFormat="1">
      <c r="B69" s="266"/>
      <c r="C69" s="269"/>
      <c r="E69" s="268"/>
      <c r="F69" s="269"/>
      <c r="G69" s="268"/>
      <c r="H69" s="269"/>
      <c r="J69" s="268"/>
      <c r="K69" s="269"/>
      <c r="AC69" s="268"/>
    </row>
    <row r="70" spans="2:29" s="234" customFormat="1">
      <c r="B70" s="266"/>
      <c r="C70" s="269"/>
      <c r="E70" s="268"/>
      <c r="F70" s="269"/>
      <c r="G70" s="268"/>
      <c r="H70" s="269"/>
      <c r="J70" s="268"/>
      <c r="K70" s="269"/>
      <c r="AC70" s="268"/>
    </row>
    <row r="71" spans="2:29" s="234" customFormat="1">
      <c r="B71" s="266"/>
      <c r="C71" s="269"/>
      <c r="E71" s="268"/>
      <c r="F71" s="269"/>
      <c r="G71" s="268"/>
      <c r="H71" s="269"/>
      <c r="J71" s="268"/>
      <c r="K71" s="269"/>
      <c r="AC71" s="268"/>
    </row>
    <row r="72" spans="2:29" s="234" customFormat="1">
      <c r="B72" s="266"/>
      <c r="C72" s="269"/>
      <c r="E72" s="268"/>
      <c r="F72" s="269"/>
      <c r="G72" s="268"/>
      <c r="H72" s="269"/>
      <c r="J72" s="268"/>
      <c r="K72" s="269"/>
      <c r="AC72" s="268"/>
    </row>
    <row r="73" spans="2:29" s="234" customFormat="1">
      <c r="B73" s="266"/>
      <c r="C73" s="269"/>
      <c r="E73" s="268"/>
      <c r="F73" s="269"/>
      <c r="G73" s="268"/>
      <c r="H73" s="269"/>
      <c r="J73" s="268"/>
      <c r="K73" s="269"/>
      <c r="AC73" s="268"/>
    </row>
    <row r="74" spans="2:29" s="234" customFormat="1">
      <c r="B74" s="266"/>
      <c r="C74" s="269"/>
      <c r="E74" s="268"/>
      <c r="F74" s="269"/>
      <c r="G74" s="268"/>
      <c r="H74" s="269"/>
      <c r="J74" s="268"/>
      <c r="K74" s="269"/>
      <c r="AC74" s="268"/>
    </row>
    <row r="75" spans="2:29" s="234" customFormat="1">
      <c r="B75" s="266"/>
      <c r="C75" s="269"/>
      <c r="E75" s="268"/>
      <c r="F75" s="269"/>
      <c r="G75" s="268"/>
      <c r="H75" s="269"/>
      <c r="J75" s="268"/>
      <c r="K75" s="269"/>
      <c r="AC75" s="268"/>
    </row>
    <row r="76" spans="2:29" s="234" customFormat="1">
      <c r="B76" s="266"/>
      <c r="C76" s="269"/>
      <c r="E76" s="268"/>
      <c r="F76" s="269"/>
      <c r="G76" s="268"/>
      <c r="H76" s="269"/>
      <c r="J76" s="268"/>
      <c r="K76" s="269"/>
      <c r="AC76" s="268"/>
    </row>
    <row r="77" spans="2:29" s="234" customFormat="1">
      <c r="B77" s="266"/>
      <c r="C77" s="269"/>
      <c r="E77" s="268"/>
      <c r="F77" s="269"/>
      <c r="G77" s="268"/>
      <c r="H77" s="269"/>
      <c r="J77" s="268"/>
      <c r="K77" s="269"/>
      <c r="AC77" s="268"/>
    </row>
    <row r="78" spans="2:29" s="234" customFormat="1">
      <c r="B78" s="266"/>
      <c r="C78" s="269"/>
      <c r="E78" s="268"/>
      <c r="F78" s="269"/>
      <c r="G78" s="268"/>
      <c r="H78" s="269"/>
      <c r="J78" s="268"/>
      <c r="K78" s="269"/>
      <c r="AC78" s="268"/>
    </row>
    <row r="79" spans="2:29" s="234" customFormat="1">
      <c r="B79" s="266"/>
      <c r="C79" s="269"/>
      <c r="E79" s="268"/>
      <c r="F79" s="269"/>
      <c r="G79" s="268"/>
      <c r="H79" s="269"/>
      <c r="J79" s="268"/>
      <c r="K79" s="269"/>
      <c r="AC79" s="268"/>
    </row>
    <row r="80" spans="2:29" s="234" customFormat="1">
      <c r="B80" s="266"/>
      <c r="C80" s="269"/>
      <c r="E80" s="268"/>
      <c r="F80" s="269"/>
      <c r="G80" s="268"/>
      <c r="H80" s="269"/>
      <c r="J80" s="268"/>
      <c r="K80" s="269"/>
      <c r="AC80" s="268"/>
    </row>
    <row r="81" spans="1:29" s="234" customFormat="1">
      <c r="B81" s="266"/>
      <c r="C81" s="269"/>
      <c r="E81" s="268"/>
      <c r="F81" s="269"/>
      <c r="G81" s="268"/>
      <c r="H81" s="269"/>
      <c r="J81" s="268"/>
      <c r="K81" s="269"/>
      <c r="AC81" s="268"/>
    </row>
    <row r="82" spans="1:29" s="234" customFormat="1">
      <c r="B82" s="266"/>
      <c r="C82" s="269"/>
      <c r="E82" s="268"/>
      <c r="F82" s="269"/>
      <c r="G82" s="268"/>
      <c r="H82" s="269"/>
      <c r="J82" s="268"/>
      <c r="K82" s="269"/>
      <c r="AC82" s="268"/>
    </row>
    <row r="83" spans="1:29" s="234" customFormat="1">
      <c r="B83" s="288"/>
      <c r="C83" s="272"/>
      <c r="D83" s="273"/>
      <c r="E83" s="274"/>
      <c r="F83" s="272"/>
      <c r="G83" s="274"/>
      <c r="H83" s="272"/>
      <c r="I83" s="273"/>
      <c r="J83" s="274"/>
      <c r="K83" s="272"/>
      <c r="L83" s="273"/>
      <c r="M83" s="273"/>
      <c r="N83" s="273"/>
      <c r="O83" s="273"/>
      <c r="P83" s="273"/>
      <c r="Q83" s="273"/>
      <c r="R83" s="273"/>
      <c r="S83" s="273"/>
      <c r="T83" s="273"/>
      <c r="U83" s="273"/>
      <c r="V83" s="273"/>
      <c r="W83" s="273"/>
      <c r="X83" s="273"/>
      <c r="Y83" s="273"/>
      <c r="Z83" s="273"/>
      <c r="AA83" s="273"/>
      <c r="AB83" s="273"/>
      <c r="AC83" s="274"/>
    </row>
    <row r="84" spans="1:29">
      <c r="B84" s="18"/>
    </row>
    <row r="85" spans="1:29">
      <c r="A85" s="14" t="s">
        <v>234</v>
      </c>
    </row>
    <row r="92" spans="1:29" ht="18.75" customHeight="1"/>
  </sheetData>
  <phoneticPr fontId="3"/>
  <dataValidations count="1">
    <dataValidation type="list" allowBlank="1" showInputMessage="1" showErrorMessage="1" sqref="D7" xr:uid="{5A438790-9FB6-4CFD-AF65-6B84C37A9391}">
      <formula1>"OK,NG"</formula1>
    </dataValidation>
  </dataValidations>
  <hyperlinks>
    <hyperlink ref="A1" location="'V02-00'!A1" display="back" xr:uid="{E838591E-B32C-410C-AA60-FA37A17F8AC0}"/>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2788-E02F-497F-BC32-00A0DC0C035E}">
  <sheetPr>
    <tabColor rgb="FFFF0000"/>
  </sheetPr>
  <dimension ref="A1:I34"/>
  <sheetViews>
    <sheetView showGridLines="0" zoomScale="80" zoomScaleNormal="80" workbookViewId="0"/>
  </sheetViews>
  <sheetFormatPr defaultColWidth="9.125" defaultRowHeight="18.75"/>
  <cols>
    <col min="1" max="3" width="9.125" style="14"/>
    <col min="4" max="4" width="18.375" style="14" customWidth="1"/>
    <col min="5" max="5" width="17.875" style="14" bestFit="1" customWidth="1"/>
    <col min="6" max="6" width="33.375" style="14" bestFit="1" customWidth="1"/>
    <col min="7" max="7" width="80.875" style="14" customWidth="1"/>
    <col min="8" max="16384" width="9.125" style="14"/>
  </cols>
  <sheetData>
    <row r="1" spans="1:9">
      <c r="A1" s="35" t="s">
        <v>151</v>
      </c>
    </row>
    <row r="2" spans="1:9">
      <c r="B2" s="18" t="s">
        <v>122</v>
      </c>
      <c r="D2" s="14" t="s">
        <v>288</v>
      </c>
    </row>
    <row r="3" spans="1:9">
      <c r="B3" s="18"/>
      <c r="D3" s="14" t="s">
        <v>415</v>
      </c>
    </row>
    <row r="4" spans="1:9">
      <c r="B4" s="18"/>
    </row>
    <row r="5" spans="1:9">
      <c r="B5" s="18" t="s">
        <v>125</v>
      </c>
      <c r="D5" s="14" t="s">
        <v>416</v>
      </c>
    </row>
    <row r="6" spans="1:9">
      <c r="B6" s="18" t="s">
        <v>123</v>
      </c>
      <c r="D6" s="50" t="s">
        <v>353</v>
      </c>
    </row>
    <row r="7" spans="1:9">
      <c r="B7" s="18"/>
      <c r="C7" s="16"/>
    </row>
    <row r="8" spans="1:9">
      <c r="B8" s="18"/>
      <c r="C8" s="16"/>
    </row>
    <row r="9" spans="1:9" s="21" customFormat="1"/>
    <row r="10" spans="1:9">
      <c r="B10" s="182" t="s">
        <v>1001</v>
      </c>
      <c r="C10" s="181"/>
      <c r="D10" s="181"/>
      <c r="E10" s="181"/>
      <c r="F10" s="181"/>
      <c r="G10" s="181"/>
      <c r="H10" s="181"/>
      <c r="I10" s="181"/>
    </row>
    <row r="11" spans="1:9">
      <c r="B11" s="183"/>
      <c r="C11" s="185" t="s">
        <v>636</v>
      </c>
      <c r="D11" s="519" t="s">
        <v>637</v>
      </c>
      <c r="E11" s="519"/>
      <c r="F11" s="185" t="s">
        <v>638</v>
      </c>
      <c r="G11" s="185" t="s">
        <v>639</v>
      </c>
      <c r="H11" s="185" t="s">
        <v>640</v>
      </c>
      <c r="I11" s="181"/>
    </row>
    <row r="12" spans="1:9" s="234" customFormat="1">
      <c r="B12" s="247"/>
      <c r="C12" s="253">
        <v>1</v>
      </c>
      <c r="D12" s="520" t="s">
        <v>641</v>
      </c>
      <c r="E12" s="254" t="s">
        <v>642</v>
      </c>
      <c r="F12" s="253" t="s">
        <v>419</v>
      </c>
      <c r="G12" s="255" t="s">
        <v>667</v>
      </c>
      <c r="H12" s="253" t="s">
        <v>353</v>
      </c>
    </row>
    <row r="13" spans="1:9" s="234" customFormat="1">
      <c r="B13" s="247"/>
      <c r="C13" s="253">
        <v>2</v>
      </c>
      <c r="D13" s="507"/>
      <c r="E13" s="254" t="s">
        <v>643</v>
      </c>
      <c r="F13" s="253" t="s">
        <v>417</v>
      </c>
      <c r="G13" s="255" t="s">
        <v>1003</v>
      </c>
      <c r="H13" s="353" t="s">
        <v>663</v>
      </c>
      <c r="I13" s="342"/>
    </row>
    <row r="14" spans="1:9" s="234" customFormat="1">
      <c r="C14" s="253">
        <v>3</v>
      </c>
      <c r="D14" s="507"/>
      <c r="E14" s="254" t="s">
        <v>643</v>
      </c>
      <c r="F14" s="253" t="s">
        <v>417</v>
      </c>
      <c r="G14" s="255" t="s">
        <v>563</v>
      </c>
      <c r="H14" s="253" t="s">
        <v>353</v>
      </c>
      <c r="I14" s="256"/>
    </row>
    <row r="15" spans="1:9" s="234" customFormat="1">
      <c r="B15" s="247"/>
      <c r="C15" s="253">
        <v>4</v>
      </c>
      <c r="D15" s="507"/>
      <c r="E15" s="254" t="s">
        <v>643</v>
      </c>
      <c r="F15" s="253" t="s">
        <v>417</v>
      </c>
      <c r="G15" s="255" t="s">
        <v>1002</v>
      </c>
      <c r="H15" s="253" t="s">
        <v>353</v>
      </c>
      <c r="I15" s="256"/>
    </row>
    <row r="16" spans="1:9" s="234" customFormat="1">
      <c r="B16" s="247"/>
      <c r="C16" s="253">
        <v>5</v>
      </c>
      <c r="D16" s="507"/>
      <c r="E16" s="254" t="s">
        <v>643</v>
      </c>
      <c r="F16" s="253" t="s">
        <v>417</v>
      </c>
      <c r="G16" s="255" t="s">
        <v>420</v>
      </c>
      <c r="H16" s="253" t="s">
        <v>353</v>
      </c>
      <c r="I16" s="256"/>
    </row>
    <row r="17" spans="1:9" s="234" customFormat="1">
      <c r="C17" s="253">
        <v>6</v>
      </c>
      <c r="D17" s="507"/>
      <c r="E17" s="254" t="s">
        <v>643</v>
      </c>
      <c r="F17" s="253" t="s">
        <v>417</v>
      </c>
      <c r="G17" s="255" t="s">
        <v>421</v>
      </c>
      <c r="H17" s="253" t="s">
        <v>353</v>
      </c>
      <c r="I17" s="256"/>
    </row>
    <row r="18" spans="1:9" s="234" customFormat="1">
      <c r="C18" s="253">
        <v>7</v>
      </c>
      <c r="D18" s="507"/>
      <c r="E18" s="254" t="s">
        <v>643</v>
      </c>
      <c r="F18" s="253" t="s">
        <v>417</v>
      </c>
      <c r="G18" s="255" t="s">
        <v>422</v>
      </c>
      <c r="H18" s="253" t="s">
        <v>353</v>
      </c>
      <c r="I18" s="256"/>
    </row>
    <row r="19" spans="1:9" s="234" customFormat="1">
      <c r="C19" s="253">
        <v>8</v>
      </c>
      <c r="D19" s="507"/>
      <c r="E19" s="254" t="s">
        <v>643</v>
      </c>
      <c r="F19" s="253" t="s">
        <v>417</v>
      </c>
      <c r="G19" s="255" t="s">
        <v>564</v>
      </c>
      <c r="H19" s="253" t="s">
        <v>353</v>
      </c>
      <c r="I19" s="256"/>
    </row>
    <row r="20" spans="1:9" s="234" customFormat="1" ht="180">
      <c r="C20" s="253">
        <v>9</v>
      </c>
      <c r="D20" s="507"/>
      <c r="E20" s="253" t="s">
        <v>644</v>
      </c>
      <c r="F20" s="253" t="s">
        <v>645</v>
      </c>
      <c r="G20" s="254" t="s">
        <v>719</v>
      </c>
      <c r="H20" s="253" t="s">
        <v>353</v>
      </c>
      <c r="I20" s="257" t="s">
        <v>568</v>
      </c>
    </row>
    <row r="21" spans="1:9" s="234" customFormat="1" ht="135">
      <c r="C21" s="253">
        <v>10</v>
      </c>
      <c r="D21" s="521"/>
      <c r="E21" s="253" t="s">
        <v>646</v>
      </c>
      <c r="F21" s="253" t="s">
        <v>418</v>
      </c>
      <c r="G21" s="254" t="s">
        <v>1004</v>
      </c>
      <c r="H21" s="253" t="s">
        <v>353</v>
      </c>
      <c r="I21" s="256"/>
    </row>
    <row r="22" spans="1:9">
      <c r="B22" s="173"/>
      <c r="C22" s="186"/>
      <c r="D22" s="186"/>
      <c r="E22" s="186"/>
      <c r="F22" s="186"/>
      <c r="G22" s="186"/>
      <c r="H22" s="186"/>
      <c r="I22" s="184"/>
    </row>
    <row r="23" spans="1:9" s="234" customFormat="1" ht="243" customHeight="1">
      <c r="C23" s="253">
        <v>1</v>
      </c>
      <c r="D23" s="522" t="s">
        <v>647</v>
      </c>
      <c r="E23" s="253" t="s">
        <v>648</v>
      </c>
      <c r="F23" s="253" t="s">
        <v>419</v>
      </c>
      <c r="G23" s="258" t="s">
        <v>1005</v>
      </c>
      <c r="H23" s="253" t="s">
        <v>353</v>
      </c>
      <c r="I23" s="256"/>
    </row>
    <row r="24" spans="1:9" s="234" customFormat="1">
      <c r="C24" s="253">
        <v>2</v>
      </c>
      <c r="D24" s="522"/>
      <c r="E24" s="253" t="s">
        <v>649</v>
      </c>
      <c r="F24" s="253" t="s">
        <v>650</v>
      </c>
      <c r="G24" s="351" t="s">
        <v>1028</v>
      </c>
      <c r="H24" s="253" t="s">
        <v>699</v>
      </c>
      <c r="I24" s="256"/>
    </row>
    <row r="25" spans="1:9" s="234" customFormat="1" ht="220.5">
      <c r="C25" s="253">
        <v>3</v>
      </c>
      <c r="D25" s="522"/>
      <c r="E25" s="253" t="s">
        <v>651</v>
      </c>
      <c r="F25" s="253" t="s">
        <v>652</v>
      </c>
      <c r="G25" s="351" t="s">
        <v>1006</v>
      </c>
      <c r="H25" s="293" t="s">
        <v>699</v>
      </c>
      <c r="I25" s="256" t="s">
        <v>566</v>
      </c>
    </row>
    <row r="26" spans="1:9" s="234" customFormat="1" ht="220.5">
      <c r="C26" s="253">
        <v>4</v>
      </c>
      <c r="D26" s="522"/>
      <c r="E26" s="253" t="s">
        <v>651</v>
      </c>
      <c r="F26" s="253" t="s">
        <v>653</v>
      </c>
      <c r="G26" s="351" t="s">
        <v>1007</v>
      </c>
      <c r="H26" s="253" t="s">
        <v>353</v>
      </c>
      <c r="I26" s="256" t="s">
        <v>567</v>
      </c>
    </row>
    <row r="27" spans="1:9" s="234" customFormat="1" ht="220.5">
      <c r="C27" s="259">
        <v>5</v>
      </c>
      <c r="D27" s="523"/>
      <c r="E27" s="259" t="s">
        <v>651</v>
      </c>
      <c r="F27" s="259" t="s">
        <v>654</v>
      </c>
      <c r="G27" s="352" t="s">
        <v>1008</v>
      </c>
      <c r="H27" s="259" t="s">
        <v>353</v>
      </c>
      <c r="I27" s="256" t="s">
        <v>565</v>
      </c>
    </row>
    <row r="29" spans="1:9">
      <c r="A29" s="14" t="s">
        <v>678</v>
      </c>
    </row>
    <row r="34" spans="4:4">
      <c r="D34" s="17"/>
    </row>
  </sheetData>
  <mergeCells count="3">
    <mergeCell ref="D11:E11"/>
    <mergeCell ref="D12:D21"/>
    <mergeCell ref="D23:D27"/>
  </mergeCells>
  <phoneticPr fontId="3"/>
  <dataValidations count="1">
    <dataValidation type="list" allowBlank="1" showInputMessage="1" showErrorMessage="1" sqref="D6" xr:uid="{DECFB0C4-7102-4BC9-8258-FB354A92A918}">
      <formula1>"OK,NG"</formula1>
    </dataValidation>
  </dataValidations>
  <hyperlinks>
    <hyperlink ref="A1" location="'V02-00'!A1" display="back" xr:uid="{5E0DE5A3-FFA7-4A9C-91F9-877A7A852C90}"/>
  </hyperlink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60"/>
  <sheetViews>
    <sheetView showGridLines="0" zoomScale="80" zoomScaleNormal="80" workbookViewId="0"/>
  </sheetViews>
  <sheetFormatPr defaultColWidth="9" defaultRowHeight="18.75"/>
  <cols>
    <col min="1" max="6" width="15.375" style="86" customWidth="1"/>
    <col min="7" max="7" width="18.125" style="86" customWidth="1"/>
    <col min="8" max="8" width="15.375" style="86" customWidth="1"/>
    <col min="9" max="9" width="25.375" style="86" customWidth="1"/>
    <col min="10" max="13" width="15.375" style="86" customWidth="1"/>
    <col min="14" max="16384" width="9" style="86"/>
  </cols>
  <sheetData>
    <row r="1" spans="1:14">
      <c r="A1" s="35" t="s">
        <v>151</v>
      </c>
      <c r="B1" s="71"/>
      <c r="C1" s="71"/>
      <c r="D1" s="71"/>
      <c r="E1" s="71"/>
      <c r="F1" s="71"/>
      <c r="G1" s="85"/>
      <c r="H1" s="71"/>
      <c r="I1" s="71"/>
      <c r="J1" s="71"/>
      <c r="K1" s="71"/>
      <c r="L1" s="71"/>
      <c r="M1" s="71"/>
      <c r="N1" s="71"/>
    </row>
    <row r="2" spans="1:14">
      <c r="A2" s="35"/>
      <c r="B2" s="71"/>
      <c r="C2" s="71"/>
      <c r="D2" s="71"/>
      <c r="E2" s="71"/>
      <c r="F2" s="71"/>
      <c r="G2" s="85"/>
      <c r="H2" s="71"/>
      <c r="I2" s="71"/>
      <c r="J2" s="71"/>
      <c r="K2" s="71"/>
      <c r="L2" s="71"/>
      <c r="M2" s="71"/>
      <c r="N2" s="71"/>
    </row>
    <row r="3" spans="1:14">
      <c r="A3" s="72" t="s">
        <v>122</v>
      </c>
      <c r="B3" s="71"/>
      <c r="C3" s="71" t="s">
        <v>289</v>
      </c>
      <c r="D3" s="71"/>
      <c r="E3" s="71"/>
      <c r="F3" s="71"/>
      <c r="G3" s="71"/>
      <c r="H3" s="71"/>
      <c r="I3" s="71"/>
      <c r="J3" s="71"/>
      <c r="K3" s="71"/>
      <c r="L3" s="71"/>
      <c r="M3" s="71"/>
      <c r="N3" s="71"/>
    </row>
    <row r="4" spans="1:14">
      <c r="A4" s="72"/>
      <c r="B4" s="71"/>
      <c r="C4" s="71"/>
      <c r="D4" s="71"/>
      <c r="E4" s="71"/>
      <c r="F4" s="71"/>
      <c r="G4" s="71"/>
      <c r="H4" s="71"/>
      <c r="I4" s="71"/>
      <c r="J4" s="71"/>
      <c r="K4" s="71"/>
      <c r="L4" s="71"/>
      <c r="M4" s="71"/>
      <c r="N4" s="71"/>
    </row>
    <row r="5" spans="1:14">
      <c r="A5" s="72" t="s">
        <v>125</v>
      </c>
      <c r="B5" s="71"/>
      <c r="C5" s="71"/>
      <c r="D5" s="71"/>
      <c r="E5" s="71"/>
      <c r="F5" s="71"/>
      <c r="G5" s="71"/>
      <c r="H5" s="71"/>
      <c r="I5" s="71"/>
      <c r="J5" s="71"/>
      <c r="K5" s="71"/>
      <c r="L5" s="71"/>
      <c r="M5" s="71"/>
      <c r="N5" s="71"/>
    </row>
    <row r="6" spans="1:14">
      <c r="A6" s="72" t="s">
        <v>123</v>
      </c>
      <c r="B6" s="87" t="s">
        <v>353</v>
      </c>
      <c r="C6" s="71"/>
      <c r="D6" s="71"/>
      <c r="E6" s="71"/>
      <c r="F6" s="71"/>
      <c r="G6" s="71"/>
      <c r="H6" s="71"/>
      <c r="I6" s="71"/>
      <c r="J6" s="71"/>
      <c r="K6" s="71"/>
      <c r="L6" s="71"/>
      <c r="M6" s="71"/>
      <c r="N6" s="71"/>
    </row>
    <row r="7" spans="1:14">
      <c r="A7" s="72"/>
      <c r="B7" s="71"/>
      <c r="C7" s="71"/>
      <c r="D7" s="71"/>
      <c r="E7" s="71"/>
      <c r="F7" s="71"/>
      <c r="G7" s="71"/>
      <c r="H7" s="71"/>
      <c r="I7" s="71"/>
      <c r="J7" s="71"/>
      <c r="K7" s="71"/>
      <c r="L7" s="71"/>
      <c r="M7" s="71"/>
      <c r="N7" s="71"/>
    </row>
    <row r="8" spans="1:14">
      <c r="A8" s="88"/>
      <c r="B8" s="71"/>
      <c r="C8" s="71"/>
      <c r="D8" s="71"/>
      <c r="E8" s="71"/>
      <c r="F8" s="71"/>
      <c r="G8" s="71"/>
      <c r="H8" s="71"/>
      <c r="I8" s="71"/>
      <c r="J8" s="71"/>
      <c r="K8" s="71"/>
      <c r="L8" s="71"/>
      <c r="M8" s="71"/>
      <c r="N8" s="71"/>
    </row>
    <row r="9" spans="1:14" s="251" customFormat="1">
      <c r="N9" s="252"/>
    </row>
    <row r="10" spans="1:14" s="145" customFormat="1">
      <c r="B10" s="86"/>
      <c r="C10" s="86"/>
      <c r="D10" s="86"/>
      <c r="E10" s="86"/>
      <c r="F10" s="86"/>
      <c r="G10" s="86"/>
      <c r="H10" s="86"/>
      <c r="I10" s="86"/>
      <c r="J10" s="86"/>
      <c r="K10" s="86"/>
      <c r="L10" s="86"/>
      <c r="M10" s="86"/>
      <c r="N10" s="86"/>
    </row>
    <row r="11" spans="1:14">
      <c r="B11" s="86" t="s">
        <v>714</v>
      </c>
    </row>
    <row r="60" spans="1:1">
      <c r="A60" s="86" t="s">
        <v>235</v>
      </c>
    </row>
  </sheetData>
  <phoneticPr fontId="3"/>
  <dataValidations count="1">
    <dataValidation type="list" allowBlank="1" showInputMessage="1" showErrorMessage="1" sqref="B6" xr:uid="{C31305B7-CFA8-4E63-8E4F-36F1B936AD77}">
      <formula1>"OK,NG"</formula1>
    </dataValidation>
  </dataValidations>
  <hyperlinks>
    <hyperlink ref="A1" location="'V02-00'!A1" display="back" xr:uid="{A70D2ED0-CF99-43CD-B102-1DA4AE7A7006}"/>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21"/>
  <sheetViews>
    <sheetView zoomScale="80" zoomScaleNormal="80" workbookViewId="0"/>
  </sheetViews>
  <sheetFormatPr defaultColWidth="9.125" defaultRowHeight="18.75"/>
  <cols>
    <col min="1" max="3" width="9.125" style="14"/>
    <col min="4" max="4" width="20.625" style="14" customWidth="1"/>
    <col min="5" max="16384" width="9.125" style="14"/>
  </cols>
  <sheetData>
    <row r="1" spans="1:4">
      <c r="A1" s="35" t="s">
        <v>151</v>
      </c>
    </row>
    <row r="2" spans="1:4">
      <c r="B2" s="18" t="s">
        <v>122</v>
      </c>
      <c r="D2" s="14" t="s">
        <v>139</v>
      </c>
    </row>
    <row r="3" spans="1:4">
      <c r="B3" s="18"/>
    </row>
    <row r="4" spans="1:4">
      <c r="B4" s="18" t="s">
        <v>125</v>
      </c>
      <c r="D4" s="14" t="s">
        <v>140</v>
      </c>
    </row>
    <row r="5" spans="1:4">
      <c r="B5" s="18" t="s">
        <v>123</v>
      </c>
      <c r="D5" s="50" t="s">
        <v>353</v>
      </c>
    </row>
    <row r="6" spans="1:4" s="21" customFormat="1"/>
    <row r="7" spans="1:4">
      <c r="D7" s="17"/>
    </row>
    <row r="8" spans="1:4">
      <c r="B8" s="18"/>
      <c r="D8" s="14" t="s">
        <v>700</v>
      </c>
    </row>
    <row r="9" spans="1:4">
      <c r="B9" s="18"/>
    </row>
    <row r="10" spans="1:4">
      <c r="B10" s="18"/>
      <c r="D10" s="350" t="s">
        <v>1009</v>
      </c>
    </row>
    <row r="11" spans="1:4">
      <c r="B11" s="18"/>
    </row>
    <row r="12" spans="1:4">
      <c r="B12" s="18"/>
      <c r="D12" s="17"/>
    </row>
    <row r="13" spans="1:4">
      <c r="B13" s="18"/>
      <c r="D13" s="17"/>
    </row>
    <row r="15" spans="1:4">
      <c r="B15" s="36"/>
    </row>
    <row r="16" spans="1:4">
      <c r="B16" s="36"/>
    </row>
    <row r="17" spans="2:2">
      <c r="B17" s="36"/>
    </row>
    <row r="18" spans="2:2">
      <c r="B18" s="36"/>
    </row>
    <row r="19" spans="2:2">
      <c r="B19" s="36"/>
    </row>
    <row r="20" spans="2:2">
      <c r="B20" s="36"/>
    </row>
    <row r="21" spans="2:2">
      <c r="B21" s="36"/>
    </row>
  </sheetData>
  <phoneticPr fontId="3"/>
  <dataValidations count="1">
    <dataValidation type="list" allowBlank="1" showInputMessage="1" showErrorMessage="1" sqref="D5" xr:uid="{1EBC7EFF-332E-4A6F-956F-78B7AA0A208A}">
      <formula1>"OK,NG"</formula1>
    </dataValidation>
  </dataValidations>
  <hyperlinks>
    <hyperlink ref="A1" location="'V02-00'!A1" display="back" xr:uid="{D8290211-5C7F-4BB7-92AA-FD9199D11145}"/>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6"/>
  <sheetViews>
    <sheetView zoomScale="80" zoomScaleNormal="80" workbookViewId="0"/>
  </sheetViews>
  <sheetFormatPr defaultColWidth="9.125" defaultRowHeight="18.75"/>
  <cols>
    <col min="1" max="2" width="9.125" style="14"/>
    <col min="3" max="3" width="16.125" style="14" customWidth="1"/>
    <col min="4" max="4" width="17.25" style="14" customWidth="1"/>
    <col min="5" max="5" width="14.75" style="14" bestFit="1" customWidth="1"/>
    <col min="6" max="6" width="9.125" style="14"/>
    <col min="7" max="7" width="10.75" style="14" customWidth="1"/>
    <col min="8" max="8" width="12" style="14" customWidth="1"/>
    <col min="9" max="16384" width="9.125" style="14"/>
  </cols>
  <sheetData>
    <row r="1" spans="1:5">
      <c r="A1" s="35" t="s">
        <v>151</v>
      </c>
    </row>
    <row r="2" spans="1:5">
      <c r="B2" s="18" t="s">
        <v>122</v>
      </c>
      <c r="C2" s="14" t="s">
        <v>552</v>
      </c>
      <c r="D2" s="160" t="s">
        <v>553</v>
      </c>
      <c r="E2" s="160"/>
    </row>
    <row r="3" spans="1:5">
      <c r="B3" s="18"/>
      <c r="C3" s="14" t="s">
        <v>554</v>
      </c>
      <c r="D3" s="160" t="s">
        <v>553</v>
      </c>
      <c r="E3" s="160"/>
    </row>
    <row r="4" spans="1:5">
      <c r="B4" s="18" t="s">
        <v>125</v>
      </c>
    </row>
    <row r="5" spans="1:5">
      <c r="B5" s="18" t="s">
        <v>123</v>
      </c>
      <c r="D5" s="50" t="s">
        <v>699</v>
      </c>
    </row>
    <row r="6" spans="1:5" s="21" customFormat="1"/>
    <row r="7" spans="1:5">
      <c r="B7" s="18" t="s">
        <v>150</v>
      </c>
      <c r="C7" s="16"/>
      <c r="D7" s="14" t="s">
        <v>969</v>
      </c>
    </row>
    <row r="8" spans="1:5">
      <c r="B8" s="18"/>
      <c r="C8" s="16"/>
    </row>
    <row r="9" spans="1:5">
      <c r="D9" s="14" t="s">
        <v>697</v>
      </c>
    </row>
    <row r="10" spans="1:5">
      <c r="D10" s="14" t="s">
        <v>698</v>
      </c>
    </row>
    <row r="11" spans="1:5">
      <c r="D11" s="14" t="s">
        <v>965</v>
      </c>
    </row>
    <row r="12" spans="1:5">
      <c r="D12" s="14" t="s">
        <v>966</v>
      </c>
    </row>
    <row r="13" spans="1:5">
      <c r="D13" s="139" t="s">
        <v>967</v>
      </c>
    </row>
    <row r="14" spans="1:5">
      <c r="D14" s="139" t="s">
        <v>968</v>
      </c>
    </row>
    <row r="15" spans="1:5">
      <c r="D15" s="139" t="s">
        <v>698</v>
      </c>
    </row>
    <row r="16" spans="1:5">
      <c r="A16" s="14" t="s">
        <v>235</v>
      </c>
    </row>
  </sheetData>
  <phoneticPr fontId="3"/>
  <dataValidations count="1">
    <dataValidation type="list" allowBlank="1" showInputMessage="1" showErrorMessage="1" sqref="D5" xr:uid="{9F90BDF3-44F2-40F3-908C-16387823BE78}">
      <formula1>"OK,NG"</formula1>
    </dataValidation>
  </dataValidations>
  <hyperlinks>
    <hyperlink ref="A1" location="'V02-00'!A1" display="back" xr:uid="{3CB03738-4D70-4251-8EE3-997438ECD014}"/>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9"/>
  <sheetViews>
    <sheetView zoomScale="80" zoomScaleNormal="80" workbookViewId="0"/>
  </sheetViews>
  <sheetFormatPr defaultColWidth="9.125" defaultRowHeight="18.75"/>
  <cols>
    <col min="1" max="3" width="9.125" style="14"/>
    <col min="4" max="4" width="17.625" style="14" customWidth="1"/>
    <col min="5" max="16384" width="9.125" style="14"/>
  </cols>
  <sheetData>
    <row r="1" spans="1:4">
      <c r="A1" s="35" t="s">
        <v>151</v>
      </c>
    </row>
    <row r="2" spans="1:4">
      <c r="B2" s="18" t="s">
        <v>122</v>
      </c>
      <c r="D2" s="14" t="s">
        <v>141</v>
      </c>
    </row>
    <row r="3" spans="1:4">
      <c r="B3" s="18" t="s">
        <v>125</v>
      </c>
    </row>
    <row r="4" spans="1:4">
      <c r="B4" s="18" t="s">
        <v>123</v>
      </c>
      <c r="D4" s="50" t="s">
        <v>353</v>
      </c>
    </row>
    <row r="5" spans="1:4" s="21" customFormat="1"/>
    <row r="7" spans="1:4">
      <c r="B7" s="14" t="s">
        <v>679</v>
      </c>
    </row>
    <row r="9" spans="1:4">
      <c r="A9" s="14" t="s">
        <v>678</v>
      </c>
    </row>
  </sheetData>
  <phoneticPr fontId="3"/>
  <dataValidations count="1">
    <dataValidation type="list" allowBlank="1" showInputMessage="1" showErrorMessage="1" sqref="D4" xr:uid="{3CFC6684-1D3F-463F-B5B3-96654014927A}">
      <formula1>"OK,NG"</formula1>
    </dataValidation>
  </dataValidations>
  <hyperlinks>
    <hyperlink ref="A1" location="'V02-00'!A1" display="back" xr:uid="{A171EE28-68F0-4AAB-92DF-D1BCA861138F}"/>
  </hyperlink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129"/>
  <sheetViews>
    <sheetView showGridLines="0" zoomScale="80" zoomScaleNormal="80" workbookViewId="0"/>
  </sheetViews>
  <sheetFormatPr defaultColWidth="9.125" defaultRowHeight="18.75"/>
  <cols>
    <col min="1" max="1" width="9.125" style="14"/>
    <col min="2" max="2" width="11.375" style="14" customWidth="1"/>
    <col min="3" max="3" width="17" style="14" customWidth="1"/>
    <col min="4" max="16384" width="9.125" style="14"/>
  </cols>
  <sheetData>
    <row r="1" spans="1:3">
      <c r="A1" s="35" t="s">
        <v>151</v>
      </c>
    </row>
    <row r="2" spans="1:3">
      <c r="B2" s="18" t="s">
        <v>122</v>
      </c>
      <c r="C2" s="14" t="s">
        <v>269</v>
      </c>
    </row>
    <row r="3" spans="1:3">
      <c r="B3" s="18"/>
      <c r="C3" s="14" t="s">
        <v>290</v>
      </c>
    </row>
    <row r="4" spans="1:3">
      <c r="B4" s="18"/>
    </row>
    <row r="5" spans="1:3">
      <c r="B5" s="18" t="s">
        <v>125</v>
      </c>
      <c r="C5" s="237" t="s">
        <v>708</v>
      </c>
    </row>
    <row r="6" spans="1:3">
      <c r="B6" s="18" t="s">
        <v>123</v>
      </c>
      <c r="C6" s="50" t="s">
        <v>353</v>
      </c>
    </row>
    <row r="7" spans="1:3">
      <c r="B7" s="18"/>
      <c r="C7" s="16"/>
    </row>
    <row r="8" spans="1:3" s="21" customFormat="1"/>
    <row r="10" spans="1:3" s="234" customFormat="1">
      <c r="B10" s="247" t="s">
        <v>142</v>
      </c>
      <c r="C10" s="237" t="s">
        <v>943</v>
      </c>
    </row>
    <row r="11" spans="1:3" s="234" customFormat="1">
      <c r="B11" s="247"/>
      <c r="C11" s="237"/>
    </row>
    <row r="12" spans="1:3" s="234" customFormat="1">
      <c r="B12" s="247"/>
      <c r="C12" s="237" t="s">
        <v>944</v>
      </c>
    </row>
    <row r="13" spans="1:3" s="234" customFormat="1">
      <c r="B13" s="247"/>
      <c r="C13" s="237" t="s">
        <v>945</v>
      </c>
    </row>
    <row r="14" spans="1:3" s="234" customFormat="1">
      <c r="B14" s="247"/>
      <c r="C14" s="237" t="s">
        <v>946</v>
      </c>
    </row>
    <row r="15" spans="1:3" s="234" customFormat="1">
      <c r="B15" s="247"/>
      <c r="C15" s="237" t="s">
        <v>947</v>
      </c>
    </row>
    <row r="16" spans="1:3" s="234" customFormat="1">
      <c r="B16" s="247"/>
      <c r="C16" s="237" t="s">
        <v>948</v>
      </c>
    </row>
    <row r="17" spans="2:3" s="234" customFormat="1" ht="15.75" customHeight="1">
      <c r="C17" s="237" t="s">
        <v>949</v>
      </c>
    </row>
    <row r="18" spans="2:3" s="234" customFormat="1">
      <c r="C18" s="237" t="s">
        <v>950</v>
      </c>
    </row>
    <row r="19" spans="2:3" s="234" customFormat="1">
      <c r="C19" s="237"/>
    </row>
    <row r="20" spans="2:3" s="234" customFormat="1">
      <c r="B20" s="247"/>
      <c r="C20" s="237" t="s">
        <v>701</v>
      </c>
    </row>
    <row r="21" spans="2:3" s="234" customFormat="1">
      <c r="C21" s="249"/>
    </row>
    <row r="22" spans="2:3" s="234" customFormat="1"/>
    <row r="23" spans="2:3" s="234" customFormat="1">
      <c r="C23" s="249"/>
    </row>
    <row r="24" spans="2:3" s="234" customFormat="1">
      <c r="C24" s="249"/>
    </row>
    <row r="25" spans="2:3" s="234" customFormat="1">
      <c r="C25" s="249"/>
    </row>
    <row r="26" spans="2:3" s="234" customFormat="1">
      <c r="C26" s="249"/>
    </row>
    <row r="27" spans="2:3" s="234" customFormat="1">
      <c r="C27" s="249"/>
    </row>
    <row r="28" spans="2:3" s="234" customFormat="1">
      <c r="C28" s="249"/>
    </row>
    <row r="29" spans="2:3" s="234" customFormat="1">
      <c r="C29" s="249"/>
    </row>
    <row r="30" spans="2:3" s="234" customFormat="1">
      <c r="C30" s="249"/>
    </row>
    <row r="31" spans="2:3" s="234" customFormat="1">
      <c r="C31" s="249"/>
    </row>
    <row r="32" spans="2:3" s="234" customFormat="1">
      <c r="C32" s="249"/>
    </row>
    <row r="33" spans="3:8" s="234" customFormat="1">
      <c r="C33" s="249"/>
    </row>
    <row r="34" spans="3:8" s="234" customFormat="1">
      <c r="C34" s="249"/>
    </row>
    <row r="35" spans="3:8" s="234" customFormat="1">
      <c r="C35" s="248"/>
      <c r="D35" s="250"/>
      <c r="E35" s="250"/>
      <c r="F35" s="250"/>
      <c r="G35" s="250"/>
      <c r="H35" s="250"/>
    </row>
    <row r="36" spans="3:8" s="234" customFormat="1">
      <c r="C36" s="248"/>
      <c r="D36" s="250"/>
      <c r="E36" s="250"/>
      <c r="F36" s="250"/>
      <c r="G36" s="250"/>
      <c r="H36" s="250"/>
    </row>
    <row r="37" spans="3:8" s="234" customFormat="1">
      <c r="C37" s="248"/>
      <c r="D37" s="250"/>
      <c r="E37" s="250"/>
      <c r="F37" s="250"/>
      <c r="G37" s="250"/>
      <c r="H37" s="250"/>
    </row>
    <row r="38" spans="3:8" s="234" customFormat="1">
      <c r="C38" s="248"/>
      <c r="D38" s="250"/>
      <c r="E38" s="250"/>
      <c r="F38" s="250"/>
      <c r="G38" s="250"/>
      <c r="H38" s="250"/>
    </row>
    <row r="39" spans="3:8" s="234" customFormat="1">
      <c r="C39" s="248"/>
      <c r="D39" s="250"/>
      <c r="E39" s="250"/>
      <c r="F39" s="250"/>
      <c r="G39" s="250"/>
      <c r="H39" s="250"/>
    </row>
    <row r="40" spans="3:8" s="234" customFormat="1">
      <c r="C40" s="248"/>
      <c r="D40" s="250"/>
      <c r="E40" s="250"/>
      <c r="F40" s="250"/>
      <c r="G40" s="250"/>
      <c r="H40" s="250"/>
    </row>
    <row r="41" spans="3:8" s="234" customFormat="1">
      <c r="C41" s="248"/>
      <c r="D41" s="250"/>
      <c r="E41" s="250"/>
      <c r="F41" s="250"/>
      <c r="G41" s="250"/>
      <c r="H41" s="250"/>
    </row>
    <row r="42" spans="3:8" s="234" customFormat="1">
      <c r="C42" s="248"/>
      <c r="D42" s="250"/>
      <c r="E42" s="250"/>
      <c r="F42" s="250"/>
      <c r="G42" s="250"/>
      <c r="H42" s="250"/>
    </row>
    <row r="43" spans="3:8" s="234" customFormat="1">
      <c r="C43" s="248"/>
      <c r="D43" s="250"/>
      <c r="E43" s="250"/>
      <c r="F43" s="250"/>
      <c r="G43" s="250"/>
      <c r="H43" s="250"/>
    </row>
    <row r="44" spans="3:8" s="234" customFormat="1">
      <c r="C44" s="248"/>
      <c r="D44" s="250"/>
      <c r="E44" s="250"/>
      <c r="F44" s="250"/>
      <c r="G44" s="250"/>
      <c r="H44" s="250"/>
    </row>
    <row r="45" spans="3:8" s="234" customFormat="1">
      <c r="C45" s="248"/>
    </row>
    <row r="46" spans="3:8" s="234" customFormat="1">
      <c r="C46" s="249"/>
    </row>
    <row r="47" spans="3:8" s="234" customFormat="1">
      <c r="C47" s="249"/>
    </row>
    <row r="48" spans="3:8" s="234" customFormat="1">
      <c r="C48" s="248"/>
      <c r="D48" s="250"/>
      <c r="E48" s="250"/>
      <c r="F48" s="250"/>
    </row>
    <row r="49" spans="2:39" s="234" customFormat="1">
      <c r="B49" s="246" t="s">
        <v>372</v>
      </c>
      <c r="C49" s="237" t="s">
        <v>755</v>
      </c>
    </row>
    <row r="50" spans="2:39" s="234" customFormat="1">
      <c r="B50" s="246"/>
      <c r="C50" s="237"/>
    </row>
    <row r="51" spans="2:39" s="234" customFormat="1">
      <c r="C51" s="237" t="s">
        <v>951</v>
      </c>
    </row>
    <row r="52" spans="2:39" s="234" customFormat="1">
      <c r="C52" s="237" t="s">
        <v>952</v>
      </c>
    </row>
    <row r="53" spans="2:39" s="234" customFormat="1">
      <c r="C53" s="237" t="s">
        <v>953</v>
      </c>
    </row>
    <row r="54" spans="2:39" s="234" customFormat="1">
      <c r="C54" s="237" t="s">
        <v>954</v>
      </c>
    </row>
    <row r="55" spans="2:39" s="234" customFormat="1">
      <c r="C55" s="237" t="s">
        <v>955</v>
      </c>
    </row>
    <row r="56" spans="2:39" s="234" customFormat="1">
      <c r="C56" s="246"/>
    </row>
    <row r="57" spans="2:39" s="234" customFormat="1">
      <c r="C57" s="234" t="s">
        <v>707</v>
      </c>
      <c r="I57" s="234" t="s">
        <v>702</v>
      </c>
      <c r="Q57" s="234" t="s">
        <v>703</v>
      </c>
      <c r="Y57" s="234" t="s">
        <v>704</v>
      </c>
      <c r="AF57" s="234" t="s">
        <v>705</v>
      </c>
      <c r="AM57" s="234" t="s">
        <v>706</v>
      </c>
    </row>
    <row r="58" spans="2:39" s="234" customFormat="1"/>
    <row r="59" spans="2:39" s="234" customFormat="1"/>
    <row r="60" spans="2:39" s="234" customFormat="1"/>
    <row r="61" spans="2:39" s="234" customFormat="1"/>
    <row r="62" spans="2:39" s="234" customFormat="1"/>
    <row r="63" spans="2:39" s="234" customFormat="1"/>
    <row r="64" spans="2:39" s="234" customFormat="1"/>
    <row r="65" s="234" customFormat="1"/>
    <row r="66" s="234" customFormat="1"/>
    <row r="67" s="234" customFormat="1"/>
    <row r="68" s="234" customFormat="1"/>
    <row r="69" s="234" customFormat="1"/>
    <row r="70" s="234" customFormat="1"/>
    <row r="71" s="234" customFormat="1"/>
    <row r="72" s="234" customFormat="1"/>
    <row r="73" s="234" customFormat="1"/>
    <row r="74" s="234" customFormat="1"/>
    <row r="75" s="234" customFormat="1"/>
    <row r="76" s="234" customFormat="1"/>
    <row r="77" s="234" customFormat="1"/>
    <row r="78" s="234" customFormat="1"/>
    <row r="79" s="234" customFormat="1"/>
    <row r="80" s="234" customFormat="1"/>
    <row r="81" spans="2:3" s="234" customFormat="1"/>
    <row r="82" spans="2:3" s="234" customFormat="1"/>
    <row r="83" spans="2:3" s="234" customFormat="1"/>
    <row r="84" spans="2:3" s="234" customFormat="1"/>
    <row r="85" spans="2:3" s="234" customFormat="1"/>
    <row r="86" spans="2:3" s="234" customFormat="1">
      <c r="B86" s="246" t="s">
        <v>696</v>
      </c>
      <c r="C86" s="234" t="s">
        <v>956</v>
      </c>
    </row>
    <row r="87" spans="2:3" s="234" customFormat="1"/>
    <row r="88" spans="2:3" s="234" customFormat="1">
      <c r="C88" s="234" t="s">
        <v>957</v>
      </c>
    </row>
    <row r="89" spans="2:3" s="234" customFormat="1"/>
    <row r="90" spans="2:3" s="234" customFormat="1">
      <c r="C90" s="234" t="s">
        <v>709</v>
      </c>
    </row>
    <row r="91" spans="2:3" s="234" customFormat="1"/>
    <row r="92" spans="2:3" s="234" customFormat="1"/>
    <row r="93" spans="2:3" s="234" customFormat="1"/>
    <row r="94" spans="2:3" s="234" customFormat="1"/>
    <row r="95" spans="2:3" s="234" customFormat="1"/>
    <row r="96" spans="2:3" s="234" customFormat="1"/>
    <row r="97" s="234" customFormat="1"/>
    <row r="113" spans="2:9">
      <c r="B113" s="107"/>
    </row>
    <row r="114" spans="2:9">
      <c r="B114" s="107"/>
    </row>
    <row r="115" spans="2:9">
      <c r="B115" s="106"/>
    </row>
    <row r="116" spans="2:9">
      <c r="B116" s="106"/>
    </row>
    <row r="117" spans="2:9">
      <c r="B117" s="106"/>
    </row>
    <row r="118" spans="2:9">
      <c r="B118" s="78" t="s">
        <v>710</v>
      </c>
      <c r="D118" s="14" t="s">
        <v>711</v>
      </c>
    </row>
    <row r="119" spans="2:9">
      <c r="B119" s="106"/>
    </row>
    <row r="120" spans="2:9">
      <c r="B120" s="106"/>
      <c r="C120" s="187" t="s">
        <v>958</v>
      </c>
    </row>
    <row r="121" spans="2:9">
      <c r="B121" s="106"/>
      <c r="C121" s="187" t="s">
        <v>959</v>
      </c>
    </row>
    <row r="122" spans="2:9">
      <c r="B122" s="106"/>
      <c r="C122" s="187" t="s">
        <v>960</v>
      </c>
    </row>
    <row r="123" spans="2:9">
      <c r="B123" s="106"/>
      <c r="C123" s="187" t="s">
        <v>961</v>
      </c>
    </row>
    <row r="124" spans="2:9">
      <c r="B124" s="106"/>
      <c r="C124" s="187" t="s">
        <v>962</v>
      </c>
    </row>
    <row r="125" spans="2:9">
      <c r="B125" s="106"/>
      <c r="C125" s="187" t="s">
        <v>963</v>
      </c>
    </row>
    <row r="126" spans="2:9">
      <c r="B126" s="106"/>
      <c r="C126" s="187" t="s">
        <v>712</v>
      </c>
    </row>
    <row r="127" spans="2:9">
      <c r="B127" s="106"/>
      <c r="C127" s="187" t="s">
        <v>964</v>
      </c>
      <c r="I127" s="14" t="s">
        <v>713</v>
      </c>
    </row>
    <row r="129" spans="1:1">
      <c r="A129" s="14" t="s">
        <v>235</v>
      </c>
    </row>
  </sheetData>
  <phoneticPr fontId="3"/>
  <dataValidations disablePrompts="1" count="1">
    <dataValidation type="list" allowBlank="1" showInputMessage="1" showErrorMessage="1" sqref="C6" xr:uid="{FFAABE0C-588D-4388-8AB0-8C82C0442C26}">
      <formula1>"OK,NG"</formula1>
    </dataValidation>
  </dataValidations>
  <hyperlinks>
    <hyperlink ref="A1" location="'V02-00'!A1" display="back" xr:uid="{17883389-1157-46FF-B98A-54D99BD34DAC}"/>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9"/>
  <sheetViews>
    <sheetView showGridLines="0" zoomScale="80" zoomScaleNormal="80" workbookViewId="0"/>
  </sheetViews>
  <sheetFormatPr defaultColWidth="9.125" defaultRowHeight="18.75"/>
  <cols>
    <col min="1" max="1" width="9.125" style="14"/>
    <col min="2" max="2" width="20.625" style="56" customWidth="1"/>
    <col min="3" max="3" width="9.125" style="14"/>
    <col min="4" max="4" width="17.375" style="14" customWidth="1"/>
    <col min="5" max="5" width="9.125" style="14"/>
    <col min="6" max="7" width="9.125" style="14" customWidth="1"/>
    <col min="8" max="16384" width="9.125" style="14"/>
  </cols>
  <sheetData>
    <row r="1" spans="1:5">
      <c r="A1" s="35" t="s">
        <v>151</v>
      </c>
    </row>
    <row r="2" spans="1:5">
      <c r="B2" s="56" t="s">
        <v>122</v>
      </c>
      <c r="D2" s="14" t="s">
        <v>275</v>
      </c>
    </row>
    <row r="3" spans="1:5">
      <c r="D3" s="14" t="s">
        <v>271</v>
      </c>
    </row>
    <row r="4" spans="1:5">
      <c r="D4" s="14" t="s">
        <v>273</v>
      </c>
    </row>
    <row r="5" spans="1:5">
      <c r="D5" s="14" t="s">
        <v>291</v>
      </c>
    </row>
    <row r="6" spans="1:5">
      <c r="D6" s="14" t="s">
        <v>292</v>
      </c>
    </row>
    <row r="8" spans="1:5">
      <c r="B8" s="56" t="s">
        <v>125</v>
      </c>
      <c r="D8" s="14" t="s">
        <v>143</v>
      </c>
    </row>
    <row r="9" spans="1:5">
      <c r="B9" s="56" t="s">
        <v>123</v>
      </c>
      <c r="D9" s="122" t="s">
        <v>353</v>
      </c>
    </row>
    <row r="10" spans="1:5">
      <c r="C10" s="16"/>
    </row>
    <row r="11" spans="1:5">
      <c r="C11" s="16"/>
      <c r="E11" s="35"/>
    </row>
    <row r="12" spans="1:5" s="21" customFormat="1">
      <c r="B12" s="159"/>
    </row>
    <row r="13" spans="1:5">
      <c r="A13" s="119"/>
    </row>
    <row r="14" spans="1:5" s="234" customFormat="1">
      <c r="B14" s="246" t="s">
        <v>423</v>
      </c>
      <c r="C14" s="234" t="s">
        <v>1010</v>
      </c>
    </row>
    <row r="15" spans="1:5" s="234" customFormat="1">
      <c r="B15" s="246"/>
    </row>
    <row r="16" spans="1:5" s="234" customFormat="1">
      <c r="B16" s="246" t="s">
        <v>690</v>
      </c>
      <c r="C16" s="234" t="s">
        <v>1011</v>
      </c>
    </row>
    <row r="17" spans="1:3">
      <c r="B17" s="56" t="s">
        <v>691</v>
      </c>
      <c r="C17" s="234" t="s">
        <v>1012</v>
      </c>
    </row>
    <row r="19" spans="1:3">
      <c r="B19" s="56" t="s">
        <v>687</v>
      </c>
      <c r="C19" s="234" t="s">
        <v>1013</v>
      </c>
    </row>
    <row r="20" spans="1:3">
      <c r="B20" s="56" t="s">
        <v>688</v>
      </c>
      <c r="C20" s="234" t="s">
        <v>1015</v>
      </c>
    </row>
    <row r="21" spans="1:3">
      <c r="B21" s="56" t="s">
        <v>689</v>
      </c>
      <c r="C21" s="234" t="s">
        <v>1014</v>
      </c>
    </row>
    <row r="23" spans="1:3">
      <c r="B23" s="56" t="s">
        <v>692</v>
      </c>
      <c r="C23" s="14" t="s">
        <v>686</v>
      </c>
    </row>
    <row r="25" spans="1:3">
      <c r="B25" s="56" t="s">
        <v>693</v>
      </c>
      <c r="C25" s="234" t="s">
        <v>1016</v>
      </c>
    </row>
    <row r="26" spans="1:3">
      <c r="B26" s="56" t="s">
        <v>694</v>
      </c>
      <c r="C26" s="234" t="s">
        <v>1018</v>
      </c>
    </row>
    <row r="27" spans="1:3">
      <c r="B27" s="56" t="s">
        <v>695</v>
      </c>
      <c r="C27" s="234" t="s">
        <v>1017</v>
      </c>
    </row>
    <row r="29" spans="1:3">
      <c r="A29" s="14" t="s">
        <v>680</v>
      </c>
    </row>
  </sheetData>
  <phoneticPr fontId="42"/>
  <dataValidations count="1">
    <dataValidation type="list" allowBlank="1" showInputMessage="1" showErrorMessage="1" sqref="D9" xr:uid="{AA80EE16-7740-4B83-AC09-13CF4BDCF412}">
      <formula1>"OK,NG"</formula1>
    </dataValidation>
  </dataValidations>
  <hyperlinks>
    <hyperlink ref="A1" location="'V02-00'!A1" display="back" xr:uid="{A65FACBF-D0B7-448C-AFEB-A9EF58891F56}"/>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52"/>
  <sheetViews>
    <sheetView showGridLines="0" zoomScale="80" zoomScaleNormal="80" workbookViewId="0"/>
  </sheetViews>
  <sheetFormatPr defaultColWidth="9.125" defaultRowHeight="18.75"/>
  <cols>
    <col min="1" max="3" width="9.125" style="14"/>
    <col min="4" max="4" width="17.625" style="14" customWidth="1"/>
    <col min="5" max="16384" width="9.125" style="14"/>
  </cols>
  <sheetData>
    <row r="1" spans="1:21">
      <c r="A1" s="35" t="s">
        <v>151</v>
      </c>
    </row>
    <row r="2" spans="1:21">
      <c r="B2" s="18" t="s">
        <v>122</v>
      </c>
      <c r="D2" s="14" t="s">
        <v>144</v>
      </c>
    </row>
    <row r="3" spans="1:21">
      <c r="B3" s="18" t="s">
        <v>125</v>
      </c>
      <c r="D3" s="14" t="s">
        <v>145</v>
      </c>
    </row>
    <row r="4" spans="1:21">
      <c r="B4" s="18" t="s">
        <v>123</v>
      </c>
      <c r="D4" s="50" t="s">
        <v>353</v>
      </c>
    </row>
    <row r="5" spans="1:21">
      <c r="B5" s="18"/>
      <c r="C5" s="16"/>
    </row>
    <row r="6" spans="1:21">
      <c r="B6" s="18"/>
      <c r="C6" s="16"/>
    </row>
    <row r="7" spans="1:21" s="21" customFormat="1"/>
    <row r="8" spans="1:21" s="234" customFormat="1">
      <c r="B8" s="235" t="s">
        <v>146</v>
      </c>
      <c r="C8" s="236" t="s">
        <v>997</v>
      </c>
      <c r="D8" s="237"/>
      <c r="E8" s="237"/>
      <c r="F8" s="237"/>
      <c r="G8" s="237"/>
      <c r="H8" s="237"/>
      <c r="I8" s="237"/>
      <c r="J8" s="237"/>
      <c r="K8" s="237"/>
      <c r="L8" s="237"/>
      <c r="M8" s="237"/>
      <c r="N8" s="237"/>
      <c r="O8" s="237"/>
      <c r="P8" s="237"/>
      <c r="Q8" s="237"/>
      <c r="R8" s="237"/>
      <c r="S8" s="237"/>
      <c r="T8" s="237"/>
      <c r="U8" s="237"/>
    </row>
    <row r="9" spans="1:21" s="234" customFormat="1">
      <c r="B9" s="237"/>
      <c r="C9" s="236"/>
      <c r="D9" s="235"/>
      <c r="E9" s="237"/>
      <c r="F9" s="237"/>
      <c r="G9" s="237"/>
      <c r="H9" s="237"/>
      <c r="I9" s="237"/>
      <c r="J9" s="237"/>
      <c r="K9" s="237"/>
      <c r="L9" s="237"/>
      <c r="M9" s="237"/>
      <c r="N9" s="237"/>
      <c r="O9" s="237"/>
      <c r="P9" s="237"/>
      <c r="Q9" s="237"/>
      <c r="R9" s="235"/>
      <c r="S9" s="237"/>
      <c r="T9" s="237"/>
      <c r="U9" s="237"/>
    </row>
    <row r="10" spans="1:21" s="234" customFormat="1">
      <c r="B10" s="235"/>
      <c r="C10" s="236" t="s">
        <v>919</v>
      </c>
      <c r="D10" s="237"/>
      <c r="E10" s="237"/>
      <c r="F10" s="237"/>
      <c r="G10" s="237"/>
      <c r="H10" s="237"/>
      <c r="I10" s="237"/>
      <c r="J10" s="237"/>
      <c r="K10" s="237"/>
      <c r="L10" s="237"/>
      <c r="M10" s="237"/>
      <c r="N10" s="237"/>
      <c r="O10" s="237"/>
      <c r="P10" s="237"/>
      <c r="Q10" s="237"/>
      <c r="R10" s="237"/>
      <c r="S10" s="237"/>
      <c r="T10" s="237"/>
      <c r="U10" s="237"/>
    </row>
    <row r="11" spans="1:21" s="234" customFormat="1">
      <c r="B11" s="235"/>
      <c r="C11" s="236"/>
      <c r="D11" s="237"/>
      <c r="E11" s="237"/>
      <c r="F11" s="237"/>
      <c r="G11" s="237"/>
      <c r="H11" s="237"/>
      <c r="I11" s="237"/>
      <c r="J11" s="237"/>
      <c r="K11" s="237"/>
      <c r="L11" s="237"/>
      <c r="M11" s="237"/>
      <c r="N11" s="237"/>
      <c r="O11" s="237"/>
      <c r="P11" s="237"/>
      <c r="Q11" s="237"/>
      <c r="R11" s="237"/>
      <c r="S11" s="237"/>
      <c r="T11" s="237"/>
      <c r="U11" s="237"/>
    </row>
    <row r="12" spans="1:21" s="234" customFormat="1">
      <c r="B12" s="235"/>
      <c r="C12" s="236" t="s">
        <v>558</v>
      </c>
      <c r="D12" s="237"/>
      <c r="E12" s="237"/>
      <c r="F12" s="237"/>
      <c r="G12" s="237"/>
      <c r="H12" s="237"/>
      <c r="I12" s="237"/>
      <c r="J12" s="237"/>
      <c r="K12" s="237"/>
      <c r="L12" s="237"/>
      <c r="M12" s="237"/>
      <c r="N12" s="237"/>
      <c r="O12" s="237"/>
      <c r="P12" s="237"/>
      <c r="Q12" s="237"/>
      <c r="R12" s="237"/>
      <c r="S12" s="237"/>
      <c r="T12" s="237"/>
      <c r="U12" s="237"/>
    </row>
    <row r="13" spans="1:21" s="234" customFormat="1">
      <c r="B13" s="235"/>
      <c r="C13" s="236" t="s">
        <v>384</v>
      </c>
      <c r="D13" s="237"/>
      <c r="E13" s="237"/>
      <c r="F13" s="237"/>
      <c r="G13" s="237"/>
      <c r="H13" s="237"/>
      <c r="I13" s="237"/>
      <c r="J13" s="237"/>
      <c r="K13" s="237"/>
      <c r="L13" s="237"/>
      <c r="M13" s="237"/>
      <c r="N13" s="237"/>
      <c r="O13" s="237"/>
      <c r="P13" s="237"/>
      <c r="Q13" s="237"/>
      <c r="R13" s="237"/>
      <c r="S13" s="237"/>
      <c r="T13" s="237"/>
      <c r="U13" s="237"/>
    </row>
    <row r="14" spans="1:21" s="238" customFormat="1">
      <c r="B14" s="239"/>
      <c r="C14" s="236" t="s">
        <v>920</v>
      </c>
      <c r="D14" s="236"/>
      <c r="E14" s="236"/>
      <c r="F14" s="236"/>
      <c r="G14" s="236"/>
      <c r="H14" s="236"/>
      <c r="I14" s="236"/>
      <c r="J14" s="236"/>
      <c r="K14" s="236"/>
      <c r="L14" s="236"/>
      <c r="M14" s="236"/>
      <c r="N14" s="236"/>
      <c r="O14" s="236"/>
      <c r="P14" s="236"/>
      <c r="Q14" s="236"/>
      <c r="R14" s="236"/>
      <c r="S14" s="236"/>
      <c r="T14" s="236"/>
      <c r="U14" s="236"/>
    </row>
    <row r="15" spans="1:21" s="238" customFormat="1">
      <c r="B15" s="239"/>
      <c r="C15" s="236" t="s">
        <v>921</v>
      </c>
      <c r="D15" s="236"/>
      <c r="E15" s="236"/>
      <c r="F15" s="236"/>
      <c r="G15" s="236"/>
      <c r="H15" s="236"/>
      <c r="I15" s="236"/>
      <c r="J15" s="236"/>
      <c r="K15" s="240"/>
      <c r="L15" s="236"/>
      <c r="M15" s="236"/>
      <c r="N15" s="236"/>
      <c r="O15" s="236"/>
      <c r="P15" s="236"/>
      <c r="Q15" s="236"/>
      <c r="R15" s="236"/>
      <c r="S15" s="236"/>
      <c r="T15" s="236"/>
      <c r="U15" s="236"/>
    </row>
    <row r="16" spans="1:21" s="238" customFormat="1">
      <c r="B16" s="239"/>
      <c r="C16" s="236" t="s">
        <v>922</v>
      </c>
      <c r="D16" s="236"/>
      <c r="E16" s="236"/>
      <c r="F16" s="236"/>
      <c r="G16" s="236"/>
      <c r="H16" s="236"/>
      <c r="I16" s="236"/>
      <c r="J16" s="236"/>
      <c r="K16" s="240"/>
      <c r="L16" s="236"/>
      <c r="M16" s="236"/>
      <c r="N16" s="236"/>
      <c r="O16" s="236"/>
      <c r="P16" s="236"/>
      <c r="Q16" s="236"/>
      <c r="R16" s="236"/>
      <c r="S16" s="236"/>
      <c r="T16" s="236"/>
      <c r="U16" s="236"/>
    </row>
    <row r="17" spans="2:21" s="238" customFormat="1">
      <c r="B17" s="239"/>
      <c r="C17" s="236" t="s">
        <v>923</v>
      </c>
      <c r="D17" s="236"/>
      <c r="E17" s="236"/>
      <c r="F17" s="236"/>
      <c r="G17" s="236"/>
      <c r="H17" s="236"/>
      <c r="I17" s="236"/>
      <c r="J17" s="236"/>
      <c r="K17" s="236"/>
      <c r="L17" s="236"/>
      <c r="M17" s="236"/>
      <c r="N17" s="236"/>
      <c r="O17" s="236"/>
      <c r="P17" s="236"/>
      <c r="Q17" s="236"/>
      <c r="R17" s="236"/>
      <c r="S17" s="236"/>
      <c r="T17" s="236"/>
      <c r="U17" s="236"/>
    </row>
    <row r="18" spans="2:21" s="238" customFormat="1">
      <c r="B18" s="239"/>
      <c r="C18" s="236" t="s">
        <v>924</v>
      </c>
      <c r="D18" s="236"/>
      <c r="E18" s="236"/>
      <c r="F18" s="236"/>
      <c r="G18" s="236"/>
      <c r="H18" s="236"/>
      <c r="I18" s="236"/>
      <c r="J18" s="236"/>
      <c r="K18" s="236"/>
      <c r="L18" s="236"/>
      <c r="M18" s="236"/>
      <c r="N18" s="236"/>
      <c r="O18" s="236"/>
      <c r="P18" s="236"/>
      <c r="Q18" s="236"/>
      <c r="R18" s="236"/>
      <c r="S18" s="236"/>
      <c r="T18" s="236"/>
      <c r="U18" s="236"/>
    </row>
    <row r="19" spans="2:21" s="238" customFormat="1">
      <c r="B19" s="239"/>
      <c r="C19" s="236" t="s">
        <v>925</v>
      </c>
      <c r="D19" s="236"/>
      <c r="E19" s="236"/>
      <c r="F19" s="236"/>
      <c r="G19" s="236"/>
      <c r="H19" s="236"/>
      <c r="I19" s="236"/>
      <c r="J19" s="236"/>
      <c r="K19" s="236"/>
      <c r="L19" s="236"/>
      <c r="M19" s="236"/>
      <c r="N19" s="236"/>
      <c r="O19" s="236"/>
      <c r="P19" s="236"/>
      <c r="Q19" s="236"/>
      <c r="R19" s="236"/>
      <c r="S19" s="236"/>
      <c r="T19" s="236"/>
      <c r="U19" s="236"/>
    </row>
    <row r="20" spans="2:21" s="245" customFormat="1">
      <c r="B20" s="242"/>
      <c r="C20" s="241" t="s">
        <v>926</v>
      </c>
      <c r="D20" s="241"/>
      <c r="E20" s="241"/>
      <c r="F20" s="241"/>
      <c r="G20" s="241"/>
      <c r="H20" s="241"/>
      <c r="I20" s="241"/>
      <c r="J20" s="241"/>
      <c r="K20" s="241" t="s">
        <v>683</v>
      </c>
      <c r="L20" s="241"/>
      <c r="M20" s="241"/>
      <c r="N20" s="241"/>
      <c r="O20" s="241"/>
      <c r="P20" s="241"/>
      <c r="Q20" s="241"/>
      <c r="R20" s="241"/>
      <c r="S20" s="241"/>
      <c r="T20" s="241"/>
      <c r="U20" s="241"/>
    </row>
    <row r="21" spans="2:21" s="234" customFormat="1">
      <c r="B21" s="235"/>
      <c r="C21" s="236" t="s">
        <v>927</v>
      </c>
      <c r="D21" s="237"/>
      <c r="E21" s="237"/>
      <c r="F21" s="237"/>
      <c r="G21" s="237"/>
      <c r="H21" s="237"/>
      <c r="I21" s="237"/>
      <c r="J21" s="237"/>
      <c r="K21" s="237"/>
      <c r="L21" s="237"/>
      <c r="M21" s="237"/>
      <c r="N21" s="237"/>
      <c r="O21" s="237"/>
      <c r="P21" s="237"/>
      <c r="Q21" s="237"/>
      <c r="R21" s="237"/>
      <c r="S21" s="237"/>
      <c r="T21" s="237"/>
      <c r="U21" s="237"/>
    </row>
    <row r="22" spans="2:21" s="234" customFormat="1">
      <c r="B22" s="235"/>
      <c r="C22" s="236" t="s">
        <v>928</v>
      </c>
      <c r="D22" s="237"/>
      <c r="E22" s="237"/>
      <c r="F22" s="237"/>
      <c r="G22" s="237"/>
      <c r="H22" s="237"/>
      <c r="I22" s="237"/>
      <c r="J22" s="237"/>
      <c r="K22" s="237"/>
      <c r="L22" s="237"/>
      <c r="M22" s="237"/>
      <c r="N22" s="237"/>
      <c r="O22" s="237"/>
      <c r="P22" s="237"/>
      <c r="Q22" s="237"/>
      <c r="R22" s="237"/>
      <c r="S22" s="237"/>
      <c r="T22" s="237"/>
      <c r="U22" s="237"/>
    </row>
    <row r="23" spans="2:21" s="234" customFormat="1">
      <c r="B23" s="235"/>
      <c r="C23" s="236" t="s">
        <v>929</v>
      </c>
      <c r="D23" s="237"/>
      <c r="E23" s="237"/>
      <c r="F23" s="237"/>
      <c r="G23" s="237"/>
      <c r="H23" s="237"/>
      <c r="I23" s="237"/>
      <c r="J23" s="237"/>
      <c r="K23" s="237"/>
      <c r="L23" s="237"/>
      <c r="M23" s="237"/>
      <c r="N23" s="237"/>
      <c r="O23" s="237"/>
      <c r="P23" s="237"/>
      <c r="Q23" s="237"/>
      <c r="R23" s="237"/>
      <c r="S23" s="237"/>
      <c r="T23" s="237"/>
      <c r="U23" s="237"/>
    </row>
    <row r="24" spans="2:21" s="234" customFormat="1">
      <c r="B24" s="235"/>
      <c r="C24" s="236" t="s">
        <v>930</v>
      </c>
      <c r="D24" s="237"/>
      <c r="E24" s="237"/>
      <c r="F24" s="237"/>
      <c r="G24" s="237"/>
      <c r="H24" s="237"/>
      <c r="I24" s="237"/>
      <c r="J24" s="237"/>
      <c r="K24" s="237"/>
      <c r="L24" s="237"/>
      <c r="M24" s="237"/>
      <c r="N24" s="237"/>
      <c r="O24" s="237"/>
      <c r="P24" s="237"/>
      <c r="Q24" s="237"/>
      <c r="R24" s="237"/>
      <c r="S24" s="237"/>
      <c r="T24" s="237"/>
      <c r="U24" s="237"/>
    </row>
    <row r="25" spans="2:21" s="234" customFormat="1">
      <c r="B25" s="242"/>
      <c r="C25" s="236" t="s">
        <v>931</v>
      </c>
      <c r="D25" s="241"/>
      <c r="E25" s="241"/>
      <c r="F25" s="241"/>
      <c r="G25" s="241"/>
      <c r="H25" s="241"/>
      <c r="I25" s="241"/>
      <c r="J25" s="241"/>
      <c r="K25" s="241"/>
      <c r="L25" s="241"/>
      <c r="M25" s="241"/>
      <c r="N25" s="241"/>
      <c r="O25" s="241"/>
      <c r="P25" s="241"/>
      <c r="Q25" s="241"/>
      <c r="R25" s="241"/>
      <c r="S25" s="241"/>
      <c r="T25" s="241"/>
      <c r="U25" s="241"/>
    </row>
    <row r="26" spans="2:21" s="234" customFormat="1">
      <c r="B26" s="235"/>
      <c r="C26" s="236" t="s">
        <v>932</v>
      </c>
      <c r="D26" s="237"/>
      <c r="E26" s="237"/>
      <c r="F26" s="237"/>
      <c r="G26" s="237"/>
      <c r="H26" s="237"/>
      <c r="I26" s="237"/>
      <c r="J26" s="237"/>
      <c r="K26" s="241"/>
      <c r="L26" s="237"/>
      <c r="M26" s="237"/>
      <c r="N26" s="237"/>
      <c r="O26" s="237"/>
      <c r="P26" s="237"/>
      <c r="Q26" s="237"/>
      <c r="R26" s="237"/>
      <c r="S26" s="237"/>
      <c r="T26" s="237"/>
      <c r="U26" s="237"/>
    </row>
    <row r="27" spans="2:21" s="234" customFormat="1">
      <c r="B27" s="235"/>
      <c r="C27" s="236" t="s">
        <v>933</v>
      </c>
      <c r="D27" s="237"/>
      <c r="E27" s="237"/>
      <c r="F27" s="237"/>
      <c r="G27" s="237"/>
      <c r="H27" s="237"/>
      <c r="I27" s="237"/>
      <c r="J27" s="237"/>
      <c r="K27" s="237"/>
      <c r="L27" s="237"/>
      <c r="M27" s="237"/>
      <c r="N27" s="237"/>
      <c r="O27" s="237"/>
      <c r="P27" s="237"/>
      <c r="Q27" s="237"/>
      <c r="R27" s="237"/>
      <c r="S27" s="237"/>
      <c r="T27" s="237"/>
      <c r="U27" s="237"/>
    </row>
    <row r="28" spans="2:21" s="234" customFormat="1">
      <c r="B28" s="235"/>
      <c r="C28" s="236" t="s">
        <v>934</v>
      </c>
      <c r="D28" s="237"/>
      <c r="E28" s="237"/>
      <c r="F28" s="237"/>
      <c r="G28" s="237"/>
      <c r="H28" s="237"/>
      <c r="I28" s="237"/>
      <c r="J28" s="237"/>
      <c r="K28" s="237"/>
      <c r="L28" s="237"/>
      <c r="M28" s="237"/>
      <c r="N28" s="237"/>
      <c r="O28" s="237"/>
      <c r="P28" s="237"/>
      <c r="Q28" s="237"/>
      <c r="R28" s="237"/>
      <c r="S28" s="237"/>
      <c r="T28" s="237"/>
      <c r="U28" s="237"/>
    </row>
    <row r="29" spans="2:21" s="245" customFormat="1">
      <c r="B29" s="242"/>
      <c r="C29" s="241" t="s">
        <v>935</v>
      </c>
      <c r="D29" s="241"/>
      <c r="E29" s="241"/>
      <c r="F29" s="241"/>
      <c r="G29" s="241"/>
      <c r="H29" s="241"/>
      <c r="I29" s="241"/>
      <c r="J29" s="241"/>
      <c r="K29" s="241" t="s">
        <v>684</v>
      </c>
      <c r="L29" s="241"/>
      <c r="M29" s="241"/>
      <c r="N29" s="241"/>
      <c r="O29" s="241"/>
      <c r="P29" s="241"/>
      <c r="Q29" s="241"/>
      <c r="R29" s="241"/>
      <c r="S29" s="241"/>
      <c r="T29" s="241"/>
      <c r="U29" s="241"/>
    </row>
    <row r="30" spans="2:21" s="245" customFormat="1">
      <c r="B30" s="241"/>
      <c r="C30" s="241" t="s">
        <v>936</v>
      </c>
      <c r="D30" s="241"/>
      <c r="E30" s="241"/>
      <c r="F30" s="241"/>
      <c r="G30" s="241"/>
      <c r="H30" s="241"/>
      <c r="I30" s="241"/>
      <c r="J30" s="241"/>
      <c r="K30" s="241" t="s">
        <v>685</v>
      </c>
      <c r="L30" s="241"/>
      <c r="M30" s="241"/>
      <c r="N30" s="241"/>
      <c r="O30" s="241"/>
      <c r="P30" s="241"/>
      <c r="Q30" s="241"/>
      <c r="R30" s="241"/>
      <c r="S30" s="241"/>
      <c r="T30" s="241"/>
      <c r="U30" s="241"/>
    </row>
    <row r="31" spans="2:21" s="234" customFormat="1">
      <c r="B31" s="237"/>
      <c r="C31" s="236" t="s">
        <v>937</v>
      </c>
      <c r="D31" s="237"/>
      <c r="E31" s="237"/>
      <c r="F31" s="237"/>
      <c r="G31" s="237"/>
      <c r="H31" s="237"/>
      <c r="I31" s="237"/>
      <c r="J31" s="237"/>
      <c r="K31" s="237"/>
      <c r="L31" s="237"/>
      <c r="M31" s="237"/>
      <c r="N31" s="237"/>
      <c r="O31" s="237"/>
      <c r="P31" s="237"/>
      <c r="Q31" s="237"/>
      <c r="R31" s="237"/>
      <c r="S31" s="237"/>
      <c r="T31" s="237"/>
      <c r="U31" s="237"/>
    </row>
    <row r="32" spans="2:21" s="234" customFormat="1">
      <c r="B32" s="237"/>
      <c r="C32" s="236" t="s">
        <v>938</v>
      </c>
      <c r="D32" s="237"/>
      <c r="E32" s="237"/>
      <c r="F32" s="237"/>
      <c r="G32" s="237"/>
      <c r="H32" s="237"/>
      <c r="I32" s="237"/>
      <c r="J32" s="237"/>
      <c r="K32" s="237"/>
      <c r="L32" s="237"/>
      <c r="M32" s="237"/>
      <c r="N32" s="237"/>
      <c r="O32" s="237"/>
      <c r="P32" s="237"/>
      <c r="Q32" s="237"/>
      <c r="R32" s="237"/>
      <c r="S32" s="237"/>
      <c r="T32" s="237"/>
      <c r="U32" s="237"/>
    </row>
    <row r="33" spans="2:21" s="234" customFormat="1">
      <c r="B33" s="235"/>
      <c r="C33" s="236" t="s">
        <v>939</v>
      </c>
      <c r="D33" s="237"/>
      <c r="E33" s="237"/>
      <c r="F33" s="237"/>
      <c r="G33" s="237"/>
      <c r="H33" s="237"/>
      <c r="I33" s="237"/>
      <c r="J33" s="237"/>
      <c r="K33" s="237"/>
      <c r="L33" s="237"/>
      <c r="M33" s="237"/>
      <c r="N33" s="237"/>
      <c r="O33" s="237"/>
      <c r="P33" s="237"/>
      <c r="Q33" s="237"/>
      <c r="R33" s="237"/>
      <c r="S33" s="237"/>
      <c r="T33" s="237"/>
      <c r="U33" s="237"/>
    </row>
    <row r="34" spans="2:21" s="234" customFormat="1">
      <c r="B34" s="237"/>
      <c r="C34" s="236" t="s">
        <v>940</v>
      </c>
      <c r="D34" s="237"/>
      <c r="E34" s="237"/>
      <c r="F34" s="237"/>
      <c r="G34" s="237"/>
      <c r="H34" s="237"/>
      <c r="I34" s="237"/>
      <c r="J34" s="237"/>
      <c r="K34" s="237"/>
      <c r="L34" s="237"/>
      <c r="M34" s="237"/>
      <c r="N34" s="237"/>
      <c r="O34" s="237"/>
      <c r="P34" s="237"/>
      <c r="Q34" s="237"/>
      <c r="R34" s="237"/>
      <c r="S34" s="237"/>
      <c r="T34" s="237"/>
      <c r="U34" s="237"/>
    </row>
    <row r="35" spans="2:21" s="234" customFormat="1">
      <c r="B35" s="237"/>
      <c r="C35" s="236" t="s">
        <v>941</v>
      </c>
      <c r="D35" s="237"/>
      <c r="E35" s="237"/>
      <c r="F35" s="237"/>
      <c r="G35" s="237"/>
      <c r="H35" s="237"/>
      <c r="I35" s="237"/>
      <c r="J35" s="237"/>
      <c r="K35" s="237"/>
      <c r="L35" s="237"/>
      <c r="M35" s="237"/>
      <c r="N35" s="237"/>
      <c r="O35" s="237"/>
      <c r="P35" s="237"/>
      <c r="Q35" s="237"/>
      <c r="R35" s="237"/>
      <c r="S35" s="237"/>
      <c r="T35" s="237"/>
      <c r="U35" s="237"/>
    </row>
    <row r="36" spans="2:21" s="234" customFormat="1">
      <c r="B36" s="237"/>
      <c r="C36" s="236" t="s">
        <v>384</v>
      </c>
      <c r="D36" s="237"/>
      <c r="E36" s="237"/>
      <c r="F36" s="237"/>
      <c r="G36" s="237"/>
      <c r="H36" s="237"/>
      <c r="I36" s="237"/>
      <c r="J36" s="237"/>
      <c r="K36" s="237"/>
      <c r="L36" s="237"/>
      <c r="M36" s="237"/>
      <c r="N36" s="237"/>
      <c r="O36" s="237"/>
      <c r="P36" s="237"/>
      <c r="Q36" s="237"/>
      <c r="R36" s="237"/>
      <c r="S36" s="237"/>
      <c r="T36" s="237"/>
      <c r="U36" s="237"/>
    </row>
    <row r="37" spans="2:21" s="234" customFormat="1">
      <c r="B37" s="237"/>
      <c r="C37" s="236" t="s">
        <v>942</v>
      </c>
      <c r="D37" s="237"/>
      <c r="E37" s="237"/>
      <c r="F37" s="237"/>
      <c r="G37" s="237"/>
      <c r="H37" s="237"/>
      <c r="I37" s="237"/>
      <c r="J37" s="237"/>
      <c r="K37" s="237"/>
      <c r="L37" s="237"/>
      <c r="M37" s="237"/>
      <c r="N37" s="237"/>
      <c r="O37" s="237"/>
      <c r="P37" s="237"/>
      <c r="Q37" s="237"/>
      <c r="R37" s="237"/>
      <c r="S37" s="237"/>
      <c r="T37" s="237"/>
      <c r="U37" s="237"/>
    </row>
    <row r="38" spans="2:21" s="234" customFormat="1">
      <c r="B38" s="235"/>
      <c r="C38" s="237"/>
      <c r="D38" s="237"/>
      <c r="E38" s="237"/>
      <c r="F38" s="237"/>
      <c r="G38" s="237"/>
      <c r="H38" s="237"/>
      <c r="I38" s="237"/>
      <c r="J38" s="237"/>
      <c r="K38" s="237"/>
      <c r="L38" s="237"/>
      <c r="M38" s="237"/>
      <c r="N38" s="237"/>
      <c r="O38" s="237"/>
      <c r="P38" s="237"/>
      <c r="Q38" s="237"/>
      <c r="R38" s="237"/>
      <c r="S38" s="237"/>
      <c r="T38" s="237"/>
      <c r="U38" s="237"/>
    </row>
    <row r="39" spans="2:21" s="234" customFormat="1">
      <c r="B39" s="235"/>
      <c r="C39" s="237"/>
      <c r="D39" s="237"/>
      <c r="E39" s="237"/>
      <c r="F39" s="237"/>
      <c r="G39" s="237"/>
      <c r="H39" s="237"/>
      <c r="I39" s="237"/>
      <c r="J39" s="237"/>
      <c r="K39" s="237"/>
      <c r="L39" s="237"/>
      <c r="M39" s="237"/>
      <c r="N39" s="237"/>
      <c r="O39" s="237"/>
      <c r="P39" s="237"/>
      <c r="Q39" s="237"/>
      <c r="R39" s="237"/>
      <c r="S39" s="237"/>
      <c r="T39" s="237"/>
      <c r="U39" s="237"/>
    </row>
    <row r="40" spans="2:21" s="234" customFormat="1">
      <c r="B40" s="235" t="s">
        <v>387</v>
      </c>
      <c r="C40" s="237" t="s">
        <v>1019</v>
      </c>
      <c r="D40" s="237"/>
      <c r="E40" s="237"/>
      <c r="F40" s="237"/>
      <c r="G40" s="237"/>
      <c r="H40" s="237"/>
      <c r="I40" s="237"/>
      <c r="J40" s="237"/>
      <c r="K40" s="237"/>
      <c r="L40" s="237"/>
      <c r="M40" s="237"/>
      <c r="N40" s="237"/>
      <c r="O40" s="237"/>
      <c r="P40" s="237"/>
      <c r="Q40" s="237"/>
      <c r="R40" s="237"/>
      <c r="S40" s="237"/>
      <c r="T40" s="237"/>
      <c r="U40" s="237"/>
    </row>
    <row r="41" spans="2:21" s="234" customFormat="1">
      <c r="B41" s="235"/>
      <c r="C41" s="237"/>
      <c r="D41" s="237"/>
      <c r="E41" s="237"/>
      <c r="F41" s="237"/>
      <c r="G41" s="237"/>
      <c r="H41" s="237"/>
      <c r="I41" s="237"/>
      <c r="J41" s="237"/>
      <c r="K41" s="237"/>
      <c r="L41" s="237"/>
      <c r="M41" s="237"/>
      <c r="N41" s="237"/>
      <c r="O41" s="237"/>
      <c r="P41" s="237"/>
      <c r="Q41" s="237"/>
      <c r="R41" s="237"/>
      <c r="S41" s="237"/>
      <c r="T41" s="237"/>
      <c r="U41" s="237"/>
    </row>
    <row r="42" spans="2:21" s="234" customFormat="1">
      <c r="B42" s="242"/>
      <c r="C42" s="244" t="s">
        <v>548</v>
      </c>
      <c r="D42" s="241"/>
      <c r="E42" s="241"/>
      <c r="F42" s="241"/>
      <c r="G42" s="241"/>
      <c r="H42" s="241"/>
      <c r="I42" s="241"/>
      <c r="J42" s="241"/>
      <c r="K42" s="243"/>
      <c r="L42" s="241"/>
      <c r="M42" s="241"/>
      <c r="N42" s="241"/>
      <c r="O42" s="241"/>
      <c r="P42" s="241"/>
      <c r="Q42" s="241"/>
      <c r="R42" s="241"/>
      <c r="S42" s="241"/>
      <c r="T42" s="241"/>
      <c r="U42" s="241"/>
    </row>
    <row r="43" spans="2:21" s="234" customFormat="1">
      <c r="B43" s="235"/>
      <c r="C43" s="237" t="s">
        <v>549</v>
      </c>
      <c r="D43" s="237"/>
      <c r="E43" s="237"/>
      <c r="F43" s="237"/>
      <c r="G43" s="237"/>
      <c r="H43" s="237"/>
      <c r="I43" s="237"/>
      <c r="J43" s="237"/>
      <c r="K43" s="237"/>
      <c r="L43" s="237"/>
      <c r="M43" s="237"/>
      <c r="N43" s="237"/>
      <c r="O43" s="237"/>
      <c r="P43" s="237"/>
      <c r="Q43" s="237"/>
      <c r="R43" s="237"/>
      <c r="S43" s="237"/>
      <c r="T43" s="237"/>
      <c r="U43" s="237"/>
    </row>
    <row r="44" spans="2:21" s="234" customFormat="1">
      <c r="B44" s="235"/>
      <c r="C44" s="237" t="s">
        <v>550</v>
      </c>
      <c r="D44" s="237"/>
      <c r="E44" s="237"/>
      <c r="F44" s="237"/>
      <c r="G44" s="237"/>
      <c r="H44" s="237"/>
      <c r="I44" s="237"/>
      <c r="J44" s="237"/>
      <c r="K44" s="237"/>
      <c r="L44" s="237"/>
      <c r="M44" s="237"/>
      <c r="N44" s="237"/>
      <c r="O44" s="237"/>
      <c r="P44" s="237"/>
      <c r="Q44" s="237"/>
      <c r="R44" s="237"/>
      <c r="S44" s="237"/>
      <c r="T44" s="237"/>
      <c r="U44" s="237"/>
    </row>
    <row r="45" spans="2:21" s="234" customFormat="1">
      <c r="B45" s="235"/>
      <c r="C45" s="237" t="s">
        <v>681</v>
      </c>
      <c r="D45" s="237"/>
      <c r="E45" s="237"/>
      <c r="F45" s="237"/>
      <c r="G45" s="237"/>
      <c r="H45" s="237"/>
      <c r="I45" s="237"/>
      <c r="J45" s="237"/>
      <c r="K45" s="237"/>
      <c r="L45" s="237"/>
      <c r="M45" s="237"/>
      <c r="N45" s="237"/>
      <c r="O45" s="237"/>
      <c r="P45" s="237"/>
      <c r="Q45" s="237"/>
      <c r="R45" s="237"/>
      <c r="S45" s="237"/>
      <c r="T45" s="237"/>
      <c r="U45" s="237"/>
    </row>
    <row r="46" spans="2:21" s="234" customFormat="1">
      <c r="B46" s="235"/>
      <c r="C46" s="237" t="s">
        <v>551</v>
      </c>
      <c r="D46" s="237"/>
      <c r="E46" s="237"/>
      <c r="F46" s="237"/>
      <c r="G46" s="237"/>
      <c r="H46" s="237"/>
      <c r="I46" s="237"/>
      <c r="J46" s="237"/>
      <c r="K46" s="237"/>
      <c r="L46" s="237"/>
      <c r="M46" s="237"/>
      <c r="N46" s="237"/>
      <c r="O46" s="237"/>
      <c r="P46" s="237"/>
      <c r="Q46" s="237"/>
      <c r="R46" s="237"/>
      <c r="S46" s="237"/>
      <c r="T46" s="237"/>
      <c r="U46" s="237"/>
    </row>
    <row r="47" spans="2:21" s="234" customFormat="1">
      <c r="B47" s="235"/>
      <c r="C47" s="237" t="s">
        <v>682</v>
      </c>
      <c r="D47" s="237"/>
      <c r="E47" s="237"/>
      <c r="F47" s="237"/>
      <c r="G47" s="237"/>
      <c r="H47" s="237"/>
      <c r="I47" s="237"/>
      <c r="J47" s="237"/>
      <c r="K47" s="237"/>
      <c r="L47" s="237"/>
      <c r="M47" s="237"/>
      <c r="N47" s="237"/>
      <c r="O47" s="237"/>
      <c r="P47" s="237"/>
      <c r="Q47" s="237"/>
      <c r="R47" s="237"/>
      <c r="S47" s="237"/>
      <c r="T47" s="237"/>
      <c r="U47" s="237"/>
    </row>
    <row r="48" spans="2:21" s="234" customFormat="1">
      <c r="B48" s="235"/>
      <c r="C48" s="237" t="s">
        <v>550</v>
      </c>
      <c r="D48" s="237"/>
      <c r="E48" s="237"/>
      <c r="F48" s="237"/>
      <c r="G48" s="237"/>
      <c r="H48" s="237"/>
      <c r="I48" s="237"/>
      <c r="J48" s="237"/>
      <c r="K48" s="237"/>
      <c r="L48" s="237"/>
      <c r="M48" s="237"/>
      <c r="N48" s="237"/>
      <c r="O48" s="237"/>
      <c r="P48" s="237"/>
      <c r="Q48" s="237"/>
      <c r="R48" s="237"/>
      <c r="S48" s="237"/>
      <c r="T48" s="237"/>
      <c r="U48" s="237"/>
    </row>
    <row r="49" spans="1:21" s="234" customFormat="1">
      <c r="B49" s="237"/>
      <c r="C49" s="237"/>
      <c r="D49" s="237"/>
      <c r="E49" s="237"/>
      <c r="F49" s="237"/>
      <c r="G49" s="237"/>
      <c r="H49" s="237"/>
      <c r="I49" s="237"/>
      <c r="J49" s="237"/>
      <c r="K49" s="237"/>
      <c r="L49" s="237"/>
      <c r="M49" s="237"/>
      <c r="N49" s="237"/>
      <c r="O49" s="237"/>
      <c r="P49" s="237"/>
      <c r="Q49" s="237"/>
      <c r="R49" s="237"/>
      <c r="S49" s="237"/>
      <c r="T49" s="237"/>
      <c r="U49" s="237"/>
    </row>
    <row r="50" spans="1:21" s="234" customFormat="1">
      <c r="B50" s="237"/>
      <c r="C50" s="237"/>
      <c r="D50" s="237"/>
      <c r="E50" s="237"/>
      <c r="F50" s="237"/>
      <c r="G50" s="237"/>
      <c r="H50" s="237"/>
      <c r="I50" s="237"/>
      <c r="J50" s="237"/>
      <c r="K50" s="237"/>
      <c r="L50" s="237"/>
      <c r="M50" s="237"/>
      <c r="N50" s="237"/>
      <c r="O50" s="237"/>
      <c r="P50" s="237"/>
      <c r="Q50" s="237"/>
      <c r="R50" s="237"/>
      <c r="S50" s="237"/>
      <c r="T50" s="237"/>
      <c r="U50" s="237"/>
    </row>
    <row r="52" spans="1:21">
      <c r="A52" s="14" t="s">
        <v>678</v>
      </c>
    </row>
  </sheetData>
  <phoneticPr fontId="3"/>
  <dataValidations count="1">
    <dataValidation type="list" allowBlank="1" showInputMessage="1" showErrorMessage="1" sqref="D4" xr:uid="{B772A9F8-C5A4-4837-87CE-6698878A2896}">
      <formula1>"OK,NG"</formula1>
    </dataValidation>
  </dataValidations>
  <hyperlinks>
    <hyperlink ref="A1" location="'V02-00'!A1" display="back" xr:uid="{EB801944-866C-432A-A6AF-8420B87999F0}"/>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M38"/>
  <sheetViews>
    <sheetView zoomScale="80" zoomScaleNormal="80" workbookViewId="0"/>
  </sheetViews>
  <sheetFormatPr defaultColWidth="9.125" defaultRowHeight="18.75"/>
  <cols>
    <col min="1" max="3" width="9.125" style="14"/>
    <col min="4" max="4" width="17.375" style="14" customWidth="1"/>
    <col min="5" max="5" width="9.125" style="14"/>
    <col min="6" max="6" width="44.375" style="14" customWidth="1"/>
    <col min="7" max="7" width="74.375" style="14" customWidth="1"/>
    <col min="8" max="8" width="9" style="14" customWidth="1"/>
    <col min="9" max="9" width="9" style="14" bestFit="1" customWidth="1"/>
    <col min="10" max="10" width="8.875" style="14" bestFit="1" customWidth="1"/>
    <col min="11" max="12" width="9" style="14" bestFit="1" customWidth="1"/>
    <col min="13" max="16384" width="9.125" style="14"/>
  </cols>
  <sheetData>
    <row r="1" spans="1:13">
      <c r="A1" s="35" t="s">
        <v>151</v>
      </c>
    </row>
    <row r="2" spans="1:13">
      <c r="B2" s="18" t="s">
        <v>122</v>
      </c>
      <c r="D2" s="14" t="s">
        <v>144</v>
      </c>
    </row>
    <row r="3" spans="1:13">
      <c r="B3" s="18" t="s">
        <v>125</v>
      </c>
      <c r="D3" s="14" t="s">
        <v>145</v>
      </c>
    </row>
    <row r="4" spans="1:13">
      <c r="B4" s="18" t="s">
        <v>123</v>
      </c>
      <c r="D4" s="50" t="s">
        <v>353</v>
      </c>
    </row>
    <row r="5" spans="1:13">
      <c r="B5" s="18"/>
      <c r="C5" s="16"/>
    </row>
    <row r="6" spans="1:13">
      <c r="B6" s="18"/>
      <c r="C6" s="16"/>
    </row>
    <row r="7" spans="1:13" s="21" customFormat="1"/>
    <row r="8" spans="1:13">
      <c r="B8" s="18"/>
    </row>
    <row r="9" spans="1:13">
      <c r="B9" s="18"/>
    </row>
    <row r="10" spans="1:13">
      <c r="B10" s="18"/>
      <c r="M10" s="18"/>
    </row>
    <row r="11" spans="1:13">
      <c r="B11" s="18"/>
      <c r="D11" s="18" t="s">
        <v>147</v>
      </c>
      <c r="M11" s="18"/>
    </row>
    <row r="12" spans="1:13">
      <c r="B12" s="18"/>
      <c r="M12" s="18"/>
    </row>
    <row r="13" spans="1:13">
      <c r="B13" s="18"/>
      <c r="M13" s="18"/>
    </row>
    <row r="14" spans="1:13">
      <c r="B14" s="18"/>
      <c r="M14" s="18"/>
    </row>
    <row r="15" spans="1:13">
      <c r="B15" s="18"/>
      <c r="M15" s="18"/>
    </row>
    <row r="16" spans="1:13">
      <c r="B16" s="18"/>
      <c r="M16" s="18"/>
    </row>
    <row r="17" spans="2:13">
      <c r="B17" s="18"/>
      <c r="M17" s="18"/>
    </row>
    <row r="18" spans="2:13">
      <c r="B18" s="18"/>
      <c r="M18" s="18"/>
    </row>
    <row r="19" spans="2:13">
      <c r="B19" s="18"/>
      <c r="M19" s="18"/>
    </row>
    <row r="20" spans="2:13">
      <c r="B20" s="18"/>
      <c r="M20" s="18"/>
    </row>
    <row r="21" spans="2:13">
      <c r="B21" s="18"/>
      <c r="M21" s="18"/>
    </row>
    <row r="22" spans="2:13">
      <c r="B22" s="18"/>
      <c r="M22" s="18"/>
    </row>
    <row r="23" spans="2:13">
      <c r="B23" s="18"/>
      <c r="M23" s="18"/>
    </row>
    <row r="24" spans="2:13">
      <c r="B24" s="18"/>
      <c r="M24" s="18"/>
    </row>
    <row r="25" spans="2:13">
      <c r="B25" s="18"/>
      <c r="M25" s="18"/>
    </row>
    <row r="26" spans="2:13">
      <c r="B26" s="18"/>
      <c r="D26" s="18" t="s">
        <v>1020</v>
      </c>
      <c r="F26" s="176" t="s">
        <v>1026</v>
      </c>
      <c r="M26" s="18"/>
    </row>
    <row r="27" spans="2:13">
      <c r="B27" s="18"/>
      <c r="F27" s="14" t="s">
        <v>1022</v>
      </c>
    </row>
    <row r="28" spans="2:13">
      <c r="B28" s="18"/>
      <c r="D28" s="18"/>
      <c r="F28" s="14" t="s">
        <v>1021</v>
      </c>
    </row>
    <row r="29" spans="2:13">
      <c r="B29" s="18"/>
      <c r="F29" s="14" t="s">
        <v>1025</v>
      </c>
    </row>
    <row r="30" spans="2:13">
      <c r="B30" s="18"/>
      <c r="F30" s="14" t="s">
        <v>1024</v>
      </c>
    </row>
    <row r="31" spans="2:13">
      <c r="B31" s="18"/>
      <c r="F31" s="14" t="s">
        <v>1023</v>
      </c>
    </row>
    <row r="32" spans="2:13">
      <c r="B32" s="18"/>
    </row>
    <row r="34" spans="1:6">
      <c r="D34" s="18" t="s">
        <v>148</v>
      </c>
      <c r="F34" s="14" t="s">
        <v>995</v>
      </c>
    </row>
    <row r="35" spans="1:6">
      <c r="D35" s="18"/>
    </row>
    <row r="36" spans="1:6">
      <c r="D36" s="18" t="s">
        <v>149</v>
      </c>
    </row>
    <row r="37" spans="1:6">
      <c r="B37" s="18"/>
      <c r="F37" s="182" t="s">
        <v>995</v>
      </c>
    </row>
    <row r="38" spans="1:6">
      <c r="A38" s="14" t="s">
        <v>678</v>
      </c>
      <c r="B38" s="18"/>
    </row>
  </sheetData>
  <phoneticPr fontId="3"/>
  <dataValidations count="1">
    <dataValidation type="list" allowBlank="1" showInputMessage="1" showErrorMessage="1" sqref="D4" xr:uid="{47525CA4-3034-4FD7-99CC-AB4936CED067}">
      <formula1>"OK,NG"</formula1>
    </dataValidation>
  </dataValidations>
  <hyperlinks>
    <hyperlink ref="A1" location="'V02-00'!A1" display="back" xr:uid="{5E9D1D73-09E4-4342-BE53-00D4B6928A06}"/>
  </hyperlink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LongLe xmlns="ef1ac6ff-cc02-49be-9b85-a83a4f42e6b6">
      <Url xsi:nil="true"/>
      <Description xsi:nil="true"/>
    </LongL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43E4C28AB7C88E4380E1848BFF75F1E8" ma:contentTypeVersion="7" ma:contentTypeDescription="新しいドキュメントを作成します。" ma:contentTypeScope="" ma:versionID="a008c9bf226ae729e845a564fa08a6d7">
  <xsd:schema xmlns:xsd="http://www.w3.org/2001/XMLSchema" xmlns:xs="http://www.w3.org/2001/XMLSchema" xmlns:p="http://schemas.microsoft.com/office/2006/metadata/properties" xmlns:ns2="ef1ac6ff-cc02-49be-9b85-a83a4f42e6b6" xmlns:ns3="57eeaad1-19fd-4f49-90ff-0401050ccd34" targetNamespace="http://schemas.microsoft.com/office/2006/metadata/properties" ma:root="true" ma:fieldsID="1725de639793d4997fdd43a68792504c" ns2:_="" ns3:_="">
    <xsd:import namespace="ef1ac6ff-cc02-49be-9b85-a83a4f42e6b6"/>
    <xsd:import namespace="57eeaad1-19fd-4f49-90ff-0401050ccd3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ongLe"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1ac6ff-cc02-49be-9b85-a83a4f42e6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ongLe" ma:index="12" nillable="true" ma:displayName="LongLe" ma:description="test" ma:format="Hyperlink" ma:internalName="LongLe">
      <xsd:complexType>
        <xsd:complexContent>
          <xsd:extension base="dms:URL">
            <xsd:sequence>
              <xsd:element name="Url" type="dms:ValidUrl" minOccurs="0" nillable="true"/>
              <xsd:element name="Description" type="xsd:string" nillable="true"/>
            </xsd:sequence>
          </xsd:extension>
        </xsd:complexContent>
      </xsd:complex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7eeaad1-19fd-4f49-90ff-0401050ccd34"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0E1E84A-D928-4505-AC60-63359F7127D6}">
  <ds:schemaRefs>
    <ds:schemaRef ds:uri="http://schemas.microsoft.com/sharepoint/v3/contenttype/forms"/>
  </ds:schemaRefs>
</ds:datastoreItem>
</file>

<file path=customXml/itemProps2.xml><?xml version="1.0" encoding="utf-8"?>
<ds:datastoreItem xmlns:ds="http://schemas.openxmlformats.org/officeDocument/2006/customXml" ds:itemID="{9CC7A9C9-00F1-40BE-8163-7CEF9E7F6999}">
  <ds:schemaRefs>
    <ds:schemaRef ds:uri="http://schemas.microsoft.com/office/infopath/2007/PartnerControls"/>
    <ds:schemaRef ds:uri="http://purl.org/dc/terms/"/>
    <ds:schemaRef ds:uri="e5e4e52a-98d0-481f-bd15-d6e8180db819"/>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95e8b75f-9b5c-4ec5-8e01-161840d032d2"/>
    <ds:schemaRef ds:uri="http://www.w3.org/XML/1998/namespace"/>
    <ds:schemaRef ds:uri="http://purl.org/dc/dcmitype/"/>
  </ds:schemaRefs>
</ds:datastoreItem>
</file>

<file path=customXml/itemProps3.xml><?xml version="1.0" encoding="utf-8"?>
<ds:datastoreItem xmlns:ds="http://schemas.openxmlformats.org/officeDocument/2006/customXml" ds:itemID="{B6A5BB06-7D1E-4A62-BFCF-906B78D224C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23</vt:i4>
      </vt:variant>
    </vt:vector>
  </HeadingPairs>
  <TitlesOfParts>
    <vt:vector size="23" baseType="lpstr">
      <vt:lpstr>Revision history</vt:lpstr>
      <vt:lpstr>Criteriaチェック</vt:lpstr>
      <vt:lpstr>レイアウトフロー</vt:lpstr>
      <vt:lpstr>Design_Strategy</vt:lpstr>
      <vt:lpstr>V02-00</vt:lpstr>
      <vt:lpstr>1. Tool</vt:lpstr>
      <vt:lpstr>2. Tech_library</vt:lpstr>
      <vt:lpstr>3. Settings</vt:lpstr>
      <vt:lpstr>4. Cell Usage</vt:lpstr>
      <vt:lpstr>5. Floorplan</vt:lpstr>
      <vt:lpstr>7. Clock</vt:lpstr>
      <vt:lpstr>6. Constraint</vt:lpstr>
      <vt:lpstr>8. Routing &amp; Xtalk</vt:lpstr>
      <vt:lpstr>9. Rule (AMCU)</vt:lpstr>
      <vt:lpstr>10. Extraction(StarRC)</vt:lpstr>
      <vt:lpstr>11. Qor(PnR)</vt:lpstr>
      <vt:lpstr>12. Signoff(PT)</vt:lpstr>
      <vt:lpstr>13. Power</vt:lpstr>
      <vt:lpstr>14. Safety</vt:lpstr>
      <vt:lpstr>15. Filler</vt:lpstr>
      <vt:lpstr>16. Export data</vt:lpstr>
      <vt:lpstr>17. Logical check</vt:lpstr>
      <vt:lpstr>18. PV(Calibre)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2015-06-05T18:19:34Z</dcterms:created>
  <dcterms:modified xsi:type="dcterms:W3CDTF">2022-08-03T11:07:11Z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0x01010043E4C28AB7C88E4380E1848BFF75F1E8</vt:lpwstr>
  </property>
</Properties>
</file>