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data" sheetId="1" r:id="rId1"/>
    <sheet name="field" sheetId="2" r:id="rId2"/>
  </sheets>
  <externalReferences>
    <externalReference r:id="rId3"/>
  </externalReferences>
  <definedNames>
    <definedName name="_xlnm._FilterDatabase" localSheetId="0" hidden="1">data!$B$1:$C$80</definedName>
  </definedNames>
  <calcPr calcId="144525"/>
</workbook>
</file>

<file path=xl/sharedStrings.xml><?xml version="1.0" encoding="utf-8"?>
<sst xmlns="http://schemas.openxmlformats.org/spreadsheetml/2006/main" count="198" uniqueCount="15">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</sst>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24" fillId="29" borderId="1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4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5" tint="-0.25"/>
        </patternFill>
      </fill>
    </dxf>
    <dxf>
      <fill>
        <patternFill patternType="gray0625"/>
      </fill>
    </dxf>
    <dxf>
      <font>
        <color theme="8" tint="-0.2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07-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fiel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topLeftCell="A25" workbookViewId="0">
      <selection activeCell="D55" sqref="D5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0.329861111111111</v>
      </c>
      <c r="B2" s="9" t="s">
        <v>7</v>
      </c>
      <c r="C2" s="9" t="s">
        <v>5</v>
      </c>
      <c r="D2" s="10"/>
      <c r="E2" s="11"/>
      <c r="F2" s="12">
        <f>COUNTIFS($B$2:$B$509,"水渣",$C$2:$C$509,"进")</f>
        <v>11</v>
      </c>
      <c r="G2" s="12">
        <f>COUNTIFS($B$2:$B$509,"水渣",$C$2:$C$509,"出")</f>
        <v>4</v>
      </c>
      <c r="H2" s="12">
        <f>$F$2-$G$2</f>
        <v>7</v>
      </c>
      <c r="I2" s="11"/>
      <c r="J2" s="12">
        <f>COUNTIFS($B$2:$B$509,"矿粉",$C$2:$C$509,"进")</f>
        <v>27</v>
      </c>
      <c r="K2" s="12">
        <f>COUNTIFS($B$2:$B$509,"矿粉",$C$2:$C$509,"出")</f>
        <v>30</v>
      </c>
      <c r="L2" s="12">
        <f>$J$2-$K$2</f>
        <v>-3</v>
      </c>
      <c r="M2" s="11"/>
      <c r="N2" s="12">
        <f>COUNTIFS($B$2:$B$509,"其他",$C$2:$C$509,"进")</f>
        <v>0</v>
      </c>
      <c r="O2" s="12">
        <f>COUNTIFS($B$2:$B$509,"其他",$C$2:$C$509,"出")</f>
        <v>7</v>
      </c>
      <c r="P2" s="12">
        <f>$N$2-$O$2</f>
        <v>-7</v>
      </c>
    </row>
    <row r="3" spans="1:16">
      <c r="A3" s="8">
        <v>0.334027777777778</v>
      </c>
      <c r="B3" s="9" t="s">
        <v>7</v>
      </c>
      <c r="C3" s="9" t="s">
        <v>5</v>
      </c>
      <c r="D3" s="10"/>
      <c r="E3" s="11"/>
      <c r="F3" s="13" t="s">
        <v>9</v>
      </c>
      <c r="G3" s="13" t="s">
        <v>10</v>
      </c>
      <c r="H3" s="12"/>
      <c r="I3" s="11"/>
      <c r="J3" s="13" t="s">
        <v>9</v>
      </c>
      <c r="K3" s="13" t="s">
        <v>10</v>
      </c>
      <c r="L3" s="12"/>
      <c r="M3" s="11"/>
      <c r="N3" s="13" t="s">
        <v>9</v>
      </c>
      <c r="O3" s="14" t="s">
        <v>10</v>
      </c>
      <c r="P3" s="12"/>
    </row>
    <row r="4" spans="1:16">
      <c r="A4" s="8">
        <v>0.379861111111111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8">
        <v>0.422222222222222</v>
      </c>
      <c r="B5" s="9" t="s">
        <v>7</v>
      </c>
      <c r="C5" s="9" t="s">
        <v>4</v>
      </c>
      <c r="D5" s="10"/>
      <c r="E5" s="11"/>
      <c r="F5" s="14" t="s">
        <v>11</v>
      </c>
      <c r="G5" s="14" t="s">
        <v>12</v>
      </c>
      <c r="H5" s="12"/>
      <c r="I5" s="11"/>
      <c r="J5" s="14" t="s">
        <v>11</v>
      </c>
      <c r="K5" s="14" t="s">
        <v>12</v>
      </c>
      <c r="L5" s="12"/>
      <c r="M5" s="11"/>
      <c r="N5" s="14" t="s">
        <v>11</v>
      </c>
      <c r="O5" s="14" t="s">
        <v>12</v>
      </c>
      <c r="P5" s="12"/>
    </row>
    <row r="6" hidden="1" spans="1:16">
      <c r="A6" s="8">
        <v>0.434722222222222</v>
      </c>
      <c r="B6" s="9" t="s">
        <v>7</v>
      </c>
      <c r="C6" s="9" t="s">
        <v>4</v>
      </c>
      <c r="D6" s="10"/>
      <c r="E6" s="15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5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5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8">
        <v>0.455555555555556</v>
      </c>
      <c r="B7" s="9" t="s">
        <v>7</v>
      </c>
      <c r="C7" s="9" t="s">
        <v>5</v>
      </c>
      <c r="D7" s="10"/>
      <c r="E7" s="16"/>
    </row>
    <row r="8" ht="18.75" spans="1:14">
      <c r="A8" s="8">
        <v>0.459027777777778</v>
      </c>
      <c r="B8" s="9" t="s">
        <v>7</v>
      </c>
      <c r="C8" s="9" t="s">
        <v>5</v>
      </c>
      <c r="D8" s="10"/>
      <c r="E8" s="17"/>
      <c r="F8" s="18"/>
      <c r="G8" s="17"/>
      <c r="H8" s="18"/>
      <c r="I8" s="17"/>
      <c r="J8" s="18"/>
      <c r="K8" s="17"/>
      <c r="L8" s="18"/>
      <c r="M8" s="17"/>
      <c r="N8" s="18"/>
    </row>
    <row r="9" hidden="1" spans="1:4">
      <c r="A9" s="8">
        <v>0.463194444444444</v>
      </c>
      <c r="B9" s="9" t="s">
        <v>7</v>
      </c>
      <c r="C9" s="9" t="s">
        <v>4</v>
      </c>
      <c r="D9" s="10"/>
    </row>
    <row r="10" hidden="1" spans="1:4">
      <c r="A10" s="8">
        <v>0.473611111111111</v>
      </c>
      <c r="B10" s="9" t="s">
        <v>7</v>
      </c>
      <c r="C10" s="9" t="s">
        <v>4</v>
      </c>
      <c r="D10" s="10"/>
    </row>
    <row r="11" ht="18.75" spans="1:5">
      <c r="A11" s="8">
        <v>0.475</v>
      </c>
      <c r="B11" s="9" t="s">
        <v>7</v>
      </c>
      <c r="C11" s="9" t="s">
        <v>5</v>
      </c>
      <c r="D11" s="10"/>
      <c r="E11" s="16" t="str">
        <f>"总车数："&amp;$G$2+$K$2+$O$2+$G$4+$K$4+$O$4+$G$6+$K$6+$O$6&amp;"  水渣："&amp;$G$2&amp;"  矿粉："&amp;$K$2&amp;"  其他："&amp;$O$2&amp;"  异常："&amp;$G$4+$K$4+$O$4+$G$6+$K$6+$O$6</f>
        <v>总车数：41  水渣：4  矿粉：30  其他：7  异常：0</v>
      </c>
    </row>
    <row r="12" spans="1:4">
      <c r="A12" s="8">
        <v>0.497916666666667</v>
      </c>
      <c r="B12" s="9" t="s">
        <v>7</v>
      </c>
      <c r="C12" s="9" t="s">
        <v>5</v>
      </c>
      <c r="D12" s="10"/>
    </row>
    <row r="13" spans="1:4">
      <c r="A13" s="8">
        <v>0.505555555555556</v>
      </c>
      <c r="B13" s="9" t="s">
        <v>7</v>
      </c>
      <c r="C13" s="9" t="s">
        <v>5</v>
      </c>
      <c r="D13" s="10"/>
    </row>
    <row r="14" hidden="1" spans="1:4">
      <c r="A14" s="8">
        <v>0.515972222222222</v>
      </c>
      <c r="B14" s="9" t="s">
        <v>7</v>
      </c>
      <c r="C14" s="9" t="s">
        <v>4</v>
      </c>
      <c r="D14" s="10"/>
    </row>
    <row r="15" hidden="1" spans="1:4">
      <c r="A15" s="8">
        <v>0.524305555555556</v>
      </c>
      <c r="B15" s="9" t="s">
        <v>7</v>
      </c>
      <c r="C15" s="9" t="s">
        <v>4</v>
      </c>
      <c r="D15" s="10"/>
    </row>
    <row r="16" spans="1:4">
      <c r="A16" s="8">
        <v>0.534027777777778</v>
      </c>
      <c r="B16" s="9" t="s">
        <v>7</v>
      </c>
      <c r="C16" s="9" t="s">
        <v>5</v>
      </c>
      <c r="D16" s="10"/>
    </row>
    <row r="17" spans="1:4">
      <c r="A17" s="8">
        <v>0.540277777777778</v>
      </c>
      <c r="B17" s="9" t="s">
        <v>7</v>
      </c>
      <c r="C17" s="9" t="s">
        <v>5</v>
      </c>
      <c r="D17" s="10"/>
    </row>
    <row r="18" hidden="1" spans="1:4">
      <c r="A18" s="8">
        <v>0.588194444444444</v>
      </c>
      <c r="B18" s="9" t="s">
        <v>7</v>
      </c>
      <c r="C18" s="9" t="s">
        <v>4</v>
      </c>
      <c r="D18" s="10"/>
    </row>
    <row r="19" hidden="1" spans="1:4">
      <c r="A19" s="8">
        <v>0.597222222222222</v>
      </c>
      <c r="B19" s="9" t="s">
        <v>7</v>
      </c>
      <c r="C19" s="9" t="s">
        <v>4</v>
      </c>
      <c r="D19" s="10"/>
    </row>
    <row r="20" spans="1:4">
      <c r="A20" s="8">
        <v>0.619444444444444</v>
      </c>
      <c r="B20" s="9" t="s">
        <v>7</v>
      </c>
      <c r="C20" s="9" t="s">
        <v>5</v>
      </c>
      <c r="D20" s="10"/>
    </row>
    <row r="21" hidden="1" spans="1:4">
      <c r="A21" s="8">
        <v>0.628472222222222</v>
      </c>
      <c r="B21" s="9" t="s">
        <v>7</v>
      </c>
      <c r="C21" s="9" t="s">
        <v>4</v>
      </c>
      <c r="D21" s="10"/>
    </row>
    <row r="22" spans="1:4">
      <c r="A22" s="8">
        <v>0.647222222222222</v>
      </c>
      <c r="B22" s="9" t="s">
        <v>7</v>
      </c>
      <c r="C22" s="9" t="s">
        <v>5</v>
      </c>
      <c r="D22" s="10"/>
    </row>
    <row r="23" hidden="1" spans="1:4">
      <c r="A23" s="8">
        <v>0.680555555555556</v>
      </c>
      <c r="B23" s="9" t="s">
        <v>7</v>
      </c>
      <c r="C23" s="9" t="s">
        <v>4</v>
      </c>
      <c r="D23" s="10"/>
    </row>
    <row r="24" hidden="1" spans="1:4">
      <c r="A24" s="8">
        <v>0.693055555555556</v>
      </c>
      <c r="B24" s="9" t="s">
        <v>7</v>
      </c>
      <c r="C24" s="9" t="s">
        <v>4</v>
      </c>
      <c r="D24" s="10"/>
    </row>
    <row r="25" spans="1:7">
      <c r="A25" s="8">
        <v>0.725694444444444</v>
      </c>
      <c r="B25" s="9" t="s">
        <v>7</v>
      </c>
      <c r="C25" s="9" t="s">
        <v>5</v>
      </c>
      <c r="D25" s="10"/>
      <c r="G25" s="19"/>
    </row>
    <row r="26" hidden="1" spans="1:4">
      <c r="A26" s="8">
        <v>0.73125</v>
      </c>
      <c r="B26" s="9" t="s">
        <v>7</v>
      </c>
      <c r="C26" s="9" t="s">
        <v>4</v>
      </c>
      <c r="D26" s="10"/>
    </row>
    <row r="27" hidden="1" spans="1:4">
      <c r="A27" s="8">
        <v>0.732638888888889</v>
      </c>
      <c r="B27" s="9" t="s">
        <v>7</v>
      </c>
      <c r="C27" s="9" t="s">
        <v>4</v>
      </c>
      <c r="D27" s="10"/>
    </row>
    <row r="28" hidden="1" spans="1:4">
      <c r="A28" s="8">
        <v>0.734027777777778</v>
      </c>
      <c r="B28" s="9" t="s">
        <v>7</v>
      </c>
      <c r="C28" s="9" t="s">
        <v>4</v>
      </c>
      <c r="D28" s="10"/>
    </row>
    <row r="29" spans="1:4">
      <c r="A29" s="8">
        <v>0.742361111111111</v>
      </c>
      <c r="B29" s="9" t="s">
        <v>7</v>
      </c>
      <c r="C29" s="9" t="s">
        <v>5</v>
      </c>
      <c r="D29" s="10"/>
    </row>
    <row r="30" spans="1:4">
      <c r="A30" s="8">
        <v>0.759027777777778</v>
      </c>
      <c r="B30" s="9" t="s">
        <v>7</v>
      </c>
      <c r="C30" s="9" t="s">
        <v>5</v>
      </c>
      <c r="D30" s="10"/>
    </row>
    <row r="31" hidden="1" spans="1:4">
      <c r="A31" s="8">
        <v>0.7625</v>
      </c>
      <c r="B31" s="9" t="s">
        <v>7</v>
      </c>
      <c r="C31" s="9" t="s">
        <v>4</v>
      </c>
      <c r="D31" s="10"/>
    </row>
    <row r="32" spans="1:4">
      <c r="A32" s="8">
        <v>0.769444444444444</v>
      </c>
      <c r="B32" s="9" t="s">
        <v>7</v>
      </c>
      <c r="C32" s="9" t="s">
        <v>5</v>
      </c>
      <c r="D32" s="10"/>
    </row>
    <row r="33" spans="1:4">
      <c r="A33" s="8">
        <v>0.771527777777778</v>
      </c>
      <c r="B33" s="9" t="s">
        <v>7</v>
      </c>
      <c r="C33" s="9" t="s">
        <v>5</v>
      </c>
      <c r="D33" s="10"/>
    </row>
    <row r="34" spans="1:4">
      <c r="A34" s="8">
        <v>0.772916666666667</v>
      </c>
      <c r="B34" s="9" t="s">
        <v>7</v>
      </c>
      <c r="C34" s="9" t="s">
        <v>5</v>
      </c>
      <c r="D34" s="10"/>
    </row>
    <row r="35" hidden="1" spans="1:4">
      <c r="A35" s="8">
        <v>0.777777777777778</v>
      </c>
      <c r="B35" s="9" t="s">
        <v>7</v>
      </c>
      <c r="C35" s="9" t="s">
        <v>4</v>
      </c>
      <c r="D35" s="10"/>
    </row>
    <row r="36" hidden="1" spans="1:4">
      <c r="A36" s="8">
        <v>0.799305555555556</v>
      </c>
      <c r="B36" s="9" t="s">
        <v>7</v>
      </c>
      <c r="C36" s="9" t="s">
        <v>4</v>
      </c>
      <c r="D36" s="10"/>
    </row>
    <row r="37" spans="1:4">
      <c r="A37" s="8">
        <v>0.809027777777778</v>
      </c>
      <c r="B37" s="9" t="s">
        <v>7</v>
      </c>
      <c r="C37" s="9" t="s">
        <v>5</v>
      </c>
      <c r="D37" s="10"/>
    </row>
    <row r="38" spans="1:4">
      <c r="A38" s="8">
        <v>0.815972222222222</v>
      </c>
      <c r="B38" s="9" t="s">
        <v>7</v>
      </c>
      <c r="C38" s="9" t="s">
        <v>5</v>
      </c>
      <c r="D38" s="10"/>
    </row>
    <row r="39" hidden="1" spans="1:4">
      <c r="A39" s="8">
        <v>0.819444444444444</v>
      </c>
      <c r="B39" s="9" t="s">
        <v>7</v>
      </c>
      <c r="C39" s="9" t="s">
        <v>4</v>
      </c>
      <c r="D39" s="10"/>
    </row>
    <row r="40" spans="1:4">
      <c r="A40" s="8">
        <v>0.825694444444444</v>
      </c>
      <c r="B40" s="9" t="s">
        <v>7</v>
      </c>
      <c r="C40" s="9" t="s">
        <v>5</v>
      </c>
      <c r="D40" s="10"/>
    </row>
    <row r="41" hidden="1" spans="1:4">
      <c r="A41" s="8">
        <v>0.84375</v>
      </c>
      <c r="B41" s="9" t="s">
        <v>7</v>
      </c>
      <c r="C41" s="9" t="s">
        <v>4</v>
      </c>
      <c r="D41" s="10"/>
    </row>
    <row r="42" spans="1:4">
      <c r="A42" s="8">
        <v>0.845833333333333</v>
      </c>
      <c r="B42" s="9" t="s">
        <v>7</v>
      </c>
      <c r="C42" s="9" t="s">
        <v>5</v>
      </c>
      <c r="D42" s="10"/>
    </row>
    <row r="43" hidden="1" spans="1:4">
      <c r="A43" s="8">
        <v>0.877777777777778</v>
      </c>
      <c r="B43" s="9" t="s">
        <v>7</v>
      </c>
      <c r="C43" s="9" t="s">
        <v>4</v>
      </c>
      <c r="D43" s="10"/>
    </row>
    <row r="44" spans="1:4">
      <c r="A44" s="8">
        <v>0.885416666666667</v>
      </c>
      <c r="B44" s="9" t="s">
        <v>7</v>
      </c>
      <c r="C44" s="9" t="s">
        <v>5</v>
      </c>
      <c r="D44" s="10"/>
    </row>
    <row r="45" spans="1:4">
      <c r="A45" s="8">
        <v>0.895833333333333</v>
      </c>
      <c r="B45" s="9" t="s">
        <v>7</v>
      </c>
      <c r="C45" s="9" t="s">
        <v>5</v>
      </c>
      <c r="D45" s="10"/>
    </row>
    <row r="46" hidden="1" spans="1:4">
      <c r="A46" s="8">
        <v>0.902777777777778</v>
      </c>
      <c r="B46" s="9" t="s">
        <v>7</v>
      </c>
      <c r="C46" s="9" t="s">
        <v>4</v>
      </c>
      <c r="D46" s="10"/>
    </row>
    <row r="47" spans="1:4">
      <c r="A47" s="8">
        <v>0.943055555555556</v>
      </c>
      <c r="B47" s="9" t="s">
        <v>7</v>
      </c>
      <c r="C47" s="9" t="s">
        <v>5</v>
      </c>
      <c r="D47" s="10"/>
    </row>
    <row r="48" hidden="1" spans="1:4">
      <c r="A48" s="8">
        <v>0.00972222222222222</v>
      </c>
      <c r="B48" s="9" t="s">
        <v>3</v>
      </c>
      <c r="C48" s="9" t="s">
        <v>4</v>
      </c>
      <c r="D48" s="10"/>
    </row>
    <row r="49" hidden="1" spans="1:4">
      <c r="A49" s="8">
        <v>0.0291666666666667</v>
      </c>
      <c r="B49" s="9" t="s">
        <v>3</v>
      </c>
      <c r="C49" s="9" t="s">
        <v>4</v>
      </c>
      <c r="D49" s="10"/>
    </row>
    <row r="50" hidden="1" spans="1:4">
      <c r="A50" s="8">
        <v>0.0333333333333333</v>
      </c>
      <c r="B50" s="9" t="s">
        <v>3</v>
      </c>
      <c r="C50" s="9" t="s">
        <v>4</v>
      </c>
      <c r="D50" s="10"/>
    </row>
    <row r="51" spans="1:4">
      <c r="A51" s="8">
        <v>0.0354166666666667</v>
      </c>
      <c r="B51" s="9" t="s">
        <v>8</v>
      </c>
      <c r="C51" s="9" t="s">
        <v>5</v>
      </c>
      <c r="D51" s="10"/>
    </row>
    <row r="52" hidden="1" spans="1:4">
      <c r="A52" s="8">
        <v>0.04375</v>
      </c>
      <c r="B52" s="9" t="s">
        <v>3</v>
      </c>
      <c r="C52" s="9" t="s">
        <v>4</v>
      </c>
      <c r="D52" s="10"/>
    </row>
    <row r="53" spans="1:4">
      <c r="A53" s="8">
        <v>0.0534722222222222</v>
      </c>
      <c r="B53" s="9" t="s">
        <v>8</v>
      </c>
      <c r="C53" s="9" t="s">
        <v>5</v>
      </c>
      <c r="D53" s="10"/>
    </row>
    <row r="54" hidden="1" spans="1:4">
      <c r="A54" s="8">
        <v>0.05625</v>
      </c>
      <c r="B54" s="9" t="s">
        <v>7</v>
      </c>
      <c r="C54" s="9" t="s">
        <v>4</v>
      </c>
      <c r="D54" s="10"/>
    </row>
    <row r="55" spans="1:4">
      <c r="A55" s="20">
        <v>0.0680555555555555</v>
      </c>
      <c r="B55" s="9" t="s">
        <v>8</v>
      </c>
      <c r="C55" s="9" t="s">
        <v>5</v>
      </c>
      <c r="D55" s="10"/>
    </row>
    <row r="56" hidden="1" spans="1:4">
      <c r="A56" s="8">
        <v>0.0701388888888889</v>
      </c>
      <c r="B56" s="9" t="s">
        <v>3</v>
      </c>
      <c r="C56" s="9" t="s">
        <v>4</v>
      </c>
      <c r="D56" s="10"/>
    </row>
    <row r="57" hidden="1" spans="1:4">
      <c r="A57" s="8">
        <v>0.0729166666666667</v>
      </c>
      <c r="B57" s="9" t="s">
        <v>3</v>
      </c>
      <c r="C57" s="9" t="s">
        <v>4</v>
      </c>
      <c r="D57" s="10"/>
    </row>
    <row r="58" spans="1:4">
      <c r="A58" s="8">
        <v>0.0840277777777778</v>
      </c>
      <c r="B58" s="9" t="s">
        <v>8</v>
      </c>
      <c r="C58" s="9" t="s">
        <v>5</v>
      </c>
      <c r="D58" s="10"/>
    </row>
    <row r="59" spans="1:4">
      <c r="A59" s="8">
        <v>0.0979166666666667</v>
      </c>
      <c r="B59" s="9" t="s">
        <v>7</v>
      </c>
      <c r="C59" s="9" t="s">
        <v>5</v>
      </c>
      <c r="D59" s="10"/>
    </row>
    <row r="60" hidden="1" spans="1:4">
      <c r="A60" s="8">
        <v>0.100694444444444</v>
      </c>
      <c r="B60" s="9" t="s">
        <v>7</v>
      </c>
      <c r="C60" s="9" t="s">
        <v>4</v>
      </c>
      <c r="D60" s="10"/>
    </row>
    <row r="61" hidden="1" spans="1:4">
      <c r="A61" s="8">
        <v>0.10625</v>
      </c>
      <c r="B61" s="9" t="s">
        <v>3</v>
      </c>
      <c r="C61" s="9" t="s">
        <v>4</v>
      </c>
      <c r="D61" s="10"/>
    </row>
    <row r="62" hidden="1" spans="1:3">
      <c r="A62" s="19">
        <v>0.114583333333333</v>
      </c>
      <c r="B62" s="9" t="s">
        <v>3</v>
      </c>
      <c r="C62" s="9" t="s">
        <v>4</v>
      </c>
    </row>
    <row r="63" spans="1:3">
      <c r="A63" s="8">
        <v>0.123611111111111</v>
      </c>
      <c r="B63" s="9" t="s">
        <v>3</v>
      </c>
      <c r="C63" s="9" t="s">
        <v>5</v>
      </c>
    </row>
    <row r="64" hidden="1" spans="1:3">
      <c r="A64" s="8">
        <v>0.140277777777778</v>
      </c>
      <c r="B64" s="9" t="s">
        <v>3</v>
      </c>
      <c r="C64" s="9" t="s">
        <v>4</v>
      </c>
    </row>
    <row r="65" spans="1:3">
      <c r="A65" s="19">
        <v>0.142361111111111</v>
      </c>
      <c r="B65" s="9" t="s">
        <v>7</v>
      </c>
      <c r="C65" s="9" t="s">
        <v>5</v>
      </c>
    </row>
    <row r="66" hidden="1" spans="1:3">
      <c r="A66" s="8">
        <v>0.150694444444444</v>
      </c>
      <c r="B66" s="9" t="s">
        <v>3</v>
      </c>
      <c r="C66" s="9" t="s">
        <v>4</v>
      </c>
    </row>
    <row r="67" hidden="1" spans="1:3">
      <c r="A67" s="19">
        <v>0.152777777777778</v>
      </c>
      <c r="B67" s="9" t="s">
        <v>3</v>
      </c>
      <c r="C67" s="9" t="s">
        <v>4</v>
      </c>
    </row>
    <row r="68" hidden="1" spans="1:3">
      <c r="A68" s="19">
        <v>0.154166666666667</v>
      </c>
      <c r="B68" s="9" t="s">
        <v>7</v>
      </c>
      <c r="C68" s="9" t="s">
        <v>4</v>
      </c>
    </row>
    <row r="69" spans="1:3">
      <c r="A69" s="19">
        <v>0.1875</v>
      </c>
      <c r="B69" s="9" t="s">
        <v>7</v>
      </c>
      <c r="C69" s="9" t="s">
        <v>5</v>
      </c>
    </row>
    <row r="70" spans="1:3">
      <c r="A70" s="19">
        <v>0.190277777777778</v>
      </c>
      <c r="B70" s="9" t="s">
        <v>8</v>
      </c>
      <c r="C70" s="9" t="s">
        <v>5</v>
      </c>
    </row>
    <row r="71" spans="1:3">
      <c r="A71" s="19">
        <v>0.191666666666667</v>
      </c>
      <c r="B71" s="9" t="s">
        <v>8</v>
      </c>
      <c r="C71" s="9" t="s">
        <v>5</v>
      </c>
    </row>
    <row r="72" spans="1:3">
      <c r="A72" s="19">
        <v>0.194444444444444</v>
      </c>
      <c r="B72" s="9" t="s">
        <v>8</v>
      </c>
      <c r="C72" s="9" t="s">
        <v>5</v>
      </c>
    </row>
    <row r="73" hidden="1" spans="1:3">
      <c r="A73" s="19">
        <v>0.248611111111111</v>
      </c>
      <c r="B73" s="9" t="s">
        <v>7</v>
      </c>
      <c r="C73" s="9" t="s">
        <v>4</v>
      </c>
    </row>
    <row r="74" hidden="1" spans="1:3">
      <c r="A74" s="19">
        <v>0.264583333333333</v>
      </c>
      <c r="B74" s="9" t="s">
        <v>7</v>
      </c>
      <c r="C74" s="9" t="s">
        <v>4</v>
      </c>
    </row>
    <row r="75" spans="1:3">
      <c r="A75" s="19">
        <v>0.273611111111111</v>
      </c>
      <c r="B75" s="9" t="s">
        <v>3</v>
      </c>
      <c r="C75" s="9" t="s">
        <v>5</v>
      </c>
    </row>
    <row r="76" spans="1:3">
      <c r="A76" s="19">
        <v>0.276388888888889</v>
      </c>
      <c r="B76" s="9" t="s">
        <v>3</v>
      </c>
      <c r="C76" s="9" t="s">
        <v>5</v>
      </c>
    </row>
    <row r="77" spans="1:3">
      <c r="A77" s="19">
        <v>0.279166666666667</v>
      </c>
      <c r="B77" s="9" t="s">
        <v>7</v>
      </c>
      <c r="C77" s="9" t="s">
        <v>5</v>
      </c>
    </row>
    <row r="78" spans="1:3">
      <c r="A78" s="19">
        <v>0.282638888888889</v>
      </c>
      <c r="B78" s="9" t="s">
        <v>3</v>
      </c>
      <c r="C78" s="9" t="s">
        <v>5</v>
      </c>
    </row>
    <row r="79" spans="1:3">
      <c r="A79" s="19">
        <v>0.291666666666667</v>
      </c>
      <c r="B79" s="9" t="s">
        <v>7</v>
      </c>
      <c r="C79" s="9" t="s">
        <v>5</v>
      </c>
    </row>
    <row r="80" hidden="1" spans="1:3">
      <c r="A80" s="19">
        <v>0.313194444444444</v>
      </c>
      <c r="B80" s="9" t="s">
        <v>7</v>
      </c>
      <c r="C80" s="9" t="s">
        <v>4</v>
      </c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80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2:B4">
    <cfRule type="cellIs" dxfId="0" priority="5" operator="equal">
      <formula>"矿粉"</formula>
    </cfRule>
    <cfRule type="cellIs" dxfId="1" priority="4" operator="equal">
      <formula>"水渣"</formula>
    </cfRule>
    <cfRule type="cellIs" dxfId="2" priority="3" operator="equal">
      <formula>"其他"</formula>
    </cfRule>
  </conditionalFormatting>
  <conditionalFormatting sqref="C2:C4">
    <cfRule type="cellIs" dxfId="3" priority="6" operator="equal">
      <formula>"出"</formula>
    </cfRule>
    <cfRule type="cellIs" dxfId="4" priority="2" operator="equal">
      <formula>"未过泵-进"</formula>
    </cfRule>
    <cfRule type="cellIs" dxfId="5" priority="1" operator="equal">
      <formula>"未过泵-出"</formula>
    </cfRule>
  </conditionalFormatting>
  <conditionalFormatting sqref="B1 B5:B1048576">
    <cfRule type="cellIs" dxfId="2" priority="19" operator="equal">
      <formula>"其他"</formula>
    </cfRule>
    <cfRule type="cellIs" dxfId="1" priority="20" operator="equal">
      <formula>"水渣"</formula>
    </cfRule>
    <cfRule type="cellIs" dxfId="0" priority="21" operator="equal">
      <formula>"矿粉"</formula>
    </cfRule>
  </conditionalFormatting>
  <conditionalFormatting sqref="C1 C5:C1048576">
    <cfRule type="cellIs" dxfId="5" priority="15" operator="equal">
      <formula>"未过泵-出"</formula>
    </cfRule>
    <cfRule type="cellIs" dxfId="4" priority="16" operator="equal">
      <formula>"未过泵-进"</formula>
    </cfRule>
    <cfRule type="cellIs" dxfId="3" priority="22" operator="equal">
      <formula>"出"</formula>
    </cfRule>
  </conditionalFormatting>
  <dataValidations count="3">
    <dataValidation type="list" allowBlank="1" showInputMessage="1" showErrorMessage="1" sqref="B2:C2 B3:C4">
      <formula1>[1]field!#REF!</formula1>
    </dataValidation>
    <dataValidation type="list" allowBlank="1" showInputMessage="1" showErrorMessage="1" sqref="B11 B25 B26 B31 B32 B48 B66 B69 B70 B5:B6 B7:B8 B9:B10 B12:B13 B14:B15 B16:B17 B18:B19 B20:B22 B23:B24 B27:B28 B29:B30 B33:B34 B35:B36 B37:B38 B39:B43 B44:B45 B46:B47 B49:B50 B51:B55 B56:B57 B58:B60 B61:B62 B63:B65 B67:B68 B71:B72 B73:B74 B75:B76 B77:B123">
      <formula1>field!$A$2:$A$100</formula1>
    </dataValidation>
    <dataValidation type="list" allowBlank="1" showInputMessage="1" showErrorMessage="1" sqref="C11 C25 C26 C31 C32 C48 C66 C69 C70 C5:C6 C7:C8 C9:C10 C12:C13 C14:C15 C16:C17 C18:C19 C20:C22 C23:C24 C27:C28 C29:C30 C33:C34 C35:C36 C37:C38 C39:C43 C44:C45 C46:C47 C49:C50 C51:C55 C56:C57 C58:C60 C61:C62 C63:C65 C67:C68 C71:C72 C73:C74 C75:C76 C77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2019-07-10T06:39:15Z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