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<sst xmlns="http://schemas.openxmlformats.org/spreadsheetml/2006/main" count="80" uniqueCount="15">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</sst>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14" borderId="12" applyNumberFormat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24" sqref="D2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0.849305555555556</v>
      </c>
      <c r="B2" s="9" t="s">
        <v>7</v>
      </c>
      <c r="C2" s="9" t="s">
        <v>4</v>
      </c>
      <c r="D2" s="10"/>
      <c r="E2" s="11"/>
      <c r="F2" s="12">
        <f>COUNTIFS($B$2:$B$509,"水渣",$C$2:$C$509,"进")</f>
        <v>7</v>
      </c>
      <c r="G2" s="12">
        <f>COUNTIFS($B$2:$B$509,"水渣",$C$2:$C$509,"出")</f>
        <v>2</v>
      </c>
      <c r="H2" s="12">
        <f>$F$2-$G$2</f>
        <v>5</v>
      </c>
      <c r="I2" s="11"/>
      <c r="J2" s="12">
        <f>COUNTIFS($B$2:$B$509,"矿粉",$C$2:$C$509,"进")</f>
        <v>6</v>
      </c>
      <c r="K2" s="12">
        <f>COUNTIFS($B$2:$B$509,"矿粉",$C$2:$C$509,"出")</f>
        <v>5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0.9375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0.943055555555556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0.948611111111111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0.963888888888889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0.982638888888889</v>
      </c>
      <c r="B7" s="9" t="s">
        <v>7</v>
      </c>
      <c r="C7" s="9" t="s">
        <v>5</v>
      </c>
      <c r="D7" s="10"/>
      <c r="E7" s="17"/>
    </row>
    <row r="8" ht="18.75" spans="1:14">
      <c r="A8" s="13">
        <v>0.00416666666666667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0.01875</v>
      </c>
      <c r="B9" s="9" t="s">
        <v>7</v>
      </c>
      <c r="C9" s="9" t="s">
        <v>5</v>
      </c>
      <c r="D9" s="10"/>
    </row>
    <row r="10" spans="1:4">
      <c r="A10" s="13">
        <v>0.0465277777777778</v>
      </c>
      <c r="B10" s="9" t="s">
        <v>7</v>
      </c>
      <c r="C10" s="9" t="s">
        <v>4</v>
      </c>
      <c r="D10" s="10"/>
    </row>
    <row r="11" ht="18.75" spans="1:5">
      <c r="A11" s="13">
        <v>0.0909722222222222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总车数：7  水渣：2  矿粉：5  其他：0  异常：0</v>
      </c>
    </row>
    <row r="12" spans="1:4">
      <c r="A12" s="13">
        <v>0.138194444444444</v>
      </c>
      <c r="B12" s="9" t="s">
        <v>3</v>
      </c>
      <c r="C12" s="9" t="s">
        <v>4</v>
      </c>
      <c r="D12" s="10"/>
    </row>
    <row r="13" spans="1:4">
      <c r="A13" s="13">
        <v>0.144444444444444</v>
      </c>
      <c r="B13" s="9" t="s">
        <v>3</v>
      </c>
      <c r="C13" s="9" t="s">
        <v>4</v>
      </c>
      <c r="D13" s="10"/>
    </row>
    <row r="14" spans="1:4">
      <c r="A14" s="13">
        <v>0.146527777777778</v>
      </c>
      <c r="B14" s="9" t="s">
        <v>3</v>
      </c>
      <c r="C14" s="9" t="s">
        <v>4</v>
      </c>
      <c r="D14" s="10"/>
    </row>
    <row r="15" spans="1:4">
      <c r="A15" s="13">
        <v>0.149305555555556</v>
      </c>
      <c r="B15" s="9" t="s">
        <v>3</v>
      </c>
      <c r="C15" s="9" t="s">
        <v>4</v>
      </c>
      <c r="D15" s="10"/>
    </row>
    <row r="16" spans="1:4">
      <c r="A16" s="13">
        <v>0.151388888888889</v>
      </c>
      <c r="B16" s="9" t="s">
        <v>3</v>
      </c>
      <c r="C16" s="9" t="s">
        <v>4</v>
      </c>
      <c r="D16" s="10"/>
    </row>
    <row r="17" spans="1:4">
      <c r="A17" s="13">
        <v>0.154166666666667</v>
      </c>
      <c r="B17" s="9" t="s">
        <v>3</v>
      </c>
      <c r="C17" s="9" t="s">
        <v>4</v>
      </c>
      <c r="D17" s="10"/>
    </row>
    <row r="18" spans="1:4">
      <c r="A18" s="13">
        <v>0.159722222222222</v>
      </c>
      <c r="B18" s="9" t="s">
        <v>3</v>
      </c>
      <c r="C18" s="9" t="s">
        <v>4</v>
      </c>
      <c r="D18" s="10"/>
    </row>
    <row r="19" spans="1:4">
      <c r="A19" s="13">
        <v>0.163194444444444</v>
      </c>
      <c r="B19" s="9" t="s">
        <v>3</v>
      </c>
      <c r="C19" s="9" t="s">
        <v>5</v>
      </c>
      <c r="D19" s="10"/>
    </row>
    <row r="20" spans="1:4">
      <c r="A20" s="13">
        <v>0.189583333333333</v>
      </c>
      <c r="B20" s="9" t="s">
        <v>7</v>
      </c>
      <c r="C20" s="9" t="s">
        <v>4</v>
      </c>
      <c r="D20" s="10"/>
    </row>
    <row r="21" spans="1:4">
      <c r="A21" s="13">
        <v>0.190972222222222</v>
      </c>
      <c r="B21" s="9" t="s">
        <v>3</v>
      </c>
      <c r="C21" s="9" t="s">
        <v>5</v>
      </c>
      <c r="D21" s="10"/>
    </row>
    <row r="22" spans="1:4">
      <c r="A22" s="13"/>
      <c r="B22" s="9"/>
      <c r="C22" s="9"/>
      <c r="D22" s="10"/>
    </row>
    <row r="23" spans="1:4">
      <c r="A23" s="13"/>
      <c r="B23" s="9"/>
      <c r="C23" s="9"/>
      <c r="D23" s="10"/>
    </row>
    <row r="24" spans="1:4">
      <c r="A24" s="13"/>
      <c r="B24" s="9"/>
      <c r="C24" s="9"/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7 B12 B13 B14 B15 B16 B2:B3 B4:B6 B8:B9 B10:B11 B17:B18 B19:B123">
      <formula1>field!$A$2:$A$100</formula1>
    </dataValidation>
    <dataValidation type="list" allowBlank="1" showInputMessage="1" showErrorMessage="1" sqref="C7 C12 C13 C14 C15 C16 C2:C3 C4:C6 C8:C9 C10:C11 C17:C18 C19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2019-07-17T09:45:12Z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