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<sst xmlns="http://schemas.openxmlformats.org/spreadsheetml/2006/main" count="196" uniqueCount="15">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</sst>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9" fillId="3" borderId="6" applyNumberFormat="0" applyAlignment="0" applyProtection="0">
      <alignment vertical="center"/>
    </xf>
    <xf numFmtId="0" fontId="18" fillId="3" borderId="7" applyNumberFormat="0" applyAlignment="0" applyProtection="0">
      <alignment vertical="center"/>
    </xf>
    <xf numFmtId="0" fontId="24" fillId="30" borderId="12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gray0625"/>
      </fill>
    </dxf>
    <dxf>
      <font>
        <color theme="8" tint="-0.25"/>
      </font>
    </dxf>
    <dxf>
      <font>
        <color rgb="FFFF0000"/>
      </font>
    </dxf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topLeftCell="A40" workbookViewId="0">
      <selection activeCell="D65" sqref="D65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0.336111111111111</v>
      </c>
      <c r="B2" s="9" t="s">
        <v>7</v>
      </c>
      <c r="C2" s="9" t="s">
        <v>4</v>
      </c>
      <c r="D2" s="10"/>
      <c r="E2" s="11"/>
      <c r="F2" s="12">
        <f>COUNTIFS($B$2:$B$509,"水渣",$C$2:$C$509,"进")</f>
        <v>10</v>
      </c>
      <c r="G2" s="12">
        <f>COUNTIFS($B$2:$B$509,"水渣",$C$2:$C$509,"出")</f>
        <v>7</v>
      </c>
      <c r="H2" s="12">
        <f>$F$2-$G$2</f>
        <v>3</v>
      </c>
      <c r="I2" s="11"/>
      <c r="J2" s="12">
        <f>COUNTIFS($B$2:$B$509,"矿粉",$C$2:$C$509,"进")</f>
        <v>26</v>
      </c>
      <c r="K2" s="12">
        <f>COUNTIFS($B$2:$B$509,"矿粉",$C$2:$C$509,"出")</f>
        <v>27</v>
      </c>
      <c r="L2" s="12">
        <f>$J$2-$K$2</f>
        <v>-1</v>
      </c>
      <c r="M2" s="11"/>
      <c r="N2" s="12">
        <f>COUNTIFS($B$2:$B$509,"其他",$C$2:$C$509,"进")</f>
        <v>1</v>
      </c>
      <c r="O2" s="12">
        <f>COUNTIFS($B$2:$B$509,"其他",$C$2:$C$509,"出")</f>
        <v>6</v>
      </c>
      <c r="P2" s="12">
        <f>$N$2-$O$2</f>
        <v>-5</v>
      </c>
    </row>
    <row r="3" spans="1:16">
      <c r="A3" s="13">
        <v>0.34375</v>
      </c>
      <c r="B3" s="9" t="s">
        <v>3</v>
      </c>
      <c r="C3" s="9" t="s">
        <v>5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0.345138888888889</v>
      </c>
      <c r="B4" s="9" t="s">
        <v>7</v>
      </c>
      <c r="C4" s="9" t="s">
        <v>5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0.354166666666667</v>
      </c>
      <c r="B5" s="9" t="s">
        <v>7</v>
      </c>
      <c r="C5" s="9" t="s">
        <v>5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0.373611111111111</v>
      </c>
      <c r="B6" s="9" t="s">
        <v>7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0.388888888888889</v>
      </c>
      <c r="B7" s="9" t="s">
        <v>3</v>
      </c>
      <c r="C7" s="9" t="s">
        <v>5</v>
      </c>
      <c r="D7" s="10"/>
      <c r="E7" s="17"/>
    </row>
    <row r="8" ht="18.75" spans="1:14">
      <c r="A8" s="13">
        <v>0.390972222222222</v>
      </c>
      <c r="B8" s="9" t="s">
        <v>7</v>
      </c>
      <c r="C8" s="9" t="s">
        <v>5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0.404166666666667</v>
      </c>
      <c r="B9" s="9" t="s">
        <v>7</v>
      </c>
      <c r="C9" s="9" t="s">
        <v>5</v>
      </c>
      <c r="D9" s="10"/>
    </row>
    <row r="10" spans="1:4">
      <c r="A10" s="13">
        <v>0.445833333333333</v>
      </c>
      <c r="B10" s="9" t="s">
        <v>8</v>
      </c>
      <c r="C10" s="9" t="s">
        <v>4</v>
      </c>
      <c r="D10" s="10"/>
    </row>
    <row r="11" ht="18.75" spans="1:5">
      <c r="A11" s="13">
        <v>0.477777777777778</v>
      </c>
      <c r="B11" s="9" t="s">
        <v>3</v>
      </c>
      <c r="C11" s="9" t="s">
        <v>4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总车数：40  水渣：7  矿粉：27  其他：6  异常：0</v>
      </c>
    </row>
    <row r="12" spans="1:4">
      <c r="A12" s="13">
        <v>0.489583333333333</v>
      </c>
      <c r="B12" s="9" t="s">
        <v>8</v>
      </c>
      <c r="C12" s="9" t="s">
        <v>13</v>
      </c>
      <c r="D12" s="10"/>
    </row>
    <row r="13" spans="1:4">
      <c r="A13" s="13">
        <v>0.501388888888889</v>
      </c>
      <c r="B13" s="9" t="s">
        <v>8</v>
      </c>
      <c r="C13" s="9" t="s">
        <v>5</v>
      </c>
      <c r="D13" s="10"/>
    </row>
    <row r="14" spans="1:4">
      <c r="A14" s="13">
        <v>0.506944444444444</v>
      </c>
      <c r="B14" s="9" t="s">
        <v>7</v>
      </c>
      <c r="C14" s="9" t="s">
        <v>5</v>
      </c>
      <c r="D14" s="10"/>
    </row>
    <row r="15" spans="1:4">
      <c r="A15" s="13">
        <v>0.513888888888889</v>
      </c>
      <c r="B15" s="9" t="s">
        <v>3</v>
      </c>
      <c r="C15" s="9" t="s">
        <v>5</v>
      </c>
      <c r="D15" s="10"/>
    </row>
    <row r="16" spans="1:4">
      <c r="A16" s="13">
        <v>0.518055555555556</v>
      </c>
      <c r="B16" s="9" t="s">
        <v>3</v>
      </c>
      <c r="C16" s="9" t="s">
        <v>4</v>
      </c>
      <c r="D16" s="10"/>
    </row>
    <row r="17" spans="1:4">
      <c r="A17" s="13">
        <v>0.536111111111111</v>
      </c>
      <c r="B17" s="9" t="s">
        <v>3</v>
      </c>
      <c r="C17" s="9" t="s">
        <v>4</v>
      </c>
      <c r="D17" s="10"/>
    </row>
    <row r="18" spans="1:4">
      <c r="A18" s="13">
        <v>0.539583333333333</v>
      </c>
      <c r="B18" s="9" t="s">
        <v>7</v>
      </c>
      <c r="C18" s="9" t="s">
        <v>5</v>
      </c>
      <c r="D18" s="10"/>
    </row>
    <row r="19" spans="1:4">
      <c r="A19" s="13">
        <v>0.563194444444444</v>
      </c>
      <c r="B19" s="9" t="s">
        <v>8</v>
      </c>
      <c r="C19" s="9" t="s">
        <v>5</v>
      </c>
      <c r="D19" s="10"/>
    </row>
    <row r="20" spans="1:4">
      <c r="A20" s="13">
        <v>0.563888888888889</v>
      </c>
      <c r="B20" s="9" t="s">
        <v>8</v>
      </c>
      <c r="C20" s="9" t="s">
        <v>5</v>
      </c>
      <c r="D20" s="10"/>
    </row>
    <row r="21" spans="1:4">
      <c r="A21" s="13">
        <v>0.647916666666667</v>
      </c>
      <c r="B21" s="9" t="s">
        <v>7</v>
      </c>
      <c r="C21" s="9" t="s">
        <v>4</v>
      </c>
      <c r="D21" s="10"/>
    </row>
    <row r="22" spans="1:4">
      <c r="A22" s="13">
        <v>0.738888888888889</v>
      </c>
      <c r="B22" s="9" t="s">
        <v>7</v>
      </c>
      <c r="C22" s="9" t="s">
        <v>4</v>
      </c>
      <c r="D22" s="10"/>
    </row>
    <row r="23" spans="1:4">
      <c r="A23" s="13">
        <v>0.751388888888889</v>
      </c>
      <c r="B23" s="9" t="s">
        <v>7</v>
      </c>
      <c r="C23" s="9" t="s">
        <v>4</v>
      </c>
      <c r="D23" s="10"/>
    </row>
    <row r="24" spans="1:4">
      <c r="A24" s="13">
        <v>0.752777777777778</v>
      </c>
      <c r="B24" s="9" t="s">
        <v>7</v>
      </c>
      <c r="C24" s="9" t="s">
        <v>4</v>
      </c>
      <c r="D24" s="10"/>
    </row>
    <row r="25" spans="1:7">
      <c r="A25" s="13">
        <v>0.7625</v>
      </c>
      <c r="B25" s="9" t="s">
        <v>7</v>
      </c>
      <c r="C25" s="9" t="s">
        <v>4</v>
      </c>
      <c r="D25" s="10"/>
      <c r="G25" s="8"/>
    </row>
    <row r="26" spans="1:4">
      <c r="A26" s="13">
        <v>0.765972222222222</v>
      </c>
      <c r="B26" s="9" t="s">
        <v>7</v>
      </c>
      <c r="C26" s="9" t="s">
        <v>5</v>
      </c>
      <c r="D26" s="10"/>
    </row>
    <row r="27" spans="1:4">
      <c r="A27" s="13">
        <v>0.79375</v>
      </c>
      <c r="B27" s="9" t="s">
        <v>7</v>
      </c>
      <c r="C27" s="9" t="s">
        <v>4</v>
      </c>
      <c r="D27" s="10"/>
    </row>
    <row r="28" spans="1:4">
      <c r="A28" s="13">
        <v>0.8</v>
      </c>
      <c r="B28" s="9" t="s">
        <v>7</v>
      </c>
      <c r="C28" s="9" t="s">
        <v>4</v>
      </c>
      <c r="D28" s="10"/>
    </row>
    <row r="29" spans="1:4">
      <c r="A29" s="13">
        <v>0.802777777777778</v>
      </c>
      <c r="B29" s="9" t="s">
        <v>7</v>
      </c>
      <c r="C29" s="9" t="s">
        <v>4</v>
      </c>
      <c r="D29" s="10"/>
    </row>
    <row r="30" spans="1:4">
      <c r="A30" s="13">
        <v>0.804166666666667</v>
      </c>
      <c r="B30" s="9" t="s">
        <v>7</v>
      </c>
      <c r="C30" s="9" t="s">
        <v>5</v>
      </c>
      <c r="D30" s="10"/>
    </row>
    <row r="31" spans="1:4">
      <c r="A31" s="13">
        <v>0.805555555555556</v>
      </c>
      <c r="B31" s="9" t="s">
        <v>7</v>
      </c>
      <c r="C31" s="9" t="s">
        <v>5</v>
      </c>
      <c r="D31" s="10"/>
    </row>
    <row r="32" spans="1:4">
      <c r="A32" s="13">
        <v>0.817361111111111</v>
      </c>
      <c r="B32" s="9" t="s">
        <v>7</v>
      </c>
      <c r="C32" s="9" t="s">
        <v>4</v>
      </c>
      <c r="D32" s="10"/>
    </row>
    <row r="33" spans="1:4">
      <c r="A33" s="13">
        <v>0.81875</v>
      </c>
      <c r="B33" s="9" t="s">
        <v>7</v>
      </c>
      <c r="C33" s="9" t="s">
        <v>5</v>
      </c>
      <c r="D33" s="10"/>
    </row>
    <row r="34" spans="1:4">
      <c r="A34" s="13">
        <v>0.836111111111111</v>
      </c>
      <c r="B34" s="9" t="s">
        <v>7</v>
      </c>
      <c r="C34" s="9" t="s">
        <v>4</v>
      </c>
      <c r="D34" s="10"/>
    </row>
    <row r="35" spans="1:4">
      <c r="A35" s="13">
        <v>0.8375</v>
      </c>
      <c r="B35" s="9" t="s">
        <v>7</v>
      </c>
      <c r="C35" s="9" t="s">
        <v>5</v>
      </c>
      <c r="D35" s="10"/>
    </row>
    <row r="36" spans="1:4">
      <c r="A36" s="13">
        <v>0.845138888888889</v>
      </c>
      <c r="B36" s="9" t="s">
        <v>7</v>
      </c>
      <c r="C36" s="9" t="s">
        <v>4</v>
      </c>
      <c r="D36" s="10"/>
    </row>
    <row r="37" spans="1:4">
      <c r="A37" s="13">
        <v>0.847222222222222</v>
      </c>
      <c r="B37" s="9" t="s">
        <v>7</v>
      </c>
      <c r="C37" s="9" t="s">
        <v>4</v>
      </c>
      <c r="D37" s="10"/>
    </row>
    <row r="38" spans="1:4">
      <c r="A38" s="13">
        <v>0.859027777777778</v>
      </c>
      <c r="B38" s="9" t="s">
        <v>7</v>
      </c>
      <c r="C38" s="9" t="s">
        <v>5</v>
      </c>
      <c r="D38" s="10"/>
    </row>
    <row r="39" spans="1:4">
      <c r="A39" s="13">
        <v>0.865972222222222</v>
      </c>
      <c r="B39" s="9" t="s">
        <v>7</v>
      </c>
      <c r="C39" s="9" t="s">
        <v>4</v>
      </c>
      <c r="D39" s="10"/>
    </row>
    <row r="40" spans="1:4">
      <c r="A40" s="13">
        <v>0.88125</v>
      </c>
      <c r="B40" s="9" t="s">
        <v>7</v>
      </c>
      <c r="C40" s="9" t="s">
        <v>4</v>
      </c>
      <c r="D40" s="10"/>
    </row>
    <row r="41" spans="1:4">
      <c r="A41" s="13">
        <v>0.883333333333333</v>
      </c>
      <c r="B41" s="9" t="s">
        <v>7</v>
      </c>
      <c r="C41" s="9" t="s">
        <v>4</v>
      </c>
      <c r="D41" s="10"/>
    </row>
    <row r="42" spans="1:4">
      <c r="A42" s="13">
        <v>0.888888888888889</v>
      </c>
      <c r="B42" s="9" t="s">
        <v>7</v>
      </c>
      <c r="C42" s="9" t="s">
        <v>5</v>
      </c>
      <c r="D42" s="10"/>
    </row>
    <row r="43" spans="1:4">
      <c r="A43" s="13">
        <v>0.901388888888889</v>
      </c>
      <c r="B43" s="9" t="s">
        <v>7</v>
      </c>
      <c r="C43" s="9" t="s">
        <v>5</v>
      </c>
      <c r="D43" s="10"/>
    </row>
    <row r="44" spans="1:4">
      <c r="A44" s="13">
        <v>0.907638888888889</v>
      </c>
      <c r="B44" s="9" t="s">
        <v>7</v>
      </c>
      <c r="C44" s="9" t="s">
        <v>4</v>
      </c>
      <c r="D44" s="10"/>
    </row>
    <row r="45" spans="1:4">
      <c r="A45" s="13">
        <v>0.945833333333333</v>
      </c>
      <c r="B45" s="9" t="s">
        <v>7</v>
      </c>
      <c r="C45" s="9" t="s">
        <v>5</v>
      </c>
      <c r="D45" s="10"/>
    </row>
    <row r="46" spans="1:4">
      <c r="A46" s="13">
        <v>0.974305555555556</v>
      </c>
      <c r="B46" s="9" t="s">
        <v>7</v>
      </c>
      <c r="C46" s="9" t="s">
        <v>5</v>
      </c>
      <c r="D46" s="10"/>
    </row>
    <row r="47" spans="1:4">
      <c r="A47" s="13">
        <v>0.981944444444444</v>
      </c>
      <c r="B47" s="9" t="s">
        <v>7</v>
      </c>
      <c r="C47" s="9" t="s">
        <v>4</v>
      </c>
      <c r="D47" s="10"/>
    </row>
    <row r="48" spans="1:4">
      <c r="A48" s="13">
        <v>0.0375</v>
      </c>
      <c r="B48" s="9" t="s">
        <v>3</v>
      </c>
      <c r="C48" s="9" t="s">
        <v>4</v>
      </c>
      <c r="D48" s="10"/>
    </row>
    <row r="49" spans="1:4">
      <c r="A49" s="13">
        <v>0.0395833333333333</v>
      </c>
      <c r="B49" s="9" t="s">
        <v>3</v>
      </c>
      <c r="C49" s="9" t="s">
        <v>4</v>
      </c>
      <c r="D49" s="10"/>
    </row>
    <row r="50" spans="1:4">
      <c r="A50" s="13">
        <v>0.0409722222222222</v>
      </c>
      <c r="B50" s="9" t="s">
        <v>3</v>
      </c>
      <c r="C50" s="9" t="s">
        <v>4</v>
      </c>
      <c r="D50" s="10"/>
    </row>
    <row r="51" spans="1:4">
      <c r="A51" s="13">
        <v>0.0430555555555556</v>
      </c>
      <c r="B51" s="9" t="s">
        <v>7</v>
      </c>
      <c r="C51" s="9" t="s">
        <v>5</v>
      </c>
      <c r="D51" s="10"/>
    </row>
    <row r="52" spans="1:4">
      <c r="A52" s="13">
        <v>0.0451388888888889</v>
      </c>
      <c r="B52" s="9" t="s">
        <v>7</v>
      </c>
      <c r="C52" s="9" t="s">
        <v>5</v>
      </c>
      <c r="D52" s="10"/>
    </row>
    <row r="53" spans="1:4">
      <c r="A53" s="13">
        <v>0.0506944444444444</v>
      </c>
      <c r="B53" s="9" t="s">
        <v>3</v>
      </c>
      <c r="C53" s="9" t="s">
        <v>4</v>
      </c>
      <c r="D53" s="10"/>
    </row>
    <row r="54" spans="1:4">
      <c r="A54" s="13">
        <v>0.0527777777777778</v>
      </c>
      <c r="B54" s="9" t="s">
        <v>3</v>
      </c>
      <c r="C54" s="9" t="s">
        <v>4</v>
      </c>
      <c r="D54" s="10"/>
    </row>
    <row r="55" spans="1:4">
      <c r="A55" s="20">
        <v>0.06875</v>
      </c>
      <c r="B55" s="9" t="s">
        <v>3</v>
      </c>
      <c r="C55" s="9" t="s">
        <v>4</v>
      </c>
      <c r="D55" s="10"/>
    </row>
    <row r="56" spans="1:4">
      <c r="A56" s="13">
        <v>0.0708333333333333</v>
      </c>
      <c r="B56" s="9" t="s">
        <v>7</v>
      </c>
      <c r="C56" s="9" t="s">
        <v>5</v>
      </c>
      <c r="D56" s="10"/>
    </row>
    <row r="57" spans="1:4">
      <c r="A57" s="13">
        <v>0.0770833333333333</v>
      </c>
      <c r="B57" s="9" t="s">
        <v>7</v>
      </c>
      <c r="C57" s="9" t="s">
        <v>5</v>
      </c>
      <c r="D57" s="10"/>
    </row>
    <row r="58" spans="1:4">
      <c r="A58" s="13">
        <v>0.0972222222222222</v>
      </c>
      <c r="B58" s="9" t="s">
        <v>7</v>
      </c>
      <c r="C58" s="9" t="s">
        <v>5</v>
      </c>
      <c r="D58" s="10"/>
    </row>
    <row r="59" spans="1:4">
      <c r="A59" s="13">
        <v>0.102777777777778</v>
      </c>
      <c r="B59" s="9" t="s">
        <v>3</v>
      </c>
      <c r="C59" s="9" t="s">
        <v>4</v>
      </c>
      <c r="D59" s="10"/>
    </row>
    <row r="60" spans="1:4">
      <c r="A60" s="13">
        <v>0.114583333333333</v>
      </c>
      <c r="B60" s="9" t="s">
        <v>8</v>
      </c>
      <c r="C60" s="9" t="s">
        <v>5</v>
      </c>
      <c r="D60" s="10"/>
    </row>
    <row r="61" spans="1:4">
      <c r="A61" s="13">
        <v>0.11875</v>
      </c>
      <c r="B61" s="9" t="s">
        <v>8</v>
      </c>
      <c r="C61" s="9" t="s">
        <v>5</v>
      </c>
      <c r="D61" s="10"/>
    </row>
    <row r="62" spans="1:3">
      <c r="A62" s="8">
        <v>0.120138888888889</v>
      </c>
      <c r="B62" s="9" t="s">
        <v>8</v>
      </c>
      <c r="C62" s="9" t="s">
        <v>5</v>
      </c>
    </row>
    <row r="63" spans="1:3">
      <c r="A63" s="13">
        <v>0.122222222222222</v>
      </c>
      <c r="B63" s="9" t="s">
        <v>7</v>
      </c>
      <c r="C63" s="9" t="s">
        <v>5</v>
      </c>
    </row>
    <row r="64" spans="1:3">
      <c r="A64" s="13">
        <v>0.131944444444444</v>
      </c>
      <c r="B64" s="9" t="s">
        <v>3</v>
      </c>
      <c r="C64" s="9" t="s">
        <v>5</v>
      </c>
    </row>
    <row r="65" spans="1:3">
      <c r="A65" s="8">
        <v>0.140972222222222</v>
      </c>
      <c r="B65" s="9" t="s">
        <v>7</v>
      </c>
      <c r="C65" s="9" t="s">
        <v>4</v>
      </c>
    </row>
    <row r="66" spans="1:3">
      <c r="A66" s="13">
        <v>0.149305555555556</v>
      </c>
      <c r="B66" s="9" t="s">
        <v>7</v>
      </c>
      <c r="C66" s="9" t="s">
        <v>5</v>
      </c>
    </row>
    <row r="67" spans="1:3">
      <c r="A67" s="8">
        <v>0.168055555555556</v>
      </c>
      <c r="B67" s="9" t="s">
        <v>7</v>
      </c>
      <c r="C67" s="9" t="s">
        <v>5</v>
      </c>
    </row>
    <row r="68" spans="1:3">
      <c r="A68" s="8">
        <v>0.194444444444444</v>
      </c>
      <c r="B68" s="9" t="s">
        <v>7</v>
      </c>
      <c r="C68" s="9" t="s">
        <v>4</v>
      </c>
    </row>
    <row r="69" spans="1:3">
      <c r="A69" s="8">
        <v>0.206944444444444</v>
      </c>
      <c r="B69" s="9" t="s">
        <v>7</v>
      </c>
      <c r="C69" s="9" t="s">
        <v>4</v>
      </c>
    </row>
    <row r="70" spans="1:3">
      <c r="A70" s="8">
        <v>0.225</v>
      </c>
      <c r="B70" s="9" t="s">
        <v>7</v>
      </c>
      <c r="C70" s="9" t="s">
        <v>4</v>
      </c>
    </row>
    <row r="71" spans="1:3">
      <c r="A71" s="8">
        <v>0.227083333333333</v>
      </c>
      <c r="B71" s="9" t="s">
        <v>7</v>
      </c>
      <c r="C71" s="9" t="s">
        <v>5</v>
      </c>
    </row>
    <row r="72" spans="1:3">
      <c r="A72" s="8">
        <v>0.233333333333333</v>
      </c>
      <c r="B72" s="9" t="s">
        <v>7</v>
      </c>
      <c r="C72" s="9" t="s">
        <v>5</v>
      </c>
    </row>
    <row r="73" spans="1:3">
      <c r="A73" s="8">
        <v>0.247916666666667</v>
      </c>
      <c r="B73" s="9" t="s">
        <v>3</v>
      </c>
      <c r="C73" s="9" t="s">
        <v>5</v>
      </c>
    </row>
    <row r="74" spans="1:3">
      <c r="A74" s="8">
        <v>0.253472222222222</v>
      </c>
      <c r="B74" s="9" t="s">
        <v>3</v>
      </c>
      <c r="C74" s="9" t="s">
        <v>5</v>
      </c>
    </row>
    <row r="75" spans="1:3">
      <c r="A75" s="8">
        <v>0.254861111111111</v>
      </c>
      <c r="B75" s="9" t="s">
        <v>3</v>
      </c>
      <c r="C75" s="9" t="s">
        <v>5</v>
      </c>
    </row>
    <row r="76" spans="1:3">
      <c r="A76" s="8">
        <v>0.263194444444444</v>
      </c>
      <c r="B76" s="9" t="s">
        <v>7</v>
      </c>
      <c r="C76" s="9" t="s">
        <v>5</v>
      </c>
    </row>
    <row r="77" spans="1:3">
      <c r="A77" s="8">
        <v>0.269444444444444</v>
      </c>
      <c r="B77" s="9" t="s">
        <v>7</v>
      </c>
      <c r="C77" s="9" t="s">
        <v>4</v>
      </c>
    </row>
    <row r="78" spans="1:3">
      <c r="A78" s="8">
        <v>0.317361111111111</v>
      </c>
      <c r="B78" s="9" t="s">
        <v>7</v>
      </c>
      <c r="C78" s="9" t="s">
        <v>4</v>
      </c>
    </row>
    <row r="79" spans="1:3">
      <c r="A79" s="8">
        <v>0.328472222222222</v>
      </c>
      <c r="B79" s="9" t="s">
        <v>7</v>
      </c>
      <c r="C79" s="9" t="s">
        <v>4</v>
      </c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C35">
    <cfRule type="cellIs" dxfId="0" priority="3" operator="equal">
      <formula>"出"</formula>
    </cfRule>
    <cfRule type="cellIs" dxfId="1" priority="2" operator="equal">
      <formula>"未过泵-进"</formula>
    </cfRule>
    <cfRule type="cellIs" dxfId="2" priority="1" operator="equal">
      <formula>"未过泵-出"</formula>
    </cfRule>
  </conditionalFormatting>
  <conditionalFormatting sqref="B$1:B$1048576">
    <cfRule type="cellIs" dxfId="3" priority="16" operator="equal">
      <formula>"其他"</formula>
    </cfRule>
    <cfRule type="cellIs" dxfId="4" priority="17" operator="equal">
      <formula>"水渣"</formula>
    </cfRule>
    <cfRule type="cellIs" dxfId="5" priority="18" operator="equal">
      <formula>"矿粉"</formula>
    </cfRule>
  </conditionalFormatting>
  <conditionalFormatting sqref="C1:C34 C36:C1048576">
    <cfRule type="cellIs" dxfId="2" priority="12" operator="equal">
      <formula>"未过泵-出"</formula>
    </cfRule>
    <cfRule type="cellIs" dxfId="1" priority="13" operator="equal">
      <formula>"未过泵-进"</formula>
    </cfRule>
    <cfRule type="cellIs" dxfId="0" priority="19" operator="equal">
      <formula>"出"</formula>
    </cfRule>
  </conditionalFormatting>
  <dataValidations count="2">
    <dataValidation type="list" allowBlank="1" showInputMessage="1" showErrorMessage="1" sqref="B18 B21 B22 B23 B26 B27 B38 B39 B44 B47 B48 B53 B56 B59 B60 B68 B73 B76 B77 B2:B3 B4:B5 B6:B7 B8:B9 B10:B15 B16:B17 B19:B20 B24:B25 B28:B29 B30:B31 B32:B35 B36:B37 B40:B41 B42:B43 B45:B46 B49:B50 B51:B52 B54:B55 B57:B58 B61:B62 B63:B65 B66:B67 B69:B70 B71:B72 B74:B75 B78:B79 B80:B123">
      <formula1>field!$A$2:$A$100</formula1>
    </dataValidation>
    <dataValidation type="list" allowBlank="1" showInputMessage="1" showErrorMessage="1" sqref="C18 C21 C22 C23 C26 C27 C34 C35 C38 C39 C44 C47 C48 C53 C56 C59 C60 C68 C73 C76 C77 C2:C3 C4:C5 C6:C7 C8:C9 C10:C15 C16:C17 C19:C20 C24:C25 C28:C29 C30:C31 C32:C33 C36:C37 C40:C41 C42:C43 C45:C46 C49:C50 C51:C52 C54:C55 C57:C58 C61:C62 C63:C65 C66:C67 C69:C70 C71:C72 C74:C75 C78:C79 C80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2019-08-20T08:46:15Z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