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data!$B$1:$C$98</definedName>
  </definedNames>
  <calcPr calcId="144525"/>
</workbook>
</file>

<file path=xl/sharedStrings.xml><?xml version="1.0" encoding="utf-8"?>
<sst xmlns="http://schemas.openxmlformats.org/spreadsheetml/2006/main" count="234" uniqueCount="15">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</sst>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190500</xdr:colOff>
      <xdr:row>66</xdr:row>
      <xdr:rowOff>0</xdr:rowOff>
    </xdr:from>
    <xdr:to>
      <xdr:col>3</xdr:col>
      <xdr:colOff>408940</xdr:colOff>
      <xdr:row>67</xdr:row>
      <xdr:rowOff>6985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1582400"/>
          <a:ext cx="218440" cy="178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190500</xdr:colOff>
      <xdr:row>87</xdr:row>
      <xdr:rowOff>0</xdr:rowOff>
    </xdr:from>
    <xdr:to>
      <xdr:col>3</xdr:col>
      <xdr:colOff>400685</xdr:colOff>
      <xdr:row>88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15182850"/>
          <a:ext cx="21018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190500</xdr:colOff>
      <xdr:row>89</xdr:row>
      <xdr:rowOff>0</xdr:rowOff>
    </xdr:from>
    <xdr:to>
      <xdr:col>3</xdr:col>
      <xdr:colOff>389890</xdr:colOff>
      <xdr:row>89</xdr:row>
      <xdr:rowOff>163195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525750"/>
          <a:ext cx="199390" cy="163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713740</xdr:colOff>
      <xdr:row>86</xdr:row>
      <xdr:rowOff>161290</xdr:rowOff>
    </xdr:from>
    <xdr:to>
      <xdr:col>3</xdr:col>
      <xdr:colOff>1036320</xdr:colOff>
      <xdr:row>88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990340" y="15172690"/>
          <a:ext cx="32258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638175</xdr:colOff>
      <xdr:row>88</xdr:row>
      <xdr:rowOff>170815</xdr:rowOff>
    </xdr:from>
    <xdr:to>
      <xdr:col>3</xdr:col>
      <xdr:colOff>942340</xdr:colOff>
      <xdr:row>89</xdr:row>
      <xdr:rowOff>170815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914775" y="15525115"/>
          <a:ext cx="30416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85" workbookViewId="0">
      <selection activeCell="D94" sqref="D9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0.329861111111111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15</v>
      </c>
      <c r="G2" s="12">
        <f>COUNTIFS($B$2:$B$509,"水渣",$C$2:$C$509,"出")</f>
        <v>14</v>
      </c>
      <c r="H2" s="12">
        <f>$F$2-$G$2</f>
        <v>1</v>
      </c>
      <c r="I2" s="11"/>
      <c r="J2" s="12">
        <f>COUNTIFS($B$2:$B$509,"矿粉",$C$2:$C$509,"进")</f>
        <v>29</v>
      </c>
      <c r="K2" s="12">
        <f>COUNTIFS($B$2:$B$509,"矿粉",$C$2:$C$509,"出")</f>
        <v>33</v>
      </c>
      <c r="L2" s="12">
        <f>$J$2-$K$2</f>
        <v>-4</v>
      </c>
      <c r="M2" s="11"/>
      <c r="N2" s="12">
        <f>COUNTIFS($B$2:$B$509,"其他",$C$2:$C$509,"进")</f>
        <v>1</v>
      </c>
      <c r="O2" s="12">
        <f>COUNTIFS($B$2:$B$509,"其他",$C$2:$C$509,"出")</f>
        <v>2</v>
      </c>
      <c r="P2" s="12">
        <f>$N$2-$O$2</f>
        <v>-1</v>
      </c>
    </row>
    <row r="3" spans="1:16">
      <c r="A3" s="13">
        <v>0.3625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0.377083333333333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1</v>
      </c>
      <c r="K4" s="12">
        <f>COUNTIFS($B$2:$B$509,"矿粉",$C$2:$C$509,"未过泵-出")</f>
        <v>2</v>
      </c>
      <c r="L4" s="12">
        <f>$J$4-$K$4</f>
        <v>-1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0.385416666666667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0.415277777777778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0.419444444444444</v>
      </c>
      <c r="B7" s="9" t="s">
        <v>7</v>
      </c>
      <c r="C7" s="9" t="s">
        <v>4</v>
      </c>
      <c r="D7" s="10"/>
      <c r="E7" s="17"/>
    </row>
    <row r="8" ht="18.75" spans="1:14">
      <c r="A8" s="13">
        <v>0.427083333333333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0.429861111111111</v>
      </c>
      <c r="B9" s="9" t="s">
        <v>7</v>
      </c>
      <c r="C9" s="9" t="s">
        <v>4</v>
      </c>
      <c r="D9" s="10"/>
    </row>
    <row r="10" spans="1:4">
      <c r="A10" s="13">
        <v>0.433333333333333</v>
      </c>
      <c r="B10" s="9" t="s">
        <v>7</v>
      </c>
      <c r="C10" s="9" t="s">
        <v>5</v>
      </c>
      <c r="D10" s="10"/>
    </row>
    <row r="11" ht="18.75" spans="1:5">
      <c r="A11" s="13">
        <v>0.436111111111111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总车数：51  水渣：14  矿粉：33  其他：2  异常：2</v>
      </c>
    </row>
    <row r="12" spans="1:4">
      <c r="A12" s="13">
        <v>0.452083333333333</v>
      </c>
      <c r="B12" s="9" t="s">
        <v>7</v>
      </c>
      <c r="C12" s="9" t="s">
        <v>5</v>
      </c>
      <c r="D12" s="10"/>
    </row>
    <row r="13" spans="1:4">
      <c r="A13" s="13">
        <v>0.456944444444444</v>
      </c>
      <c r="B13" s="9" t="s">
        <v>7</v>
      </c>
      <c r="C13" s="9" t="s">
        <v>4</v>
      </c>
      <c r="D13" s="10"/>
    </row>
    <row r="14" spans="1:4">
      <c r="A14" s="13">
        <v>0.458333333333333</v>
      </c>
      <c r="B14" s="9" t="s">
        <v>3</v>
      </c>
      <c r="C14" s="9" t="s">
        <v>4</v>
      </c>
      <c r="D14" s="10"/>
    </row>
    <row r="15" spans="1:4">
      <c r="A15" s="13">
        <v>0.459722222222222</v>
      </c>
      <c r="B15" s="9" t="s">
        <v>7</v>
      </c>
      <c r="C15" s="9" t="s">
        <v>4</v>
      </c>
      <c r="D15" s="10"/>
    </row>
    <row r="16" spans="1:4">
      <c r="A16" s="13">
        <v>0.461111111111111</v>
      </c>
      <c r="B16" s="9" t="s">
        <v>7</v>
      </c>
      <c r="C16" s="9" t="s">
        <v>4</v>
      </c>
      <c r="D16" s="10"/>
    </row>
    <row r="17" spans="1:4">
      <c r="A17" s="13">
        <v>0.474305555555556</v>
      </c>
      <c r="B17" s="9" t="s">
        <v>7</v>
      </c>
      <c r="C17" s="9" t="s">
        <v>4</v>
      </c>
      <c r="D17" s="10"/>
    </row>
    <row r="18" spans="1:4">
      <c r="A18" s="13">
        <v>0.482638888888889</v>
      </c>
      <c r="B18" s="9" t="s">
        <v>3</v>
      </c>
      <c r="C18" s="9" t="s">
        <v>5</v>
      </c>
      <c r="D18" s="10"/>
    </row>
    <row r="19" spans="1:4">
      <c r="A19" s="13">
        <v>0.492361111111111</v>
      </c>
      <c r="B19" s="9" t="s">
        <v>7</v>
      </c>
      <c r="C19" s="9" t="s">
        <v>4</v>
      </c>
      <c r="D19" s="10"/>
    </row>
    <row r="20" spans="1:4">
      <c r="A20" s="13">
        <v>0.498611111111111</v>
      </c>
      <c r="B20" s="9" t="s">
        <v>7</v>
      </c>
      <c r="C20" s="9" t="s">
        <v>4</v>
      </c>
      <c r="D20" s="10"/>
    </row>
    <row r="21" spans="1:4">
      <c r="A21" s="13">
        <v>0.5</v>
      </c>
      <c r="B21" s="9" t="s">
        <v>7</v>
      </c>
      <c r="C21" s="9" t="s">
        <v>4</v>
      </c>
      <c r="D21" s="10"/>
    </row>
    <row r="22" spans="1:4">
      <c r="A22" s="13">
        <v>0.517361111111111</v>
      </c>
      <c r="B22" s="9" t="s">
        <v>7</v>
      </c>
      <c r="C22" s="9" t="s">
        <v>5</v>
      </c>
      <c r="D22" s="10"/>
    </row>
    <row r="23" spans="1:4">
      <c r="A23" s="13">
        <v>0.51875</v>
      </c>
      <c r="B23" s="9" t="s">
        <v>7</v>
      </c>
      <c r="C23" s="9" t="s">
        <v>5</v>
      </c>
      <c r="D23" s="10"/>
    </row>
    <row r="24" spans="1:4">
      <c r="A24" s="13">
        <v>0.570138888888889</v>
      </c>
      <c r="B24" s="9" t="s">
        <v>7</v>
      </c>
      <c r="C24" s="9" t="s">
        <v>5</v>
      </c>
      <c r="D24" s="10"/>
    </row>
    <row r="25" spans="1:7">
      <c r="A25" s="13">
        <v>0.573611111111111</v>
      </c>
      <c r="B25" s="9" t="s">
        <v>7</v>
      </c>
      <c r="C25" s="9" t="s">
        <v>4</v>
      </c>
      <c r="D25" s="10"/>
      <c r="G25" s="8"/>
    </row>
    <row r="26" spans="1:4">
      <c r="A26" s="13">
        <v>0.585416666666667</v>
      </c>
      <c r="B26" s="9" t="s">
        <v>7</v>
      </c>
      <c r="C26" s="9" t="s">
        <v>5</v>
      </c>
      <c r="D26" s="10"/>
    </row>
    <row r="27" spans="1:4">
      <c r="A27" s="13">
        <v>0.603472222222222</v>
      </c>
      <c r="B27" s="9" t="s">
        <v>7</v>
      </c>
      <c r="C27" s="9" t="s">
        <v>5</v>
      </c>
      <c r="D27" s="10"/>
    </row>
    <row r="28" spans="1:4">
      <c r="A28" s="13">
        <v>0.625</v>
      </c>
      <c r="B28" s="9" t="s">
        <v>7</v>
      </c>
      <c r="C28" s="9" t="s">
        <v>4</v>
      </c>
      <c r="D28" s="10"/>
    </row>
    <row r="29" spans="1:4">
      <c r="A29" s="13">
        <v>0.629861111111111</v>
      </c>
      <c r="B29" s="9" t="s">
        <v>7</v>
      </c>
      <c r="C29" s="9" t="s">
        <v>4</v>
      </c>
      <c r="D29" s="10"/>
    </row>
    <row r="30" spans="1:4">
      <c r="A30" s="13">
        <v>0.631944444444444</v>
      </c>
      <c r="B30" s="9" t="s">
        <v>7</v>
      </c>
      <c r="C30" s="9" t="s">
        <v>5</v>
      </c>
      <c r="D30" s="10"/>
    </row>
    <row r="31" spans="1:4">
      <c r="A31" s="13">
        <v>0.642361111111111</v>
      </c>
      <c r="B31" s="9" t="s">
        <v>7</v>
      </c>
      <c r="C31" s="9" t="s">
        <v>5</v>
      </c>
      <c r="D31" s="10"/>
    </row>
    <row r="32" spans="1:4">
      <c r="A32" s="13">
        <v>0.654861111111111</v>
      </c>
      <c r="B32" s="9" t="s">
        <v>7</v>
      </c>
      <c r="C32" s="9" t="s">
        <v>5</v>
      </c>
      <c r="D32" s="10"/>
    </row>
    <row r="33" spans="1:4">
      <c r="A33" s="13">
        <v>0.663194444444444</v>
      </c>
      <c r="B33" s="9" t="s">
        <v>7</v>
      </c>
      <c r="C33" s="9" t="s">
        <v>5</v>
      </c>
      <c r="D33" s="10"/>
    </row>
    <row r="34" spans="1:4">
      <c r="A34" s="13">
        <v>0.664583333333333</v>
      </c>
      <c r="B34" s="9" t="s">
        <v>7</v>
      </c>
      <c r="C34" s="9" t="s">
        <v>4</v>
      </c>
      <c r="D34" s="10"/>
    </row>
    <row r="35" spans="1:4">
      <c r="A35" s="13">
        <v>0.666666666666667</v>
      </c>
      <c r="B35" s="9" t="s">
        <v>7</v>
      </c>
      <c r="C35" s="9" t="s">
        <v>4</v>
      </c>
      <c r="D35" s="10"/>
    </row>
    <row r="36" spans="1:4">
      <c r="A36" s="13">
        <v>0.668055555555556</v>
      </c>
      <c r="B36" s="9" t="s">
        <v>7</v>
      </c>
      <c r="C36" s="9" t="s">
        <v>4</v>
      </c>
      <c r="D36" s="10"/>
    </row>
    <row r="37" spans="1:4">
      <c r="A37" s="13">
        <v>0.683333333333333</v>
      </c>
      <c r="B37" s="9" t="s">
        <v>7</v>
      </c>
      <c r="C37" s="9" t="s">
        <v>5</v>
      </c>
      <c r="D37" s="10"/>
    </row>
    <row r="38" spans="1:4">
      <c r="A38" s="13">
        <v>0.684722222222222</v>
      </c>
      <c r="B38" s="9" t="s">
        <v>7</v>
      </c>
      <c r="C38" s="9" t="s">
        <v>5</v>
      </c>
      <c r="D38" s="10"/>
    </row>
    <row r="39" spans="1:4">
      <c r="A39" s="13">
        <v>0.69375</v>
      </c>
      <c r="B39" s="9" t="s">
        <v>7</v>
      </c>
      <c r="C39" s="9" t="s">
        <v>5</v>
      </c>
      <c r="D39" s="10"/>
    </row>
    <row r="40" spans="1:4">
      <c r="A40" s="13">
        <v>0.715277777777778</v>
      </c>
      <c r="B40" s="9" t="s">
        <v>7</v>
      </c>
      <c r="C40" s="9" t="s">
        <v>5</v>
      </c>
      <c r="D40" s="10"/>
    </row>
    <row r="41" spans="1:4">
      <c r="A41" s="13">
        <v>0.748611111111111</v>
      </c>
      <c r="B41" s="9" t="s">
        <v>7</v>
      </c>
      <c r="C41" s="9" t="s">
        <v>4</v>
      </c>
      <c r="D41" s="10"/>
    </row>
    <row r="42" spans="1:4">
      <c r="A42" s="13">
        <v>0.75</v>
      </c>
      <c r="B42" s="9" t="s">
        <v>7</v>
      </c>
      <c r="C42" s="9" t="s">
        <v>4</v>
      </c>
      <c r="D42" s="10"/>
    </row>
    <row r="43" spans="1:4">
      <c r="A43" s="13">
        <v>0.802777777777778</v>
      </c>
      <c r="B43" s="9" t="s">
        <v>7</v>
      </c>
      <c r="C43" s="9" t="s">
        <v>4</v>
      </c>
      <c r="D43" s="10"/>
    </row>
    <row r="44" spans="1:4">
      <c r="A44" s="13">
        <v>0.811805555555556</v>
      </c>
      <c r="B44" s="9" t="s">
        <v>7</v>
      </c>
      <c r="C44" s="9" t="s">
        <v>4</v>
      </c>
      <c r="D44" s="10"/>
    </row>
    <row r="45" spans="1:4">
      <c r="A45" s="13">
        <v>0.817361111111111</v>
      </c>
      <c r="B45" s="9" t="s">
        <v>7</v>
      </c>
      <c r="C45" s="9" t="s">
        <v>4</v>
      </c>
      <c r="D45" s="10"/>
    </row>
    <row r="46" spans="1:4">
      <c r="A46" s="13">
        <v>0.81875</v>
      </c>
      <c r="B46" s="9" t="s">
        <v>7</v>
      </c>
      <c r="C46" s="9" t="s">
        <v>4</v>
      </c>
      <c r="D46" s="10"/>
    </row>
    <row r="47" spans="1:4">
      <c r="A47" s="13">
        <v>0.831944444444444</v>
      </c>
      <c r="B47" s="9" t="s">
        <v>8</v>
      </c>
      <c r="C47" s="9" t="s">
        <v>4</v>
      </c>
      <c r="D47" s="10"/>
    </row>
    <row r="48" spans="1:4">
      <c r="A48" s="13">
        <v>0.865277777777778</v>
      </c>
      <c r="B48" s="9" t="s">
        <v>7</v>
      </c>
      <c r="C48" s="9" t="s">
        <v>4</v>
      </c>
      <c r="D48" s="10"/>
    </row>
    <row r="49" spans="1:4">
      <c r="A49" s="13">
        <v>0.893055555555556</v>
      </c>
      <c r="B49" s="9" t="s">
        <v>7</v>
      </c>
      <c r="C49" s="9" t="s">
        <v>5</v>
      </c>
      <c r="D49" s="10"/>
    </row>
    <row r="50" spans="1:4">
      <c r="A50" s="13">
        <v>0.896527777777778</v>
      </c>
      <c r="B50" s="9" t="s">
        <v>7</v>
      </c>
      <c r="C50" s="9" t="s">
        <v>5</v>
      </c>
      <c r="D50" s="10"/>
    </row>
    <row r="51" spans="1:4">
      <c r="A51" s="13">
        <v>0.903472222222222</v>
      </c>
      <c r="B51" s="9" t="s">
        <v>7</v>
      </c>
      <c r="C51" s="9" t="s">
        <v>5</v>
      </c>
      <c r="D51" s="10"/>
    </row>
    <row r="52" spans="1:4">
      <c r="A52" s="13">
        <v>0.910416666666667</v>
      </c>
      <c r="B52" s="9" t="s">
        <v>7</v>
      </c>
      <c r="C52" s="9" t="s">
        <v>5</v>
      </c>
      <c r="D52" s="10"/>
    </row>
    <row r="53" spans="1:4">
      <c r="A53" s="13">
        <v>0.9125</v>
      </c>
      <c r="B53" s="9" t="s">
        <v>7</v>
      </c>
      <c r="C53" s="9" t="s">
        <v>5</v>
      </c>
      <c r="D53" s="10"/>
    </row>
    <row r="54" spans="1:4">
      <c r="A54" s="13">
        <v>0.914583333333333</v>
      </c>
      <c r="B54" s="9" t="s">
        <v>7</v>
      </c>
      <c r="C54" s="9" t="s">
        <v>4</v>
      </c>
      <c r="D54" s="10"/>
    </row>
    <row r="55" spans="1:4">
      <c r="A55" s="20">
        <v>0.922222222222222</v>
      </c>
      <c r="B55" s="9" t="s">
        <v>7</v>
      </c>
      <c r="C55" s="9" t="s">
        <v>5</v>
      </c>
      <c r="D55" s="10"/>
    </row>
    <row r="56" spans="1:4">
      <c r="A56" s="13">
        <v>0.923611111111111</v>
      </c>
      <c r="B56" s="9" t="s">
        <v>7</v>
      </c>
      <c r="C56" s="9" t="s">
        <v>5</v>
      </c>
      <c r="D56" s="10"/>
    </row>
    <row r="57" spans="1:4">
      <c r="A57" s="13">
        <v>0.958333333333333</v>
      </c>
      <c r="B57" s="9" t="s">
        <v>7</v>
      </c>
      <c r="C57" s="9" t="s">
        <v>5</v>
      </c>
      <c r="D57" s="10"/>
    </row>
    <row r="58" spans="1:4">
      <c r="A58" s="13">
        <v>0.961805555555556</v>
      </c>
      <c r="B58" s="9" t="s">
        <v>7</v>
      </c>
      <c r="C58" s="9" t="s">
        <v>5</v>
      </c>
      <c r="D58" s="10"/>
    </row>
    <row r="59" spans="1:4">
      <c r="A59" s="13">
        <v>0.967361111111111</v>
      </c>
      <c r="B59" s="9" t="s">
        <v>3</v>
      </c>
      <c r="C59" s="9" t="s">
        <v>4</v>
      </c>
      <c r="D59" s="10"/>
    </row>
    <row r="60" spans="1:4">
      <c r="A60" s="13">
        <v>0.990277777777778</v>
      </c>
      <c r="B60" s="9" t="s">
        <v>3</v>
      </c>
      <c r="C60" s="9" t="s">
        <v>5</v>
      </c>
      <c r="D60" s="10"/>
    </row>
    <row r="61" spans="1:4">
      <c r="A61" s="13">
        <v>0.05625</v>
      </c>
      <c r="B61" s="9" t="s">
        <v>3</v>
      </c>
      <c r="C61" s="9" t="s">
        <v>4</v>
      </c>
      <c r="D61" s="10"/>
    </row>
    <row r="62" spans="1:3">
      <c r="A62" s="8">
        <v>0.0625</v>
      </c>
      <c r="B62" s="9" t="s">
        <v>7</v>
      </c>
      <c r="C62" s="9" t="s">
        <v>5</v>
      </c>
    </row>
    <row r="63" spans="1:3">
      <c r="A63" s="13">
        <v>0.0763888888888889</v>
      </c>
      <c r="B63" s="9" t="s">
        <v>3</v>
      </c>
      <c r="C63" s="9" t="s">
        <v>4</v>
      </c>
    </row>
    <row r="64" spans="1:3">
      <c r="A64" s="13">
        <v>0.0798611111111111</v>
      </c>
      <c r="B64" s="9" t="s">
        <v>7</v>
      </c>
      <c r="C64" s="9" t="s">
        <v>5</v>
      </c>
    </row>
    <row r="65" spans="1:3">
      <c r="A65" s="8">
        <v>0.102083333333333</v>
      </c>
      <c r="B65" s="9" t="s">
        <v>7</v>
      </c>
      <c r="C65" s="9" t="s">
        <v>4</v>
      </c>
    </row>
    <row r="66" spans="1:3">
      <c r="A66" s="13">
        <v>0.10625</v>
      </c>
      <c r="B66" s="9" t="s">
        <v>3</v>
      </c>
      <c r="C66" s="9" t="s">
        <v>4</v>
      </c>
    </row>
    <row r="67" spans="1:3">
      <c r="A67" s="8">
        <v>0.108333333333333</v>
      </c>
      <c r="B67" s="9" t="s">
        <v>7</v>
      </c>
      <c r="C67" s="9" t="s">
        <v>10</v>
      </c>
    </row>
    <row r="68" spans="1:3">
      <c r="A68" s="8">
        <v>0.118055555555556</v>
      </c>
      <c r="B68" s="9" t="s">
        <v>8</v>
      </c>
      <c r="C68" s="9" t="s">
        <v>5</v>
      </c>
    </row>
    <row r="69" spans="1:3">
      <c r="A69" s="8">
        <v>0.119444444444444</v>
      </c>
      <c r="B69" s="9" t="s">
        <v>3</v>
      </c>
      <c r="C69" s="9" t="s">
        <v>4</v>
      </c>
    </row>
    <row r="70" spans="1:3">
      <c r="A70" s="8">
        <v>0.122916666666667</v>
      </c>
      <c r="B70" s="9" t="s">
        <v>3</v>
      </c>
      <c r="C70" s="9" t="s">
        <v>4</v>
      </c>
    </row>
    <row r="71" spans="1:3">
      <c r="A71" s="8">
        <v>0.127777777777778</v>
      </c>
      <c r="B71" s="9" t="s">
        <v>3</v>
      </c>
      <c r="C71" s="9" t="s">
        <v>5</v>
      </c>
    </row>
    <row r="72" spans="1:3">
      <c r="A72" s="8">
        <v>0.14375</v>
      </c>
      <c r="B72" s="9" t="s">
        <v>3</v>
      </c>
      <c r="C72" s="9" t="s">
        <v>4</v>
      </c>
    </row>
    <row r="73" spans="1:3">
      <c r="A73" s="8">
        <v>0.154861111111111</v>
      </c>
      <c r="B73" s="9" t="s">
        <v>3</v>
      </c>
      <c r="C73" s="9" t="s">
        <v>5</v>
      </c>
    </row>
    <row r="74" spans="1:3">
      <c r="A74" s="8">
        <v>0.156944444444444</v>
      </c>
      <c r="B74" s="9" t="s">
        <v>3</v>
      </c>
      <c r="C74" s="9" t="s">
        <v>4</v>
      </c>
    </row>
    <row r="75" spans="1:3">
      <c r="A75" s="8">
        <v>0.159027777777778</v>
      </c>
      <c r="B75" s="9" t="s">
        <v>3</v>
      </c>
      <c r="C75" s="9" t="s">
        <v>4</v>
      </c>
    </row>
    <row r="76" spans="1:3">
      <c r="A76" s="8">
        <v>0.163888888888889</v>
      </c>
      <c r="B76" s="9" t="s">
        <v>7</v>
      </c>
      <c r="C76" s="9" t="s">
        <v>5</v>
      </c>
    </row>
    <row r="77" spans="1:3">
      <c r="A77" s="8">
        <v>0.167361111111111</v>
      </c>
      <c r="B77" s="9" t="s">
        <v>7</v>
      </c>
      <c r="C77" s="9" t="s">
        <v>5</v>
      </c>
    </row>
    <row r="78" spans="1:3">
      <c r="A78" s="8">
        <v>0.172222222222222</v>
      </c>
      <c r="B78" s="9" t="s">
        <v>3</v>
      </c>
      <c r="C78" s="9" t="s">
        <v>5</v>
      </c>
    </row>
    <row r="79" spans="1:3">
      <c r="A79" s="8">
        <v>0.174305555555556</v>
      </c>
      <c r="B79" s="9" t="s">
        <v>7</v>
      </c>
      <c r="C79" s="9" t="s">
        <v>4</v>
      </c>
    </row>
    <row r="80" spans="1:3">
      <c r="A80" s="8">
        <v>0.180555555555556</v>
      </c>
      <c r="B80" s="9" t="s">
        <v>8</v>
      </c>
      <c r="C80" s="9" t="s">
        <v>5</v>
      </c>
    </row>
    <row r="81" spans="1:3">
      <c r="A81" s="8">
        <v>0.190277777777778</v>
      </c>
      <c r="B81" s="9" t="s">
        <v>3</v>
      </c>
      <c r="C81" s="9" t="s">
        <v>4</v>
      </c>
    </row>
    <row r="82" spans="1:3">
      <c r="A82" s="8">
        <v>0.214583333333333</v>
      </c>
      <c r="B82" s="9" t="s">
        <v>7</v>
      </c>
      <c r="C82" s="9" t="s">
        <v>4</v>
      </c>
    </row>
    <row r="83" spans="1:3">
      <c r="A83" s="8">
        <v>0.215972222222222</v>
      </c>
      <c r="B83" s="9" t="s">
        <v>3</v>
      </c>
      <c r="C83" s="9" t="s">
        <v>4</v>
      </c>
    </row>
    <row r="84" spans="1:3">
      <c r="A84" s="8">
        <v>0.218055555555556</v>
      </c>
      <c r="B84" s="9" t="s">
        <v>3</v>
      </c>
      <c r="C84" s="9" t="s">
        <v>4</v>
      </c>
    </row>
    <row r="85" spans="1:3">
      <c r="A85" s="8">
        <v>0.219444444444444</v>
      </c>
      <c r="B85" s="9" t="s">
        <v>3</v>
      </c>
      <c r="C85" s="9" t="s">
        <v>4</v>
      </c>
    </row>
    <row r="86" spans="1:3">
      <c r="A86" s="8">
        <v>0.220833333333333</v>
      </c>
      <c r="B86" s="9" t="s">
        <v>3</v>
      </c>
      <c r="C86" s="9" t="s">
        <v>4</v>
      </c>
    </row>
    <row r="87" spans="1:3">
      <c r="A87" s="8">
        <v>0.223611111111111</v>
      </c>
      <c r="B87" s="9" t="s">
        <v>7</v>
      </c>
      <c r="C87" s="9" t="s">
        <v>4</v>
      </c>
    </row>
    <row r="88" spans="1:3">
      <c r="A88" s="8">
        <v>0.223611111111111</v>
      </c>
      <c r="B88" s="9" t="s">
        <v>7</v>
      </c>
      <c r="C88" s="9" t="s">
        <v>10</v>
      </c>
    </row>
    <row r="89" spans="1:3">
      <c r="A89" s="8">
        <v>0.233333333333333</v>
      </c>
      <c r="B89" s="9" t="s">
        <v>7</v>
      </c>
      <c r="C89" s="9" t="s">
        <v>5</v>
      </c>
    </row>
    <row r="90" spans="1:3">
      <c r="A90" s="8">
        <v>0.245138888888889</v>
      </c>
      <c r="B90" s="9" t="s">
        <v>7</v>
      </c>
      <c r="C90" s="9" t="s">
        <v>9</v>
      </c>
    </row>
    <row r="91" spans="1:3">
      <c r="A91" s="8">
        <v>0.265277777777778</v>
      </c>
      <c r="B91" s="9" t="s">
        <v>3</v>
      </c>
      <c r="C91" s="9" t="s">
        <v>5</v>
      </c>
    </row>
    <row r="92" spans="1:3">
      <c r="A92" s="8">
        <v>0.270138888888889</v>
      </c>
      <c r="B92" s="9" t="s">
        <v>3</v>
      </c>
      <c r="C92" s="9" t="s">
        <v>5</v>
      </c>
    </row>
    <row r="93" spans="1:3">
      <c r="A93" s="8">
        <v>0.272222222222222</v>
      </c>
      <c r="B93" s="9" t="s">
        <v>3</v>
      </c>
      <c r="C93" s="9" t="s">
        <v>5</v>
      </c>
    </row>
    <row r="94" spans="1:3">
      <c r="A94" s="8">
        <v>0.28125</v>
      </c>
      <c r="B94" s="9" t="s">
        <v>3</v>
      </c>
      <c r="C94" s="9" t="s">
        <v>5</v>
      </c>
    </row>
    <row r="95" spans="1:3">
      <c r="A95" s="8">
        <v>0.286805555555556</v>
      </c>
      <c r="B95" s="9" t="s">
        <v>3</v>
      </c>
      <c r="C95" s="9" t="s">
        <v>5</v>
      </c>
    </row>
    <row r="96" spans="1:3">
      <c r="A96" s="8">
        <v>0.288888888888889</v>
      </c>
      <c r="B96" s="9" t="s">
        <v>3</v>
      </c>
      <c r="C96" s="9" t="s">
        <v>5</v>
      </c>
    </row>
    <row r="97" spans="1:3">
      <c r="A97" s="8">
        <v>0.290277777777778</v>
      </c>
      <c r="B97" s="9" t="s">
        <v>3</v>
      </c>
      <c r="C97" s="9" t="s">
        <v>5</v>
      </c>
    </row>
    <row r="98" spans="1:3">
      <c r="A98" s="8">
        <v>0.307638888888889</v>
      </c>
      <c r="B98" s="9" t="s">
        <v>3</v>
      </c>
      <c r="C98" s="9" t="s">
        <v>5</v>
      </c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98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7 B10 B15 B18 B19 B22 B25 B30 B31 B34 B37 B38 B41 B42 B43 B44 B49 B50 B51 B54 B55 B56 B83 B84 B91 B92 B93 B94 B95 B2:B3 B5:B6 B8:B9 B11:B12 B13:B14 B16:B17 B20:B21 B23:B24 B26:B27 B28:B29 B32:B33 B35:B36 B39:B40 B45:B46 B47:B48 B52:B53 B57:B58 B59:B68 B69:B70 B71:B73 B74:B75 B76:B77 B78:B82 B85:B86 B87:B90 B96:B97 B98:B123">
      <formula1>field!$A$2:$A$100</formula1>
    </dataValidation>
    <dataValidation type="list" allowBlank="1" showInputMessage="1" showErrorMessage="1" sqref="C4 C7 C10 C15 C18 C19 C22 C25 C30 C31 C34 C37 C38 C41 C42 C43 C44 C49 C50 C51 C54 C55 C56 C83 C84 C91 C92 C93 C94 C95 C2:C3 C5:C6 C8:C9 C11:C12 C13:C14 C16:C17 C20:C21 C23:C24 C26:C27 C28:C29 C32:C33 C35:C36 C39:C40 C45:C46 C47:C48 C52:C53 C57:C58 C59:C68 C69:C70 C71:C73 C74:C75 C76:C77 C78:C82 C85:C86 C87:C90 C96:C97 C9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2019-08-26T09:05:02Z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