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<sst xmlns="http://schemas.openxmlformats.org/spreadsheetml/2006/main" count="194" uniqueCount="15">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</sst>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8" fillId="3" borderId="7" applyNumberFormat="0" applyAlignment="0" applyProtection="0">
      <alignment vertical="center"/>
    </xf>
    <xf numFmtId="0" fontId="14" fillId="12" borderId="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topLeftCell="A46" workbookViewId="0">
      <selection activeCell="D81" sqref="D81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0.348611111111111</v>
      </c>
      <c r="B2" s="9" t="s">
        <v>7</v>
      </c>
      <c r="C2" s="9" t="s">
        <v>4</v>
      </c>
      <c r="D2" s="10"/>
      <c r="E2" s="11"/>
      <c r="F2" s="12">
        <f>COUNTIFS($B$2:$B$509,"水渣",$C$2:$C$509,"进")</f>
        <v>16</v>
      </c>
      <c r="G2" s="12">
        <f>COUNTIFS($B$2:$B$509,"水渣",$C$2:$C$509,"出")</f>
        <v>13</v>
      </c>
      <c r="H2" s="12">
        <f>$F$2-$G$2</f>
        <v>3</v>
      </c>
      <c r="I2" s="11"/>
      <c r="J2" s="12">
        <f>COUNTIFS($B$2:$B$509,"矿粉",$C$2:$C$509,"进")</f>
        <v>20</v>
      </c>
      <c r="K2" s="12">
        <f>COUNTIFS($B$2:$B$509,"矿粉",$C$2:$C$509,"出")</f>
        <v>25</v>
      </c>
      <c r="L2" s="12">
        <f>$J$2-$K$2</f>
        <v>-5</v>
      </c>
      <c r="M2" s="11"/>
      <c r="N2" s="12">
        <f>COUNTIFS($B$2:$B$509,"其他",$C$2:$C$509,"进")</f>
        <v>0</v>
      </c>
      <c r="O2" s="12">
        <f>COUNTIFS($B$2:$B$509,"其他",$C$2:$C$509,"出")</f>
        <v>3</v>
      </c>
      <c r="P2" s="12">
        <f>$N$2-$O$2</f>
        <v>-3</v>
      </c>
    </row>
    <row r="3" spans="1:16">
      <c r="A3" s="13">
        <v>0.35</v>
      </c>
      <c r="B3" s="9" t="s">
        <v>7</v>
      </c>
      <c r="C3" s="9" t="s">
        <v>5</v>
      </c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>
        <v>0.354861111111111</v>
      </c>
      <c r="B4" s="9" t="s">
        <v>7</v>
      </c>
      <c r="C4" s="9" t="s">
        <v>5</v>
      </c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>
        <v>0.358333333333333</v>
      </c>
      <c r="B5" s="9" t="s">
        <v>7</v>
      </c>
      <c r="C5" s="9" t="s">
        <v>4</v>
      </c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>
        <v>0.363194444444444</v>
      </c>
      <c r="B6" s="9" t="s">
        <v>7</v>
      </c>
      <c r="C6" s="9" t="s">
        <v>4</v>
      </c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>
        <v>0.366666666666667</v>
      </c>
      <c r="B7" s="9" t="s">
        <v>7</v>
      </c>
      <c r="C7" s="9" t="s">
        <v>4</v>
      </c>
      <c r="D7" s="10"/>
      <c r="E7" s="17"/>
    </row>
    <row r="8" ht="18.75" spans="1:14">
      <c r="A8" s="13">
        <v>0.379166666666667</v>
      </c>
      <c r="B8" s="9" t="s">
        <v>7</v>
      </c>
      <c r="C8" s="9" t="s">
        <v>4</v>
      </c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>
        <v>0.4</v>
      </c>
      <c r="B9" s="9" t="s">
        <v>7</v>
      </c>
      <c r="C9" s="9" t="s">
        <v>4</v>
      </c>
      <c r="D9" s="10"/>
    </row>
    <row r="10" spans="1:4">
      <c r="A10" s="13">
        <v>0.502777777777778</v>
      </c>
      <c r="B10" s="9" t="s">
        <v>7</v>
      </c>
      <c r="C10" s="9" t="s">
        <v>5</v>
      </c>
      <c r="D10" s="10"/>
    </row>
    <row r="11" ht="18.75" spans="1:5">
      <c r="A11" s="13">
        <v>0.508333333333333</v>
      </c>
      <c r="B11" s="9" t="s">
        <v>7</v>
      </c>
      <c r="C11" s="9" t="s">
        <v>5</v>
      </c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总车数：41  水渣：13  矿粉：25  其他：3  异常：0</v>
      </c>
    </row>
    <row r="12" spans="1:4">
      <c r="A12" s="13">
        <v>0.509722222222222</v>
      </c>
      <c r="B12" s="9" t="s">
        <v>7</v>
      </c>
      <c r="C12" s="9" t="s">
        <v>5</v>
      </c>
      <c r="D12" s="10"/>
    </row>
    <row r="13" spans="1:4">
      <c r="A13" s="13">
        <v>0.547222222222222</v>
      </c>
      <c r="B13" s="9" t="s">
        <v>7</v>
      </c>
      <c r="C13" s="9" t="s">
        <v>4</v>
      </c>
      <c r="D13" s="10"/>
    </row>
    <row r="14" spans="1:4">
      <c r="A14" s="13">
        <v>0.564583333333333</v>
      </c>
      <c r="B14" s="9" t="s">
        <v>7</v>
      </c>
      <c r="C14" s="9" t="s">
        <v>4</v>
      </c>
      <c r="D14" s="10"/>
    </row>
    <row r="15" spans="1:4">
      <c r="A15" s="13">
        <v>0.566666666666667</v>
      </c>
      <c r="B15" s="9" t="s">
        <v>7</v>
      </c>
      <c r="C15" s="9" t="s">
        <v>5</v>
      </c>
      <c r="D15" s="10"/>
    </row>
    <row r="16" spans="1:4">
      <c r="A16" s="13">
        <v>0.572916666666667</v>
      </c>
      <c r="B16" s="9" t="s">
        <v>7</v>
      </c>
      <c r="C16" s="9" t="s">
        <v>5</v>
      </c>
      <c r="D16" s="10"/>
    </row>
    <row r="17" spans="1:4">
      <c r="A17" s="13">
        <v>0.591666666666667</v>
      </c>
      <c r="B17" s="9" t="s">
        <v>7</v>
      </c>
      <c r="C17" s="9" t="s">
        <v>4</v>
      </c>
      <c r="D17" s="10"/>
    </row>
    <row r="18" spans="1:4">
      <c r="A18" s="13">
        <v>0.625694444444444</v>
      </c>
      <c r="B18" s="9" t="s">
        <v>7</v>
      </c>
      <c r="C18" s="9" t="s">
        <v>5</v>
      </c>
      <c r="D18" s="10"/>
    </row>
    <row r="19" spans="1:4">
      <c r="A19" s="13">
        <v>0.627083333333333</v>
      </c>
      <c r="B19" s="9" t="s">
        <v>3</v>
      </c>
      <c r="C19" s="9" t="s">
        <v>4</v>
      </c>
      <c r="D19" s="10"/>
    </row>
    <row r="20" spans="1:4">
      <c r="A20" s="13">
        <v>0.634722222222222</v>
      </c>
      <c r="B20" s="9" t="s">
        <v>7</v>
      </c>
      <c r="C20" s="9" t="s">
        <v>4</v>
      </c>
      <c r="D20" s="10"/>
    </row>
    <row r="21" spans="1:4">
      <c r="A21" s="13">
        <v>0.640972222222222</v>
      </c>
      <c r="B21" s="9" t="s">
        <v>7</v>
      </c>
      <c r="C21" s="9" t="s">
        <v>5</v>
      </c>
      <c r="D21" s="10"/>
    </row>
    <row r="22" spans="1:4">
      <c r="A22" s="13">
        <v>0.649305555555556</v>
      </c>
      <c r="B22" s="9" t="s">
        <v>7</v>
      </c>
      <c r="C22" s="9" t="s">
        <v>4</v>
      </c>
      <c r="D22" s="10"/>
    </row>
    <row r="23" spans="1:4">
      <c r="A23" s="13">
        <v>0.653472222222222</v>
      </c>
      <c r="B23" s="9" t="s">
        <v>7</v>
      </c>
      <c r="C23" s="9" t="s">
        <v>5</v>
      </c>
      <c r="D23" s="10"/>
    </row>
    <row r="24" spans="1:4">
      <c r="A24" s="13">
        <v>0.655555555555556</v>
      </c>
      <c r="B24" s="9" t="s">
        <v>3</v>
      </c>
      <c r="C24" s="9" t="s">
        <v>5</v>
      </c>
      <c r="D24" s="10"/>
    </row>
    <row r="25" spans="1:7">
      <c r="A25" s="13">
        <v>0.686111111111111</v>
      </c>
      <c r="B25" s="9" t="s">
        <v>7</v>
      </c>
      <c r="C25" s="9" t="s">
        <v>4</v>
      </c>
      <c r="D25" s="10"/>
      <c r="G25" s="8"/>
    </row>
    <row r="26" spans="1:4">
      <c r="A26" s="13">
        <v>0.739583333333333</v>
      </c>
      <c r="B26" s="9" t="s">
        <v>3</v>
      </c>
      <c r="C26" s="9" t="s">
        <v>4</v>
      </c>
      <c r="D26" s="10"/>
    </row>
    <row r="27" spans="1:4">
      <c r="A27" s="13">
        <v>0.740972222222222</v>
      </c>
      <c r="B27" s="9" t="s">
        <v>3</v>
      </c>
      <c r="C27" s="9" t="s">
        <v>4</v>
      </c>
      <c r="D27" s="10"/>
    </row>
    <row r="28" spans="1:4">
      <c r="A28" s="13">
        <v>0.742361111111111</v>
      </c>
      <c r="B28" s="9" t="s">
        <v>3</v>
      </c>
      <c r="C28" s="9" t="s">
        <v>4</v>
      </c>
      <c r="D28" s="10"/>
    </row>
    <row r="29" spans="1:4">
      <c r="A29" s="13">
        <v>0.74375</v>
      </c>
      <c r="B29" s="9" t="s">
        <v>7</v>
      </c>
      <c r="C29" s="9" t="s">
        <v>4</v>
      </c>
      <c r="D29" s="10"/>
    </row>
    <row r="30" spans="1:4">
      <c r="A30" s="13">
        <v>0.779861111111111</v>
      </c>
      <c r="B30" s="9" t="s">
        <v>8</v>
      </c>
      <c r="C30" s="9" t="s">
        <v>5</v>
      </c>
      <c r="D30" s="10"/>
    </row>
    <row r="31" spans="1:4">
      <c r="A31" s="13">
        <v>0.78125</v>
      </c>
      <c r="B31" s="9" t="s">
        <v>8</v>
      </c>
      <c r="C31" s="9" t="s">
        <v>5</v>
      </c>
      <c r="D31" s="10"/>
    </row>
    <row r="32" spans="1:4">
      <c r="A32" s="13">
        <v>0.782638888888889</v>
      </c>
      <c r="B32" s="9" t="s">
        <v>8</v>
      </c>
      <c r="C32" s="9" t="s">
        <v>5</v>
      </c>
      <c r="D32" s="10"/>
    </row>
    <row r="33" spans="1:4">
      <c r="A33" s="13">
        <v>0.786805555555556</v>
      </c>
      <c r="B33" s="9" t="s">
        <v>7</v>
      </c>
      <c r="C33" s="9" t="s">
        <v>4</v>
      </c>
      <c r="D33" s="10"/>
    </row>
    <row r="34" spans="1:4">
      <c r="A34" s="13">
        <v>0.789583333333333</v>
      </c>
      <c r="B34" s="9" t="s">
        <v>7</v>
      </c>
      <c r="C34" s="9" t="s">
        <v>5</v>
      </c>
      <c r="D34" s="10"/>
    </row>
    <row r="35" spans="1:4">
      <c r="A35" s="13">
        <v>0.793055555555556</v>
      </c>
      <c r="B35" s="9" t="s">
        <v>7</v>
      </c>
      <c r="C35" s="9" t="s">
        <v>5</v>
      </c>
      <c r="D35" s="10"/>
    </row>
    <row r="36" spans="1:4">
      <c r="A36" s="13">
        <v>0.802083333333333</v>
      </c>
      <c r="B36" s="9" t="s">
        <v>7</v>
      </c>
      <c r="C36" s="9" t="s">
        <v>4</v>
      </c>
      <c r="D36" s="10"/>
    </row>
    <row r="37" spans="1:4">
      <c r="A37" s="13">
        <v>0.829166666666667</v>
      </c>
      <c r="B37" s="9" t="s">
        <v>7</v>
      </c>
      <c r="C37" s="9" t="s">
        <v>4</v>
      </c>
      <c r="D37" s="10"/>
    </row>
    <row r="38" spans="1:4">
      <c r="A38" s="13">
        <v>0.847222222222222</v>
      </c>
      <c r="B38" s="9" t="s">
        <v>7</v>
      </c>
      <c r="C38" s="9" t="s">
        <v>5</v>
      </c>
      <c r="D38" s="10"/>
    </row>
    <row r="39" spans="1:4">
      <c r="A39" s="13">
        <v>0.859722222222222</v>
      </c>
      <c r="B39" s="9" t="s">
        <v>7</v>
      </c>
      <c r="C39" s="9" t="s">
        <v>4</v>
      </c>
      <c r="D39" s="10"/>
    </row>
    <row r="40" spans="1:4">
      <c r="A40" s="13">
        <v>0.868055555555556</v>
      </c>
      <c r="B40" s="9" t="s">
        <v>7</v>
      </c>
      <c r="C40" s="9" t="s">
        <v>4</v>
      </c>
      <c r="D40" s="10"/>
    </row>
    <row r="41" spans="1:4">
      <c r="A41" s="13">
        <v>0.869444444444444</v>
      </c>
      <c r="B41" s="9" t="s">
        <v>7</v>
      </c>
      <c r="C41" s="9" t="s">
        <v>5</v>
      </c>
      <c r="D41" s="10"/>
    </row>
    <row r="42" spans="1:4">
      <c r="A42" s="13">
        <v>0.875694444444444</v>
      </c>
      <c r="B42" s="9" t="s">
        <v>7</v>
      </c>
      <c r="C42" s="9" t="s">
        <v>5</v>
      </c>
      <c r="D42" s="10"/>
    </row>
    <row r="43" spans="1:4">
      <c r="A43" s="13">
        <v>0.879166666666667</v>
      </c>
      <c r="B43" s="9" t="s">
        <v>7</v>
      </c>
      <c r="C43" s="9" t="s">
        <v>4</v>
      </c>
      <c r="D43" s="10"/>
    </row>
    <row r="44" spans="1:4">
      <c r="A44" s="13">
        <v>0.884722222222222</v>
      </c>
      <c r="B44" s="9" t="s">
        <v>7</v>
      </c>
      <c r="C44" s="9" t="s">
        <v>5</v>
      </c>
      <c r="D44" s="10"/>
    </row>
    <row r="45" spans="1:4">
      <c r="A45" s="13">
        <v>0.886805555555556</v>
      </c>
      <c r="B45" s="9" t="s">
        <v>7</v>
      </c>
      <c r="C45" s="9" t="s">
        <v>5</v>
      </c>
      <c r="D45" s="10"/>
    </row>
    <row r="46" spans="1:4">
      <c r="A46" s="13">
        <v>0.9</v>
      </c>
      <c r="B46" s="9" t="s">
        <v>3</v>
      </c>
      <c r="C46" s="9" t="s">
        <v>4</v>
      </c>
      <c r="D46" s="10"/>
    </row>
    <row r="47" spans="1:4">
      <c r="A47" s="13">
        <v>0.902083333333333</v>
      </c>
      <c r="B47" s="9" t="s">
        <v>3</v>
      </c>
      <c r="C47" s="9" t="s">
        <v>4</v>
      </c>
      <c r="D47" s="10"/>
    </row>
    <row r="48" spans="1:4">
      <c r="A48" s="13">
        <v>0.910416666666667</v>
      </c>
      <c r="B48" s="9" t="s">
        <v>7</v>
      </c>
      <c r="C48" s="9" t="s">
        <v>5</v>
      </c>
      <c r="D48" s="10"/>
    </row>
    <row r="49" spans="1:4">
      <c r="A49" s="13">
        <v>0.922916666666667</v>
      </c>
      <c r="B49" s="9" t="s">
        <v>3</v>
      </c>
      <c r="C49" s="9" t="s">
        <v>5</v>
      </c>
      <c r="D49" s="10"/>
    </row>
    <row r="50" spans="1:4">
      <c r="A50" s="13">
        <v>0.934027777777778</v>
      </c>
      <c r="B50" s="9" t="s">
        <v>3</v>
      </c>
      <c r="C50" s="9" t="s">
        <v>5</v>
      </c>
      <c r="D50" s="10"/>
    </row>
    <row r="51" spans="1:4">
      <c r="A51" s="13">
        <v>0.965277777777778</v>
      </c>
      <c r="B51" s="9" t="s">
        <v>7</v>
      </c>
      <c r="C51" s="9" t="s">
        <v>5</v>
      </c>
      <c r="D51" s="10"/>
    </row>
    <row r="52" spans="1:4">
      <c r="A52" s="13">
        <v>0.991666666666667</v>
      </c>
      <c r="B52" s="9" t="s">
        <v>7</v>
      </c>
      <c r="C52" s="9" t="s">
        <v>5</v>
      </c>
      <c r="D52" s="10"/>
    </row>
    <row r="53" spans="1:4">
      <c r="A53" s="13">
        <v>0.0451388888888889</v>
      </c>
      <c r="B53" s="9" t="s">
        <v>3</v>
      </c>
      <c r="C53" s="9" t="s">
        <v>4</v>
      </c>
      <c r="D53" s="10"/>
    </row>
    <row r="54" spans="1:4">
      <c r="A54" s="13">
        <v>0.0652777777777778</v>
      </c>
      <c r="B54" s="9" t="s">
        <v>7</v>
      </c>
      <c r="C54" s="9" t="s">
        <v>5</v>
      </c>
      <c r="D54" s="10"/>
    </row>
    <row r="55" spans="1:4">
      <c r="A55" s="20">
        <v>0.0666666666666667</v>
      </c>
      <c r="B55" s="9" t="s">
        <v>7</v>
      </c>
      <c r="C55" s="9" t="s">
        <v>5</v>
      </c>
      <c r="D55" s="10"/>
    </row>
    <row r="56" spans="1:4">
      <c r="A56" s="13">
        <v>0.0729166666666667</v>
      </c>
      <c r="B56" s="9" t="s">
        <v>3</v>
      </c>
      <c r="C56" s="9" t="s">
        <v>5</v>
      </c>
      <c r="D56" s="10"/>
    </row>
    <row r="57" spans="1:4">
      <c r="A57" s="13">
        <v>0.0756944444444444</v>
      </c>
      <c r="B57" s="9" t="s">
        <v>7</v>
      </c>
      <c r="C57" s="9" t="s">
        <v>4</v>
      </c>
      <c r="D57" s="10"/>
    </row>
    <row r="58" spans="1:4">
      <c r="A58" s="13">
        <v>0.142361111111111</v>
      </c>
      <c r="B58" s="9" t="s">
        <v>7</v>
      </c>
      <c r="C58" s="9" t="s">
        <v>5</v>
      </c>
      <c r="D58" s="10"/>
    </row>
    <row r="59" spans="1:4">
      <c r="A59" s="13">
        <v>0.148611111111111</v>
      </c>
      <c r="B59" s="9" t="s">
        <v>3</v>
      </c>
      <c r="C59" s="9" t="s">
        <v>4</v>
      </c>
      <c r="D59" s="10"/>
    </row>
    <row r="60" spans="1:4">
      <c r="A60" s="13">
        <v>0.154861111111111</v>
      </c>
      <c r="B60" s="9" t="s">
        <v>3</v>
      </c>
      <c r="C60" s="9" t="s">
        <v>4</v>
      </c>
      <c r="D60" s="10"/>
    </row>
    <row r="61" spans="1:4">
      <c r="A61" s="13">
        <v>0.156944444444444</v>
      </c>
      <c r="B61" s="9" t="s">
        <v>3</v>
      </c>
      <c r="C61" s="9" t="s">
        <v>4</v>
      </c>
      <c r="D61" s="10"/>
    </row>
    <row r="62" spans="1:3">
      <c r="A62" s="8">
        <v>0.188194444444444</v>
      </c>
      <c r="B62" s="9" t="s">
        <v>3</v>
      </c>
      <c r="C62" s="9" t="s">
        <v>4</v>
      </c>
    </row>
    <row r="63" spans="1:3">
      <c r="A63" s="13">
        <v>0.190277777777778</v>
      </c>
      <c r="B63" s="9" t="s">
        <v>3</v>
      </c>
      <c r="C63" s="9" t="s">
        <v>5</v>
      </c>
    </row>
    <row r="64" spans="1:3">
      <c r="A64" s="13">
        <v>0.200694444444444</v>
      </c>
      <c r="B64" s="9" t="s">
        <v>3</v>
      </c>
      <c r="C64" s="9" t="s">
        <v>4</v>
      </c>
    </row>
    <row r="65" spans="1:3">
      <c r="A65" s="8">
        <v>0.202083333333333</v>
      </c>
      <c r="B65" s="9" t="s">
        <v>3</v>
      </c>
      <c r="C65" s="9" t="s">
        <v>4</v>
      </c>
    </row>
    <row r="66" spans="1:3">
      <c r="A66" s="13">
        <v>0.203472222222222</v>
      </c>
      <c r="B66" s="9" t="s">
        <v>3</v>
      </c>
      <c r="C66" s="9" t="s">
        <v>4</v>
      </c>
    </row>
    <row r="67" spans="1:3">
      <c r="A67" s="8">
        <v>0.20625</v>
      </c>
      <c r="B67" s="9" t="s">
        <v>3</v>
      </c>
      <c r="C67" s="9" t="s">
        <v>5</v>
      </c>
    </row>
    <row r="68" spans="1:3">
      <c r="A68" s="8">
        <v>0.208333333333333</v>
      </c>
      <c r="B68" s="9" t="s">
        <v>3</v>
      </c>
      <c r="C68" s="9" t="s">
        <v>5</v>
      </c>
    </row>
    <row r="69" spans="1:3">
      <c r="A69" s="8">
        <v>0.2125</v>
      </c>
      <c r="B69" s="9" t="s">
        <v>3</v>
      </c>
      <c r="C69" s="9" t="s">
        <v>5</v>
      </c>
    </row>
    <row r="70" spans="1:3">
      <c r="A70" s="8">
        <v>0.215277777777778</v>
      </c>
      <c r="B70" s="9" t="s">
        <v>3</v>
      </c>
      <c r="C70" s="9" t="s">
        <v>4</v>
      </c>
    </row>
    <row r="71" spans="1:3">
      <c r="A71" s="8">
        <v>0.224305555555556</v>
      </c>
      <c r="B71" s="9" t="s">
        <v>7</v>
      </c>
      <c r="C71" s="9" t="s">
        <v>5</v>
      </c>
    </row>
    <row r="72" spans="1:3">
      <c r="A72" s="8">
        <v>0.228472222222222</v>
      </c>
      <c r="B72" s="9" t="s">
        <v>3</v>
      </c>
      <c r="C72" s="9" t="s">
        <v>4</v>
      </c>
    </row>
    <row r="73" spans="1:3">
      <c r="A73" s="8">
        <v>0.245833333333333</v>
      </c>
      <c r="B73" s="9" t="s">
        <v>3</v>
      </c>
      <c r="C73" s="9" t="s">
        <v>5</v>
      </c>
    </row>
    <row r="74" spans="1:3">
      <c r="A74" s="8">
        <v>0.255555555555556</v>
      </c>
      <c r="B74" s="9" t="s">
        <v>3</v>
      </c>
      <c r="C74" s="9" t="s">
        <v>5</v>
      </c>
    </row>
    <row r="75" spans="1:3">
      <c r="A75" s="8">
        <v>0.257638888888889</v>
      </c>
      <c r="B75" s="9" t="s">
        <v>3</v>
      </c>
      <c r="C75" s="9" t="s">
        <v>5</v>
      </c>
    </row>
    <row r="76" spans="1:3">
      <c r="A76" s="8">
        <v>0.259722222222222</v>
      </c>
      <c r="B76" s="9" t="s">
        <v>3</v>
      </c>
      <c r="C76" s="9" t="s">
        <v>5</v>
      </c>
    </row>
    <row r="77" spans="1:3">
      <c r="A77" s="8">
        <v>0.272916666666667</v>
      </c>
      <c r="B77" s="9" t="s">
        <v>7</v>
      </c>
      <c r="C77" s="9" t="s">
        <v>5</v>
      </c>
    </row>
    <row r="78" spans="1:3">
      <c r="A78" s="8">
        <v>0.299305555555556</v>
      </c>
      <c r="B78" s="9" t="s">
        <v>3</v>
      </c>
      <c r="C78" s="9" t="s">
        <v>5</v>
      </c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 B5 B6 B7 B10 B26 B29 B30 B33 B38 B43 B48 B53 B59 B60 B63 B64 B67 B73 B74 B3:B4 B8:B9 B11:B12 B13:B14 B15:B16 B17:B25 B27:B28 B31:B32 B34:B35 B36:B37 B39:B40 B41:B42 B44:B45 B46:B47 B49:B50 B51:B52 B54:B55 B56:B58 B61:B62 B65:B66 B68:B69 B70:B72 B75:B76 B77:B123">
      <formula1>field!$A$2:$A$100</formula1>
    </dataValidation>
    <dataValidation type="list" allowBlank="1" showInputMessage="1" showErrorMessage="1" sqref="C2 C5 C6 C7 C10 C26 C29 C30 C33 C38 C43 C48 C53 C59 C60 C63 C64 C67 C73 C74 C3:C4 C8:C9 C11:C12 C13:C14 C15:C16 C17:C25 C27:C28 C31:C32 C34:C35 C36:C37 C39:C40 C41:C42 C44:C45 C46:C47 C49:C50 C51:C52 C54:C55 C56:C58 C61:C62 C65:C66 C68:C69 C70:C72 C75:C76 C77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PC-BGS-WG</cp:lastModifiedBy>
  <dcterms:created xsi:type="dcterms:W3CDTF">2018-07-31T00:20:00Z</dcterms:created>
  <dcterms:modified xsi:type="dcterms:W3CDTF">2019-09-02T01:12:58Z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