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485" windowHeight="12780"/>
  </bookViews>
  <sheets>
    <sheet name="data" sheetId="1" r:id="rId1"/>
    <sheet name="field" sheetId="2" r:id="rId2"/>
  </sheets>
  <externalReferences>
    <externalReference r:id="rId3"/>
  </externalReferences>
  <definedNames>
    <definedName name="_xlnm._FilterDatabase" localSheetId="0" hidden="1">data!$B$1:$C$84</definedName>
  </definedNames>
  <calcPr calcId="144525"/>
</workbook>
</file>

<file path=xl/sharedStrings.xml><?xml version="1.0" encoding="utf-8"?>
<sst xmlns="http://schemas.openxmlformats.org/spreadsheetml/2006/main" count="206" uniqueCount="15">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</sst>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22" fillId="22" borderId="12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9" tint="0.4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5" tint="-0.25"/>
        </patternFill>
      </fill>
    </dxf>
    <dxf>
      <fill>
        <patternFill patternType="gray0625"/>
      </fill>
    </dxf>
    <dxf>
      <font>
        <color theme="8" tint="-0.25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09-0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field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3"/>
  <sheetViews>
    <sheetView tabSelected="1" topLeftCell="A17" workbookViewId="0">
      <selection activeCell="D41" sqref="D41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0.326388888888889</v>
      </c>
      <c r="B2" s="9" t="s">
        <v>7</v>
      </c>
      <c r="C2" s="9" t="s">
        <v>5</v>
      </c>
      <c r="D2" s="10"/>
      <c r="E2" s="11"/>
      <c r="F2" s="12">
        <f>COUNTIFS($B$2:$B$509,"水渣",$C$2:$C$509,"进")</f>
        <v>18</v>
      </c>
      <c r="G2" s="12">
        <f>COUNTIFS($B$2:$B$509,"水渣",$C$2:$C$509,"出")</f>
        <v>11</v>
      </c>
      <c r="H2" s="12">
        <f>$F$2-$G$2</f>
        <v>7</v>
      </c>
      <c r="I2" s="11"/>
      <c r="J2" s="12">
        <f>COUNTIFS($B$2:$B$509,"矿粉",$C$2:$C$509,"进")</f>
        <v>23</v>
      </c>
      <c r="K2" s="12">
        <f>COUNTIFS($B$2:$B$509,"矿粉",$C$2:$C$509,"出")</f>
        <v>22</v>
      </c>
      <c r="L2" s="12">
        <f>$J$2-$K$2</f>
        <v>1</v>
      </c>
      <c r="M2" s="11"/>
      <c r="N2" s="12">
        <f>COUNTIFS($B$2:$B$509,"其他",$C$2:$C$509,"进")</f>
        <v>0</v>
      </c>
      <c r="O2" s="12">
        <f>COUNTIFS($B$2:$B$509,"其他",$C$2:$C$509,"出")</f>
        <v>9</v>
      </c>
      <c r="P2" s="12">
        <f>$N$2-$O$2</f>
        <v>-9</v>
      </c>
    </row>
    <row r="3" spans="1:16">
      <c r="A3" s="8">
        <v>0.33125</v>
      </c>
      <c r="B3" s="9" t="s">
        <v>3</v>
      </c>
      <c r="C3" s="9" t="s">
        <v>5</v>
      </c>
      <c r="D3" s="10"/>
      <c r="E3" s="11"/>
      <c r="F3" s="13" t="s">
        <v>9</v>
      </c>
      <c r="G3" s="13" t="s">
        <v>10</v>
      </c>
      <c r="H3" s="12"/>
      <c r="I3" s="11"/>
      <c r="J3" s="13" t="s">
        <v>9</v>
      </c>
      <c r="K3" s="13" t="s">
        <v>10</v>
      </c>
      <c r="L3" s="12"/>
      <c r="M3" s="11"/>
      <c r="N3" s="13" t="s">
        <v>9</v>
      </c>
      <c r="O3" s="15" t="s">
        <v>10</v>
      </c>
      <c r="P3" s="12"/>
    </row>
    <row r="4" spans="1:16">
      <c r="A4" s="14">
        <v>0.347222222222222</v>
      </c>
      <c r="B4" s="9" t="s">
        <v>3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hidden="1" spans="1:16">
      <c r="A5" s="14">
        <v>0.373611111111111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4">
        <v>0.409722222222222</v>
      </c>
      <c r="B6" s="9" t="s">
        <v>7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hidden="1" spans="1:5">
      <c r="A7" s="14">
        <v>0.422222222222222</v>
      </c>
      <c r="B7" s="9" t="s">
        <v>7</v>
      </c>
      <c r="C7" s="9" t="s">
        <v>4</v>
      </c>
      <c r="D7" s="10"/>
      <c r="E7" s="17"/>
    </row>
    <row r="8" ht="18.75" spans="1:14">
      <c r="A8" s="14">
        <v>0.436805555555556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hidden="1" spans="1:4">
      <c r="A9" s="14">
        <v>0.453472222222222</v>
      </c>
      <c r="B9" s="9" t="s">
        <v>7</v>
      </c>
      <c r="C9" s="9" t="s">
        <v>4</v>
      </c>
      <c r="D9" s="10"/>
    </row>
    <row r="10" hidden="1" spans="1:4">
      <c r="A10" s="14">
        <v>0.461805555555556</v>
      </c>
      <c r="B10" s="9" t="s">
        <v>7</v>
      </c>
      <c r="C10" s="9" t="s">
        <v>4</v>
      </c>
      <c r="D10" s="10"/>
    </row>
    <row r="11" ht="18.75" spans="1:5">
      <c r="A11" s="14">
        <v>0.465277777777778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总车数：42  水渣：11  矿粉：22  其他：9  异常：0</v>
      </c>
    </row>
    <row r="12" hidden="1" spans="1:4">
      <c r="A12" s="14">
        <v>0.478472222222222</v>
      </c>
      <c r="B12" s="9" t="s">
        <v>7</v>
      </c>
      <c r="C12" s="9" t="s">
        <v>4</v>
      </c>
      <c r="D12" s="10"/>
    </row>
    <row r="13" spans="1:4">
      <c r="A13" s="14">
        <v>0.488194444444444</v>
      </c>
      <c r="B13" s="9" t="s">
        <v>7</v>
      </c>
      <c r="C13" s="9" t="s">
        <v>5</v>
      </c>
      <c r="D13" s="10"/>
    </row>
    <row r="14" spans="1:4">
      <c r="A14" s="14">
        <v>0.514583333333333</v>
      </c>
      <c r="B14" s="9" t="s">
        <v>7</v>
      </c>
      <c r="C14" s="9" t="s">
        <v>5</v>
      </c>
      <c r="D14" s="10"/>
    </row>
    <row r="15" spans="1:4">
      <c r="A15" s="14">
        <v>0.515972222222222</v>
      </c>
      <c r="B15" s="9" t="s">
        <v>7</v>
      </c>
      <c r="C15" s="9" t="s">
        <v>5</v>
      </c>
      <c r="D15" s="10"/>
    </row>
    <row r="16" hidden="1" spans="1:4">
      <c r="A16" s="14">
        <v>0.577777777777778</v>
      </c>
      <c r="B16" s="9" t="s">
        <v>7</v>
      </c>
      <c r="C16" s="9" t="s">
        <v>4</v>
      </c>
      <c r="D16" s="10"/>
    </row>
    <row r="17" spans="1:4">
      <c r="A17" s="14">
        <v>0.595138888888889</v>
      </c>
      <c r="B17" s="9" t="s">
        <v>7</v>
      </c>
      <c r="C17" s="9" t="s">
        <v>5</v>
      </c>
      <c r="D17" s="10"/>
    </row>
    <row r="18" hidden="1" spans="1:4">
      <c r="A18" s="14">
        <v>0.721527777777778</v>
      </c>
      <c r="B18" s="9" t="s">
        <v>3</v>
      </c>
      <c r="C18" s="9" t="s">
        <v>4</v>
      </c>
      <c r="D18" s="10"/>
    </row>
    <row r="19" hidden="1" spans="1:4">
      <c r="A19" s="14">
        <v>0.732638888888889</v>
      </c>
      <c r="B19" s="9" t="s">
        <v>7</v>
      </c>
      <c r="C19" s="9" t="s">
        <v>4</v>
      </c>
      <c r="D19" s="10"/>
    </row>
    <row r="20" hidden="1" spans="1:4">
      <c r="A20" s="14">
        <v>0.739583333333333</v>
      </c>
      <c r="B20" s="9" t="s">
        <v>7</v>
      </c>
      <c r="C20" s="9" t="s">
        <v>4</v>
      </c>
      <c r="D20" s="10"/>
    </row>
    <row r="21" spans="1:4">
      <c r="A21" s="14">
        <v>0.746527777777778</v>
      </c>
      <c r="B21" s="9" t="s">
        <v>7</v>
      </c>
      <c r="C21" s="9" t="s">
        <v>5</v>
      </c>
      <c r="D21" s="10"/>
    </row>
    <row r="22" hidden="1" spans="1:4">
      <c r="A22" s="14">
        <v>0.75</v>
      </c>
      <c r="B22" s="9" t="s">
        <v>7</v>
      </c>
      <c r="C22" s="9" t="s">
        <v>4</v>
      </c>
      <c r="D22" s="10"/>
    </row>
    <row r="23" spans="1:4">
      <c r="A23" s="14">
        <v>0.757638888888889</v>
      </c>
      <c r="B23" s="9" t="s">
        <v>7</v>
      </c>
      <c r="C23" s="9" t="s">
        <v>5</v>
      </c>
      <c r="D23" s="10"/>
    </row>
    <row r="24" spans="1:4">
      <c r="A24" s="14">
        <v>0.760416666666667</v>
      </c>
      <c r="B24" s="9" t="s">
        <v>3</v>
      </c>
      <c r="C24" s="9" t="s">
        <v>5</v>
      </c>
      <c r="D24" s="10"/>
    </row>
    <row r="25" hidden="1" spans="1:7">
      <c r="A25" s="14">
        <v>0.784027777777778</v>
      </c>
      <c r="B25" s="9" t="s">
        <v>7</v>
      </c>
      <c r="C25" s="9" t="s">
        <v>4</v>
      </c>
      <c r="D25" s="10"/>
      <c r="G25" s="8"/>
    </row>
    <row r="26" hidden="1" spans="1:4">
      <c r="A26" s="14">
        <v>0.791666666666667</v>
      </c>
      <c r="B26" s="9" t="s">
        <v>7</v>
      </c>
      <c r="C26" s="9" t="s">
        <v>4</v>
      </c>
      <c r="D26" s="10"/>
    </row>
    <row r="27" hidden="1" spans="1:4">
      <c r="A27" s="14">
        <v>0.811111111111111</v>
      </c>
      <c r="B27" s="9" t="s">
        <v>7</v>
      </c>
      <c r="C27" s="9" t="s">
        <v>4</v>
      </c>
      <c r="D27" s="10"/>
    </row>
    <row r="28" hidden="1" spans="1:4">
      <c r="A28" s="14">
        <v>0.816666666666667</v>
      </c>
      <c r="B28" s="9" t="s">
        <v>7</v>
      </c>
      <c r="C28" s="9" t="s">
        <v>4</v>
      </c>
      <c r="D28" s="10"/>
    </row>
    <row r="29" hidden="1" spans="1:4">
      <c r="A29" s="14">
        <v>0.81875</v>
      </c>
      <c r="B29" s="9" t="s">
        <v>7</v>
      </c>
      <c r="C29" s="9" t="s">
        <v>4</v>
      </c>
      <c r="D29" s="10"/>
    </row>
    <row r="30" spans="1:4">
      <c r="A30" s="14">
        <v>0.820833333333333</v>
      </c>
      <c r="B30" s="9" t="s">
        <v>7</v>
      </c>
      <c r="C30" s="9" t="s">
        <v>5</v>
      </c>
      <c r="D30" s="10"/>
    </row>
    <row r="31" hidden="1" spans="1:4">
      <c r="A31" s="14">
        <v>0.825</v>
      </c>
      <c r="B31" s="9" t="s">
        <v>7</v>
      </c>
      <c r="C31" s="9" t="s">
        <v>4</v>
      </c>
      <c r="D31" s="10"/>
    </row>
    <row r="32" spans="1:4">
      <c r="A32" s="14">
        <v>0.829166666666667</v>
      </c>
      <c r="B32" s="9" t="s">
        <v>7</v>
      </c>
      <c r="C32" s="9" t="s">
        <v>5</v>
      </c>
      <c r="D32" s="10"/>
    </row>
    <row r="33" hidden="1" spans="1:4">
      <c r="A33" s="14">
        <v>0.840277777777778</v>
      </c>
      <c r="B33" s="9" t="s">
        <v>7</v>
      </c>
      <c r="C33" s="9" t="s">
        <v>4</v>
      </c>
      <c r="D33" s="10"/>
    </row>
    <row r="34" spans="1:4">
      <c r="A34" s="14">
        <v>0.852083333333333</v>
      </c>
      <c r="B34" s="9" t="s">
        <v>7</v>
      </c>
      <c r="C34" s="9" t="s">
        <v>5</v>
      </c>
      <c r="D34" s="10"/>
    </row>
    <row r="35" spans="1:4">
      <c r="A35" s="14">
        <v>0.856944444444444</v>
      </c>
      <c r="B35" s="9" t="s">
        <v>7</v>
      </c>
      <c r="C35" s="9" t="s">
        <v>5</v>
      </c>
      <c r="D35" s="10"/>
    </row>
    <row r="36" spans="1:4">
      <c r="A36" s="14">
        <v>0.863194444444444</v>
      </c>
      <c r="B36" s="9" t="s">
        <v>7</v>
      </c>
      <c r="C36" s="9" t="s">
        <v>5</v>
      </c>
      <c r="D36" s="10"/>
    </row>
    <row r="37" spans="1:4">
      <c r="A37" s="14">
        <v>0.874305555555556</v>
      </c>
      <c r="B37" s="9" t="s">
        <v>7</v>
      </c>
      <c r="C37" s="9" t="s">
        <v>5</v>
      </c>
      <c r="D37" s="10"/>
    </row>
    <row r="38" hidden="1" spans="1:4">
      <c r="A38" s="14">
        <v>0.889583333333333</v>
      </c>
      <c r="B38" s="9" t="s">
        <v>3</v>
      </c>
      <c r="C38" s="9" t="s">
        <v>4</v>
      </c>
      <c r="D38" s="10"/>
    </row>
    <row r="39" hidden="1" spans="1:4">
      <c r="A39" s="14">
        <v>0.890972222222222</v>
      </c>
      <c r="B39" s="9" t="s">
        <v>3</v>
      </c>
      <c r="C39" s="9" t="s">
        <v>4</v>
      </c>
      <c r="D39" s="10"/>
    </row>
    <row r="40" spans="1:4">
      <c r="A40" s="14">
        <v>0.910416666666667</v>
      </c>
      <c r="B40" s="9" t="s">
        <v>3</v>
      </c>
      <c r="C40" s="9" t="s">
        <v>5</v>
      </c>
      <c r="D40" s="10"/>
    </row>
    <row r="41" spans="1:4">
      <c r="A41" s="14">
        <v>0.913194444444444</v>
      </c>
      <c r="B41" s="9" t="s">
        <v>7</v>
      </c>
      <c r="C41" s="9" t="s">
        <v>5</v>
      </c>
      <c r="D41" s="10"/>
    </row>
    <row r="42" hidden="1" spans="1:4">
      <c r="A42" s="14">
        <v>0.917361111111111</v>
      </c>
      <c r="B42" s="9" t="s">
        <v>7</v>
      </c>
      <c r="C42" s="9" t="s">
        <v>4</v>
      </c>
      <c r="D42" s="10"/>
    </row>
    <row r="43" spans="1:4">
      <c r="A43" s="14">
        <v>0.91875</v>
      </c>
      <c r="B43" s="9" t="s">
        <v>3</v>
      </c>
      <c r="C43" s="9" t="s">
        <v>5</v>
      </c>
      <c r="D43" s="10"/>
    </row>
    <row r="44" hidden="1" spans="1:4">
      <c r="A44" s="14">
        <v>0.920138888888889</v>
      </c>
      <c r="B44" s="9" t="s">
        <v>3</v>
      </c>
      <c r="C44" s="9" t="s">
        <v>4</v>
      </c>
      <c r="D44" s="10"/>
    </row>
    <row r="45" hidden="1" spans="1:4">
      <c r="A45" s="14">
        <v>0.921527777777778</v>
      </c>
      <c r="B45" s="9" t="s">
        <v>3</v>
      </c>
      <c r="C45" s="9" t="s">
        <v>4</v>
      </c>
      <c r="D45" s="10"/>
    </row>
    <row r="46" hidden="1" spans="1:4">
      <c r="A46" s="14">
        <v>0.924305555555556</v>
      </c>
      <c r="B46" s="9" t="s">
        <v>3</v>
      </c>
      <c r="C46" s="9" t="s">
        <v>4</v>
      </c>
      <c r="D46" s="10"/>
    </row>
    <row r="47" hidden="1" spans="1:4">
      <c r="A47" s="14">
        <v>0.929166666666667</v>
      </c>
      <c r="B47" s="9" t="s">
        <v>3</v>
      </c>
      <c r="C47" s="9" t="s">
        <v>4</v>
      </c>
      <c r="D47" s="10"/>
    </row>
    <row r="48" spans="1:4">
      <c r="A48" s="14">
        <v>0.932638888888889</v>
      </c>
      <c r="B48" s="9" t="s">
        <v>7</v>
      </c>
      <c r="C48" s="9" t="s">
        <v>5</v>
      </c>
      <c r="D48" s="20"/>
    </row>
    <row r="49" hidden="1" spans="1:4">
      <c r="A49" s="14">
        <v>0.946527777777778</v>
      </c>
      <c r="B49" s="9" t="s">
        <v>7</v>
      </c>
      <c r="C49" s="9" t="s">
        <v>4</v>
      </c>
      <c r="D49" s="10"/>
    </row>
    <row r="50" spans="1:4">
      <c r="A50" s="14">
        <v>0.947916666666667</v>
      </c>
      <c r="B50" s="9" t="s">
        <v>7</v>
      </c>
      <c r="C50" s="9" t="s">
        <v>5</v>
      </c>
      <c r="D50" s="10"/>
    </row>
    <row r="51" spans="1:4">
      <c r="A51" s="14">
        <v>0.963888888888889</v>
      </c>
      <c r="B51" s="9" t="s">
        <v>7</v>
      </c>
      <c r="C51" s="9" t="s">
        <v>5</v>
      </c>
      <c r="D51" s="10"/>
    </row>
    <row r="52" spans="1:4">
      <c r="A52" s="14">
        <v>0.978472222222222</v>
      </c>
      <c r="B52" s="9" t="s">
        <v>8</v>
      </c>
      <c r="C52" s="9" t="s">
        <v>5</v>
      </c>
      <c r="D52" s="10"/>
    </row>
    <row r="53" spans="1:4">
      <c r="A53" s="14">
        <v>0.979861111111111</v>
      </c>
      <c r="B53" s="9" t="s">
        <v>8</v>
      </c>
      <c r="C53" s="9" t="s">
        <v>5</v>
      </c>
      <c r="D53" s="10"/>
    </row>
    <row r="54" spans="1:4">
      <c r="A54" s="14">
        <v>0.981944444444444</v>
      </c>
      <c r="B54" s="9" t="s">
        <v>8</v>
      </c>
      <c r="C54" s="9" t="s">
        <v>5</v>
      </c>
      <c r="D54" s="10"/>
    </row>
    <row r="55" spans="1:4">
      <c r="A55" s="21">
        <v>0.983333333333333</v>
      </c>
      <c r="B55" s="9" t="s">
        <v>8</v>
      </c>
      <c r="C55" s="9" t="s">
        <v>5</v>
      </c>
      <c r="D55" s="10"/>
    </row>
    <row r="56" hidden="1" spans="1:4">
      <c r="A56" s="14">
        <v>0.986805555555556</v>
      </c>
      <c r="B56" s="9" t="s">
        <v>3</v>
      </c>
      <c r="C56" s="9" t="s">
        <v>4</v>
      </c>
      <c r="D56" s="10"/>
    </row>
    <row r="57" hidden="1" spans="1:4">
      <c r="A57" s="14">
        <v>0.989583333333333</v>
      </c>
      <c r="B57" s="9" t="s">
        <v>3</v>
      </c>
      <c r="C57" s="9" t="s">
        <v>4</v>
      </c>
      <c r="D57" s="10"/>
    </row>
    <row r="58" hidden="1" spans="1:4">
      <c r="A58" s="14">
        <v>0.0236111111111111</v>
      </c>
      <c r="B58" s="9" t="s">
        <v>7</v>
      </c>
      <c r="C58" s="9" t="s">
        <v>4</v>
      </c>
      <c r="D58" s="10"/>
    </row>
    <row r="59" spans="1:4">
      <c r="A59" s="14">
        <v>0.0270833333333333</v>
      </c>
      <c r="B59" s="9" t="s">
        <v>8</v>
      </c>
      <c r="C59" s="9" t="s">
        <v>5</v>
      </c>
      <c r="D59" s="10"/>
    </row>
    <row r="60" spans="1:4">
      <c r="A60" s="14">
        <v>0.0319444444444444</v>
      </c>
      <c r="B60" s="9" t="s">
        <v>8</v>
      </c>
      <c r="C60" s="9" t="s">
        <v>5</v>
      </c>
      <c r="D60" s="10"/>
    </row>
    <row r="61" hidden="1" spans="1:4">
      <c r="A61" s="14">
        <v>0.0430555555555556</v>
      </c>
      <c r="B61" s="9" t="s">
        <v>3</v>
      </c>
      <c r="C61" s="9" t="s">
        <v>4</v>
      </c>
      <c r="D61" s="10"/>
    </row>
    <row r="62" hidden="1" spans="1:3">
      <c r="A62" s="8">
        <v>0.0444444444444444</v>
      </c>
      <c r="B62" s="9" t="s">
        <v>3</v>
      </c>
      <c r="C62" s="9" t="s">
        <v>4</v>
      </c>
    </row>
    <row r="63" hidden="1" spans="1:3">
      <c r="A63" s="14">
        <v>0.0493055555555556</v>
      </c>
      <c r="B63" s="9" t="s">
        <v>3</v>
      </c>
      <c r="C63" s="9" t="s">
        <v>4</v>
      </c>
    </row>
    <row r="64" hidden="1" spans="1:3">
      <c r="A64" s="14">
        <v>0.0527777777777778</v>
      </c>
      <c r="B64" s="9" t="s">
        <v>3</v>
      </c>
      <c r="C64" s="9" t="s">
        <v>4</v>
      </c>
    </row>
    <row r="65" hidden="1" spans="1:3">
      <c r="A65" s="8">
        <v>0.0548611111111111</v>
      </c>
      <c r="B65" s="9" t="s">
        <v>3</v>
      </c>
      <c r="C65" s="9" t="s">
        <v>4</v>
      </c>
    </row>
    <row r="66" hidden="1" spans="1:3">
      <c r="A66" s="14">
        <v>0.05625</v>
      </c>
      <c r="B66" s="9" t="s">
        <v>3</v>
      </c>
      <c r="C66" s="9" t="s">
        <v>4</v>
      </c>
    </row>
    <row r="67" hidden="1" spans="1:3">
      <c r="A67" s="8">
        <v>0.0708333333333333</v>
      </c>
      <c r="B67" s="9" t="s">
        <v>7</v>
      </c>
      <c r="C67" s="9" t="s">
        <v>4</v>
      </c>
    </row>
    <row r="68" spans="1:3">
      <c r="A68" s="8">
        <v>0.0944444444444444</v>
      </c>
      <c r="B68" s="9" t="s">
        <v>8</v>
      </c>
      <c r="C68" s="9" t="s">
        <v>5</v>
      </c>
    </row>
    <row r="69" spans="1:3">
      <c r="A69" s="8">
        <v>0.0965277777777778</v>
      </c>
      <c r="B69" s="9" t="s">
        <v>8</v>
      </c>
      <c r="C69" s="9" t="s">
        <v>5</v>
      </c>
    </row>
    <row r="70" spans="1:3">
      <c r="A70" s="8">
        <v>0.0979166666666667</v>
      </c>
      <c r="B70" s="9" t="s">
        <v>8</v>
      </c>
      <c r="C70" s="9" t="s">
        <v>5</v>
      </c>
    </row>
    <row r="71" spans="1:3">
      <c r="A71" s="8">
        <v>0.104166666666667</v>
      </c>
      <c r="B71" s="9" t="s">
        <v>7</v>
      </c>
      <c r="C71" s="9" t="s">
        <v>5</v>
      </c>
    </row>
    <row r="72" hidden="1" spans="1:3">
      <c r="A72" s="8">
        <v>0.152083333333333</v>
      </c>
      <c r="B72" s="9" t="s">
        <v>7</v>
      </c>
      <c r="C72" s="9" t="s">
        <v>4</v>
      </c>
    </row>
    <row r="73" spans="1:3">
      <c r="A73" s="8">
        <v>0.174305555555556</v>
      </c>
      <c r="B73" s="9" t="s">
        <v>7</v>
      </c>
      <c r="C73" s="9" t="s">
        <v>5</v>
      </c>
    </row>
    <row r="74" hidden="1" spans="1:3">
      <c r="A74" s="8">
        <v>0.215972222222222</v>
      </c>
      <c r="B74" s="9" t="s">
        <v>3</v>
      </c>
      <c r="C74" s="9" t="s">
        <v>4</v>
      </c>
    </row>
    <row r="75" hidden="1" spans="1:3">
      <c r="A75" s="8">
        <v>0.217361111111111</v>
      </c>
      <c r="B75" s="9" t="s">
        <v>3</v>
      </c>
      <c r="C75" s="9" t="s">
        <v>4</v>
      </c>
    </row>
    <row r="76" hidden="1" spans="1:3">
      <c r="A76" s="8">
        <v>0.224305555555556</v>
      </c>
      <c r="B76" s="9" t="s">
        <v>3</v>
      </c>
      <c r="C76" s="9" t="s">
        <v>4</v>
      </c>
    </row>
    <row r="77" hidden="1" spans="1:3">
      <c r="A77" s="8">
        <v>0.226388888888889</v>
      </c>
      <c r="B77" s="9" t="s">
        <v>7</v>
      </c>
      <c r="C77" s="9" t="s">
        <v>4</v>
      </c>
    </row>
    <row r="78" spans="1:3">
      <c r="A78" s="8">
        <v>0.259027777777778</v>
      </c>
      <c r="B78" s="9" t="s">
        <v>3</v>
      </c>
      <c r="C78" s="9" t="s">
        <v>5</v>
      </c>
    </row>
    <row r="79" spans="1:3">
      <c r="A79" s="8">
        <v>0.260416666666667</v>
      </c>
      <c r="B79" s="9" t="s">
        <v>3</v>
      </c>
      <c r="C79" s="9" t="s">
        <v>5</v>
      </c>
    </row>
    <row r="80" spans="1:3">
      <c r="A80" s="8">
        <v>0.272916666666667</v>
      </c>
      <c r="B80" s="9" t="s">
        <v>3</v>
      </c>
      <c r="C80" s="9" t="s">
        <v>5</v>
      </c>
    </row>
    <row r="81" spans="1:3">
      <c r="A81" s="8">
        <v>0.282638888888889</v>
      </c>
      <c r="B81" s="9" t="s">
        <v>3</v>
      </c>
      <c r="C81" s="9" t="s">
        <v>5</v>
      </c>
    </row>
    <row r="82" spans="1:3">
      <c r="A82" s="8">
        <v>0.286805555555556</v>
      </c>
      <c r="B82" s="9" t="s">
        <v>3</v>
      </c>
      <c r="C82" s="9" t="s">
        <v>5</v>
      </c>
    </row>
    <row r="83" spans="1:3">
      <c r="A83" s="8">
        <v>0.288194444444444</v>
      </c>
      <c r="B83" s="9" t="s">
        <v>3</v>
      </c>
      <c r="C83" s="9" t="s">
        <v>5</v>
      </c>
    </row>
    <row r="84" hidden="1" spans="1:3">
      <c r="A84" s="8">
        <v>0.304166666666667</v>
      </c>
      <c r="B84" s="9" t="s">
        <v>7</v>
      </c>
      <c r="C84" s="9" t="s">
        <v>4</v>
      </c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84">
    <filterColumn colId="1">
      <customFilters>
        <customFilter operator="equal" val="出"/>
      </customFilters>
    </filterColumn>
    <extLst/>
  </autoFilter>
  <mergeCells count="3">
    <mergeCell ref="E1:E6"/>
    <mergeCell ref="I1:I6"/>
    <mergeCell ref="M1:M6"/>
  </mergeCells>
  <conditionalFormatting sqref="B2">
    <cfRule type="cellIs" dxfId="0" priority="5" operator="equal">
      <formula>"矿粉"</formula>
    </cfRule>
    <cfRule type="cellIs" dxfId="1" priority="4" operator="equal">
      <formula>"水渣"</formula>
    </cfRule>
    <cfRule type="cellIs" dxfId="2" priority="3" operator="equal">
      <formula>"其他"</formula>
    </cfRule>
  </conditionalFormatting>
  <conditionalFormatting sqref="C2">
    <cfRule type="cellIs" dxfId="3" priority="6" operator="equal">
      <formula>"出"</formula>
    </cfRule>
    <cfRule type="cellIs" dxfId="4" priority="2" operator="equal">
      <formula>"未过泵-进"</formula>
    </cfRule>
    <cfRule type="cellIs" dxfId="5" priority="1" operator="equal">
      <formula>"未过泵-出"</formula>
    </cfRule>
  </conditionalFormatting>
  <conditionalFormatting sqref="C3:C4">
    <cfRule type="cellIs" dxfId="3" priority="12" operator="equal">
      <formula>"出"</formula>
    </cfRule>
    <cfRule type="cellIs" dxfId="4" priority="8" operator="equal">
      <formula>"未过泵-进"</formula>
    </cfRule>
    <cfRule type="cellIs" dxfId="5" priority="7" operator="equal">
      <formula>"未过泵-出"</formula>
    </cfRule>
  </conditionalFormatting>
  <conditionalFormatting sqref="B1 B3:B1048576">
    <cfRule type="cellIs" dxfId="2" priority="25" operator="equal">
      <formula>"其他"</formula>
    </cfRule>
    <cfRule type="cellIs" dxfId="1" priority="26" operator="equal">
      <formula>"水渣"</formula>
    </cfRule>
    <cfRule type="cellIs" dxfId="0" priority="27" operator="equal">
      <formula>"矿粉"</formula>
    </cfRule>
  </conditionalFormatting>
  <conditionalFormatting sqref="C1 C5:C1048576">
    <cfRule type="cellIs" dxfId="5" priority="21" operator="equal">
      <formula>"未过泵-出"</formula>
    </cfRule>
    <cfRule type="cellIs" dxfId="4" priority="22" operator="equal">
      <formula>"未过泵-进"</formula>
    </cfRule>
    <cfRule type="cellIs" dxfId="3" priority="28" operator="equal">
      <formula>"出"</formula>
    </cfRule>
  </conditionalFormatting>
  <dataValidations count="3">
    <dataValidation type="list" allowBlank="1" showInputMessage="1" showErrorMessage="1" sqref="B2 C2 C3:C4">
      <formula1>[1]field!#REF!</formula1>
    </dataValidation>
    <dataValidation type="list" allowBlank="1" showInputMessage="1" showErrorMessage="1" sqref="B13 B25 B26 B27 B34 B35 B44 B45 B52 B53 B58 B61 B62 B63 B64 B67 B68 B74 B77 B78 B79 B80 B81 B3:B4 B5:B8 B9:B10 B11:B12 B14:B15 B16:B18 B19:B20 B21:B24 B28:B29 B30:B33 B36:B37 B38:B39 B40:B43 B46:B47 B48:B49 B50:B51 B54:B55 B56:B57 B59:B60 B65:B66 B69:B70 B71:B73 B75:B76 B82:B83 B84:B123">
      <formula1>field!$A$2:$A$100</formula1>
    </dataValidation>
    <dataValidation type="list" allowBlank="1" showInputMessage="1" showErrorMessage="1" sqref="C13 C25 C26 C27 C34 C35 C44 C45 C52 C53 C58 C61 C62 C63 C64 C67 C68 C74 C77 C78 C79 C80 C81 C5:C8 C9:C10 C11:C12 C14:C15 C16:C18 C19:C20 C21:C24 C28:C29 C30:C33 C36:C37 C38:C39 C40:C43 C46:C47 C48:C49 C50:C51 C54:C55 C56:C57 C59:C60 C65:C66 C69:C70 C71:C73 C75:C76 C82:C83 C84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2019-09-07T07:32:56Z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