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540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<sst xmlns="http://schemas.openxmlformats.org/spreadsheetml/2006/main" count="174" uniqueCount="15">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</sst>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0" fillId="24" borderId="10" applyNumberFormat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15" fillId="21" borderId="8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topLeftCell="A46" workbookViewId="0">
      <selection activeCell="D69" sqref="D69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0.334722222222222</v>
      </c>
      <c r="B2" s="9" t="s">
        <v>7</v>
      </c>
      <c r="C2" s="9" t="s">
        <v>5</v>
      </c>
      <c r="D2" s="10"/>
      <c r="E2" s="11"/>
      <c r="F2" s="12">
        <f>COUNTIFS($B$2:$B$509,"水渣",$C$2:$C$509,"进")</f>
        <v>14</v>
      </c>
      <c r="G2" s="12">
        <f>COUNTIFS($B$2:$B$509,"水渣",$C$2:$C$509,"出")</f>
        <v>14</v>
      </c>
      <c r="H2" s="12">
        <f>$F$2-$G$2</f>
        <v>0</v>
      </c>
      <c r="I2" s="11"/>
      <c r="J2" s="12">
        <f>COUNTIFS($B$2:$B$509,"矿粉",$C$2:$C$509,"进")</f>
        <v>19</v>
      </c>
      <c r="K2" s="12">
        <f>COUNTIFS($B$2:$B$509,"矿粉",$C$2:$C$509,"出")</f>
        <v>20</v>
      </c>
      <c r="L2" s="12">
        <f>$J$2-$K$2</f>
        <v>-1</v>
      </c>
      <c r="M2" s="11"/>
      <c r="N2" s="12">
        <f>COUNTIFS($B$2:$B$509,"其他",$C$2:$C$509,"进")</f>
        <v>0</v>
      </c>
      <c r="O2" s="12">
        <f>COUNTIFS($B$2:$B$509,"其他",$C$2:$C$509,"出")</f>
        <v>0</v>
      </c>
      <c r="P2" s="12">
        <f>$N$2-$O$2</f>
        <v>0</v>
      </c>
    </row>
    <row r="3" spans="1:16">
      <c r="A3" s="13">
        <v>0.363888888888889</v>
      </c>
      <c r="B3" s="9" t="s">
        <v>7</v>
      </c>
      <c r="C3" s="9" t="s">
        <v>4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0.375</v>
      </c>
      <c r="B4" s="9" t="s">
        <v>7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0.4</v>
      </c>
      <c r="B5" s="9" t="s">
        <v>7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0.407638888888889</v>
      </c>
      <c r="B6" s="9" t="s">
        <v>7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0.444444444444444</v>
      </c>
      <c r="B7" s="9" t="s">
        <v>7</v>
      </c>
      <c r="C7" s="9" t="s">
        <v>5</v>
      </c>
      <c r="D7" s="10"/>
      <c r="E7" s="17"/>
    </row>
    <row r="8" ht="18.75" spans="1:14">
      <c r="A8" s="13">
        <v>0.455555555555556</v>
      </c>
      <c r="B8" s="9" t="s">
        <v>7</v>
      </c>
      <c r="C8" s="9" t="s">
        <v>5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0.456944444444444</v>
      </c>
      <c r="B9" s="9" t="s">
        <v>7</v>
      </c>
      <c r="C9" s="9" t="s">
        <v>5</v>
      </c>
      <c r="D9" s="10"/>
    </row>
    <row r="10" spans="1:4">
      <c r="A10" s="13">
        <v>0.481944444444444</v>
      </c>
      <c r="B10" s="9" t="s">
        <v>7</v>
      </c>
      <c r="C10" s="9" t="s">
        <v>5</v>
      </c>
      <c r="D10" s="10"/>
    </row>
    <row r="11" ht="18.75" spans="1:5">
      <c r="A11" s="13">
        <v>0.496527777777778</v>
      </c>
      <c r="B11" s="9" t="s">
        <v>7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总车数：34  水渣：14  矿粉：20  其他：0  异常：0</v>
      </c>
    </row>
    <row r="12" spans="1:4">
      <c r="A12" s="13">
        <v>0.516666666666667</v>
      </c>
      <c r="B12" s="9" t="s">
        <v>7</v>
      </c>
      <c r="C12" s="9" t="s">
        <v>4</v>
      </c>
      <c r="D12" s="10"/>
    </row>
    <row r="13" spans="1:4">
      <c r="A13" s="13">
        <v>0.524305555555556</v>
      </c>
      <c r="B13" s="9" t="s">
        <v>7</v>
      </c>
      <c r="C13" s="9" t="s">
        <v>5</v>
      </c>
      <c r="D13" s="10"/>
    </row>
    <row r="14" spans="1:4">
      <c r="A14" s="13">
        <v>0.555555555555556</v>
      </c>
      <c r="B14" s="9" t="s">
        <v>7</v>
      </c>
      <c r="C14" s="9" t="s">
        <v>4</v>
      </c>
      <c r="D14" s="10"/>
    </row>
    <row r="15" spans="1:4">
      <c r="A15" s="13">
        <v>0.563194444444444</v>
      </c>
      <c r="B15" s="9" t="s">
        <v>7</v>
      </c>
      <c r="C15" s="9" t="s">
        <v>4</v>
      </c>
      <c r="D15" s="10"/>
    </row>
    <row r="16" spans="1:4">
      <c r="A16" s="13">
        <v>0.566666666666667</v>
      </c>
      <c r="B16" s="9" t="s">
        <v>7</v>
      </c>
      <c r="C16" s="9" t="s">
        <v>4</v>
      </c>
      <c r="D16" s="10"/>
    </row>
    <row r="17" spans="1:4">
      <c r="A17" s="13">
        <v>0.636111111111111</v>
      </c>
      <c r="B17" s="9" t="s">
        <v>3</v>
      </c>
      <c r="C17" s="9" t="s">
        <v>4</v>
      </c>
      <c r="D17" s="10"/>
    </row>
    <row r="18" spans="1:4">
      <c r="A18" s="13">
        <v>0.652083333333333</v>
      </c>
      <c r="B18" s="9" t="s">
        <v>7</v>
      </c>
      <c r="C18" s="9" t="s">
        <v>4</v>
      </c>
      <c r="D18" s="10"/>
    </row>
    <row r="19" spans="1:4">
      <c r="A19" s="13">
        <v>0.661111111111111</v>
      </c>
      <c r="B19" s="9" t="s">
        <v>7</v>
      </c>
      <c r="C19" s="9" t="s">
        <v>5</v>
      </c>
      <c r="D19" s="10"/>
    </row>
    <row r="20" spans="1:4">
      <c r="A20" s="13">
        <v>0.663194444444444</v>
      </c>
      <c r="B20" s="9" t="s">
        <v>3</v>
      </c>
      <c r="C20" s="9" t="s">
        <v>5</v>
      </c>
      <c r="D20" s="10"/>
    </row>
    <row r="21" spans="1:4">
      <c r="A21" s="13">
        <v>0.68125</v>
      </c>
      <c r="B21" s="9" t="s">
        <v>7</v>
      </c>
      <c r="C21" s="9" t="s">
        <v>5</v>
      </c>
      <c r="D21" s="10"/>
    </row>
    <row r="22" spans="1:4">
      <c r="A22" s="13">
        <v>0.713194444444444</v>
      </c>
      <c r="B22" s="9" t="s">
        <v>7</v>
      </c>
      <c r="C22" s="9" t="s">
        <v>5</v>
      </c>
      <c r="D22" s="10"/>
    </row>
    <row r="23" spans="1:4">
      <c r="A23" s="13">
        <v>0.734027777777778</v>
      </c>
      <c r="B23" s="9" t="s">
        <v>7</v>
      </c>
      <c r="C23" s="9" t="s">
        <v>5</v>
      </c>
      <c r="D23" s="10"/>
    </row>
    <row r="24" spans="1:4">
      <c r="A24" s="13">
        <v>0.740277777777778</v>
      </c>
      <c r="B24" s="9" t="s">
        <v>7</v>
      </c>
      <c r="C24" s="9" t="s">
        <v>5</v>
      </c>
      <c r="D24" s="10"/>
    </row>
    <row r="25" spans="1:7">
      <c r="A25" s="13">
        <v>0.752777777777778</v>
      </c>
      <c r="B25" s="9" t="s">
        <v>7</v>
      </c>
      <c r="C25" s="9" t="s">
        <v>4</v>
      </c>
      <c r="D25" s="10"/>
      <c r="G25" s="8"/>
    </row>
    <row r="26" spans="1:4">
      <c r="A26" s="13">
        <v>0.780555555555556</v>
      </c>
      <c r="B26" s="9" t="s">
        <v>7</v>
      </c>
      <c r="C26" s="9" t="s">
        <v>5</v>
      </c>
      <c r="D26" s="10"/>
    </row>
    <row r="27" spans="1:4">
      <c r="A27" s="13">
        <v>0.836805555555556</v>
      </c>
      <c r="B27" s="9" t="s">
        <v>7</v>
      </c>
      <c r="C27" s="9" t="s">
        <v>4</v>
      </c>
      <c r="D27" s="10"/>
    </row>
    <row r="28" spans="1:4">
      <c r="A28" s="13">
        <v>0.850694444444444</v>
      </c>
      <c r="B28" s="9" t="s">
        <v>7</v>
      </c>
      <c r="C28" s="9" t="s">
        <v>5</v>
      </c>
      <c r="D28" s="10"/>
    </row>
    <row r="29" spans="1:4">
      <c r="A29" s="13">
        <v>0.870138888888889</v>
      </c>
      <c r="B29" s="9" t="s">
        <v>7</v>
      </c>
      <c r="C29" s="9" t="s">
        <v>4</v>
      </c>
      <c r="D29" s="10"/>
    </row>
    <row r="30" spans="1:4">
      <c r="A30" s="13">
        <v>0.892361111111111</v>
      </c>
      <c r="B30" s="9" t="s">
        <v>7</v>
      </c>
      <c r="C30" s="9" t="s">
        <v>5</v>
      </c>
      <c r="D30" s="10"/>
    </row>
    <row r="31" spans="1:4">
      <c r="A31" s="13">
        <v>0.925</v>
      </c>
      <c r="B31" s="9" t="s">
        <v>7</v>
      </c>
      <c r="C31" s="9" t="s">
        <v>4</v>
      </c>
      <c r="D31" s="10"/>
    </row>
    <row r="32" spans="1:4">
      <c r="A32" s="13">
        <v>0.0125</v>
      </c>
      <c r="B32" s="9" t="s">
        <v>7</v>
      </c>
      <c r="C32" s="9" t="s">
        <v>5</v>
      </c>
      <c r="D32" s="10"/>
    </row>
    <row r="33" spans="1:4">
      <c r="A33" s="13">
        <v>0.0166666666666667</v>
      </c>
      <c r="B33" s="9" t="s">
        <v>3</v>
      </c>
      <c r="C33" s="9" t="s">
        <v>4</v>
      </c>
      <c r="D33" s="10"/>
    </row>
    <row r="34" spans="1:4">
      <c r="A34" s="13">
        <v>0.0180555555555556</v>
      </c>
      <c r="B34" s="9" t="s">
        <v>3</v>
      </c>
      <c r="C34" s="9" t="s">
        <v>4</v>
      </c>
      <c r="D34" s="10"/>
    </row>
    <row r="35" spans="1:4">
      <c r="A35" s="13">
        <v>0.0395833333333333</v>
      </c>
      <c r="B35" s="9" t="s">
        <v>3</v>
      </c>
      <c r="C35" s="9" t="s">
        <v>4</v>
      </c>
      <c r="D35" s="10"/>
    </row>
    <row r="36" spans="1:4">
      <c r="A36" s="13">
        <v>0.0472222222222222</v>
      </c>
      <c r="B36" s="9" t="s">
        <v>7</v>
      </c>
      <c r="C36" s="9" t="s">
        <v>5</v>
      </c>
      <c r="D36" s="10"/>
    </row>
    <row r="37" spans="1:4">
      <c r="A37" s="13">
        <v>0.0493055555555556</v>
      </c>
      <c r="B37" s="9" t="s">
        <v>3</v>
      </c>
      <c r="C37" s="9" t="s">
        <v>4</v>
      </c>
      <c r="D37" s="10"/>
    </row>
    <row r="38" spans="1:4">
      <c r="A38" s="13">
        <v>0.0513888888888889</v>
      </c>
      <c r="B38" s="9" t="s">
        <v>3</v>
      </c>
      <c r="C38" s="9" t="s">
        <v>5</v>
      </c>
      <c r="D38" s="10"/>
    </row>
    <row r="39" spans="1:4">
      <c r="A39" s="13">
        <v>0.0611111111111111</v>
      </c>
      <c r="B39" s="9" t="s">
        <v>3</v>
      </c>
      <c r="C39" s="9" t="s">
        <v>5</v>
      </c>
      <c r="D39" s="10"/>
    </row>
    <row r="40" spans="1:4">
      <c r="A40" s="13">
        <v>0.0777777777777778</v>
      </c>
      <c r="B40" s="9" t="s">
        <v>3</v>
      </c>
      <c r="C40" s="9" t="s">
        <v>5</v>
      </c>
      <c r="D40" s="10"/>
    </row>
    <row r="41" spans="1:4">
      <c r="A41" s="13">
        <v>0.0923611111111111</v>
      </c>
      <c r="B41" s="9" t="s">
        <v>3</v>
      </c>
      <c r="C41" s="9" t="s">
        <v>5</v>
      </c>
      <c r="D41" s="10"/>
    </row>
    <row r="42" spans="1:4">
      <c r="A42" s="13">
        <v>0.140277777777778</v>
      </c>
      <c r="B42" s="9" t="s">
        <v>3</v>
      </c>
      <c r="C42" s="9" t="s">
        <v>4</v>
      </c>
      <c r="D42" s="10"/>
    </row>
    <row r="43" spans="1:4">
      <c r="A43" s="13">
        <v>0.140972222222222</v>
      </c>
      <c r="B43" s="9" t="s">
        <v>3</v>
      </c>
      <c r="C43" s="9" t="s">
        <v>4</v>
      </c>
      <c r="D43" s="10"/>
    </row>
    <row r="44" spans="1:4">
      <c r="A44" s="13">
        <v>0.160416666666667</v>
      </c>
      <c r="B44" s="9" t="s">
        <v>3</v>
      </c>
      <c r="C44" s="9" t="s">
        <v>4</v>
      </c>
      <c r="D44" s="10"/>
    </row>
    <row r="45" spans="1:4">
      <c r="A45" s="13">
        <v>0.165972222222222</v>
      </c>
      <c r="B45" s="9" t="s">
        <v>7</v>
      </c>
      <c r="C45" s="9" t="s">
        <v>4</v>
      </c>
      <c r="D45" s="10"/>
    </row>
    <row r="46" spans="1:4">
      <c r="A46" s="13">
        <v>0.167361111111111</v>
      </c>
      <c r="B46" s="9" t="s">
        <v>3</v>
      </c>
      <c r="C46" s="9" t="s">
        <v>5</v>
      </c>
      <c r="D46" s="10"/>
    </row>
    <row r="47" spans="1:4">
      <c r="A47" s="13">
        <v>0.169444444444444</v>
      </c>
      <c r="B47" s="9" t="s">
        <v>7</v>
      </c>
      <c r="C47" s="9" t="s">
        <v>5</v>
      </c>
      <c r="D47" s="10"/>
    </row>
    <row r="48" spans="1:4">
      <c r="A48" s="13">
        <v>0.170833333333333</v>
      </c>
      <c r="B48" s="9" t="s">
        <v>3</v>
      </c>
      <c r="C48" s="9" t="s">
        <v>5</v>
      </c>
      <c r="D48" s="10"/>
    </row>
    <row r="49" spans="1:4">
      <c r="A49" s="13">
        <v>0.175</v>
      </c>
      <c r="B49" s="9" t="s">
        <v>7</v>
      </c>
      <c r="C49" s="9" t="s">
        <v>5</v>
      </c>
      <c r="D49" s="10"/>
    </row>
    <row r="50" spans="1:4">
      <c r="A50" s="13">
        <v>0.178472222222222</v>
      </c>
      <c r="B50" s="9" t="s">
        <v>3</v>
      </c>
      <c r="C50" s="9" t="s">
        <v>4</v>
      </c>
      <c r="D50" s="10"/>
    </row>
    <row r="51" spans="1:4">
      <c r="A51" s="13">
        <v>0.186111111111111</v>
      </c>
      <c r="B51" s="9" t="s">
        <v>3</v>
      </c>
      <c r="C51" s="9" t="s">
        <v>4</v>
      </c>
      <c r="D51" s="10"/>
    </row>
    <row r="52" spans="1:4">
      <c r="A52" s="13">
        <v>0.192361111111111</v>
      </c>
      <c r="B52" s="9" t="s">
        <v>3</v>
      </c>
      <c r="C52" s="9" t="s">
        <v>5</v>
      </c>
      <c r="D52" s="10"/>
    </row>
    <row r="53" spans="1:4">
      <c r="A53" s="13">
        <v>0.214583333333333</v>
      </c>
      <c r="B53" s="9" t="s">
        <v>3</v>
      </c>
      <c r="C53" s="9" t="s">
        <v>5</v>
      </c>
      <c r="D53" s="10"/>
    </row>
    <row r="54" spans="1:4">
      <c r="A54" s="13">
        <v>0.222222222222222</v>
      </c>
      <c r="B54" s="9" t="s">
        <v>3</v>
      </c>
      <c r="C54" s="9" t="s">
        <v>4</v>
      </c>
      <c r="D54" s="10"/>
    </row>
    <row r="55" spans="1:4">
      <c r="A55" s="20">
        <v>0.229166666666667</v>
      </c>
      <c r="B55" s="9" t="s">
        <v>3</v>
      </c>
      <c r="C55" s="9" t="s">
        <v>4</v>
      </c>
      <c r="D55" s="10"/>
    </row>
    <row r="56" spans="1:4">
      <c r="A56" s="13">
        <v>0.23125</v>
      </c>
      <c r="B56" s="9" t="s">
        <v>3</v>
      </c>
      <c r="C56" s="9" t="s">
        <v>5</v>
      </c>
      <c r="D56" s="10"/>
    </row>
    <row r="57" spans="1:4">
      <c r="A57" s="13">
        <v>0.238888888888889</v>
      </c>
      <c r="B57" s="9" t="s">
        <v>7</v>
      </c>
      <c r="C57" s="9" t="s">
        <v>4</v>
      </c>
      <c r="D57" s="10"/>
    </row>
    <row r="58" spans="1:4">
      <c r="A58" s="13">
        <v>0.240972222222222</v>
      </c>
      <c r="B58" s="9" t="s">
        <v>3</v>
      </c>
      <c r="C58" s="9" t="s">
        <v>5</v>
      </c>
      <c r="D58" s="10"/>
    </row>
    <row r="59" spans="1:4">
      <c r="A59" s="13">
        <v>0.254166666666667</v>
      </c>
      <c r="B59" s="9" t="s">
        <v>7</v>
      </c>
      <c r="C59" s="9" t="s">
        <v>5</v>
      </c>
      <c r="D59" s="10"/>
    </row>
    <row r="60" spans="1:4">
      <c r="A60" s="13">
        <v>0.256944444444444</v>
      </c>
      <c r="B60" s="9" t="s">
        <v>3</v>
      </c>
      <c r="C60" s="9" t="s">
        <v>5</v>
      </c>
      <c r="D60" s="10"/>
    </row>
    <row r="61" spans="1:4">
      <c r="A61" s="13">
        <v>0.270833333333333</v>
      </c>
      <c r="B61" s="9" t="s">
        <v>3</v>
      </c>
      <c r="C61" s="9" t="s">
        <v>4</v>
      </c>
      <c r="D61" s="10"/>
    </row>
    <row r="62" spans="1:3">
      <c r="A62" s="8">
        <v>0.272916666666667</v>
      </c>
      <c r="B62" s="9" t="s">
        <v>3</v>
      </c>
      <c r="C62" s="9" t="s">
        <v>4</v>
      </c>
    </row>
    <row r="63" spans="1:3">
      <c r="A63" s="13">
        <v>0.277777777777778</v>
      </c>
      <c r="B63" s="9" t="s">
        <v>7</v>
      </c>
      <c r="C63" s="9" t="s">
        <v>4</v>
      </c>
    </row>
    <row r="64" spans="1:3">
      <c r="A64" s="13">
        <v>0.281944444444444</v>
      </c>
      <c r="B64" s="9" t="s">
        <v>7</v>
      </c>
      <c r="C64" s="9" t="s">
        <v>4</v>
      </c>
    </row>
    <row r="65" spans="1:3">
      <c r="A65" s="8">
        <v>0.284027777777778</v>
      </c>
      <c r="B65" s="9" t="s">
        <v>7</v>
      </c>
      <c r="C65" s="9" t="s">
        <v>4</v>
      </c>
    </row>
    <row r="66" spans="1:3">
      <c r="A66" s="13">
        <v>0.309722222222222</v>
      </c>
      <c r="B66" s="9" t="s">
        <v>3</v>
      </c>
      <c r="C66" s="9" t="s">
        <v>5</v>
      </c>
    </row>
    <row r="67" spans="1:3">
      <c r="A67" s="8">
        <v>0.311111111111111</v>
      </c>
      <c r="B67" s="9" t="s">
        <v>3</v>
      </c>
      <c r="C67" s="9" t="s">
        <v>5</v>
      </c>
    </row>
    <row r="68" spans="1:3">
      <c r="A68" s="8">
        <v>0.313888888888889</v>
      </c>
      <c r="B68" s="9" t="s">
        <v>7</v>
      </c>
      <c r="C68" s="9" t="s">
        <v>4</v>
      </c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2 B3 B4 B7 B8 B9 B14 B21 B22 B39 B42 B63 B5:B6 B10:B11 B12:B13 B15:B16 B17:B20 B23:B24 B25:B26 B27:B28 B29:B32 B33:B34 B35:B38 B40:B41 B43:B44 B45:B49 B50:B51 B52:B53 B54:B55 B56:B60 B61:B62 B64:B65 B66:B67 B68:B123">
      <formula1>field!$A$2:$A$100</formula1>
    </dataValidation>
    <dataValidation type="list" allowBlank="1" showInputMessage="1" showErrorMessage="1" sqref="C2 C3 C4 C7 C8 C9 C14 C21 C22 C39 C42 C63 C5:C6 C10:C11 C12:C13 C15:C16 C17:C20 C23:C24 C25:C26 C27:C28 C29:C32 C33:C34 C35:C38 C40:C41 C43:C44 C45:C49 C50:C51 C52:C53 C54:C55 C56:C60 C61:C62 C64:C65 C66:C67 C68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2019-10-12T09:36:58Z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