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540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<sst xmlns="http://schemas.openxmlformats.org/spreadsheetml/2006/main" count="134" uniqueCount="15">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</sst>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3" fillId="19" borderId="11" applyNumberFormat="0" applyAlignment="0" applyProtection="0">
      <alignment vertical="center"/>
    </xf>
    <xf numFmtId="0" fontId="22" fillId="19" borderId="9" applyNumberFormat="0" applyAlignment="0" applyProtection="0">
      <alignment vertical="center"/>
    </xf>
    <xf numFmtId="0" fontId="24" fillId="22" borderId="12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topLeftCell="A28" workbookViewId="0">
      <selection activeCell="D50" sqref="D50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0.340972222222222</v>
      </c>
      <c r="B2" s="9" t="s">
        <v>3</v>
      </c>
      <c r="C2" s="9" t="s">
        <v>5</v>
      </c>
      <c r="D2" s="10"/>
      <c r="E2" s="11"/>
      <c r="F2" s="12">
        <f>COUNTIFS($B$2:$B$509,"水渣",$C$2:$C$509,"进")</f>
        <v>19</v>
      </c>
      <c r="G2" s="12">
        <f>COUNTIFS($B$2:$B$509,"水渣",$C$2:$C$509,"出")</f>
        <v>18</v>
      </c>
      <c r="H2" s="12">
        <f>$F$2-$G$2</f>
        <v>1</v>
      </c>
      <c r="I2" s="11"/>
      <c r="J2" s="12">
        <f>COUNTIFS($B$2:$B$509,"矿粉",$C$2:$C$509,"进")</f>
        <v>5</v>
      </c>
      <c r="K2" s="12">
        <f>COUNTIFS($B$2:$B$509,"矿粉",$C$2:$C$509,"出")</f>
        <v>5</v>
      </c>
      <c r="L2" s="12">
        <f>$J$2-$K$2</f>
        <v>0</v>
      </c>
      <c r="M2" s="11"/>
      <c r="N2" s="12">
        <f>COUNTIFS($B$2:$B$509,"其他",$C$2:$C$509,"进")</f>
        <v>0</v>
      </c>
      <c r="O2" s="12">
        <f>COUNTIFS($B$2:$B$509,"其他",$C$2:$C$509,"出")</f>
        <v>0</v>
      </c>
      <c r="P2" s="12">
        <f>$N$2-$O$2</f>
        <v>0</v>
      </c>
    </row>
    <row r="3" spans="1:16">
      <c r="A3" s="13">
        <v>0.00763888888888889</v>
      </c>
      <c r="B3" s="9" t="s">
        <v>3</v>
      </c>
      <c r="C3" s="9" t="s">
        <v>4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0.00902777777777778</v>
      </c>
      <c r="B4" s="9" t="s">
        <v>3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0.0111111111111111</v>
      </c>
      <c r="B5" s="9" t="s">
        <v>7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0.0131944444444444</v>
      </c>
      <c r="B6" s="9" t="s">
        <v>3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0.0152777777777778</v>
      </c>
      <c r="B7" s="9" t="s">
        <v>7</v>
      </c>
      <c r="C7" s="9" t="s">
        <v>4</v>
      </c>
      <c r="D7" s="10"/>
      <c r="E7" s="17"/>
    </row>
    <row r="8" ht="18.75" spans="1:14">
      <c r="A8" s="13">
        <v>0.0527777777777778</v>
      </c>
      <c r="B8" s="9" t="s">
        <v>3</v>
      </c>
      <c r="C8" s="9" t="s">
        <v>5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0.0548611111111111</v>
      </c>
      <c r="B9" s="9" t="s">
        <v>3</v>
      </c>
      <c r="C9" s="9" t="s">
        <v>5</v>
      </c>
      <c r="D9" s="10"/>
    </row>
    <row r="10" spans="1:4">
      <c r="A10" s="13">
        <v>0.0569444444444444</v>
      </c>
      <c r="B10" s="9" t="s">
        <v>3</v>
      </c>
      <c r="C10" s="9" t="s">
        <v>4</v>
      </c>
      <c r="D10" s="10"/>
    </row>
    <row r="11" ht="18.75" spans="1:5">
      <c r="A11" s="13">
        <v>0.0590277777777778</v>
      </c>
      <c r="B11" s="9" t="s">
        <v>3</v>
      </c>
      <c r="C11" s="9" t="s">
        <v>4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总车数：23  水渣：18  矿粉：5  其他：0  异常：0</v>
      </c>
    </row>
    <row r="12" spans="1:4">
      <c r="A12" s="13">
        <v>0.0604166666666667</v>
      </c>
      <c r="B12" s="9" t="s">
        <v>3</v>
      </c>
      <c r="C12" s="9" t="s">
        <v>5</v>
      </c>
      <c r="D12" s="10"/>
    </row>
    <row r="13" spans="1:4">
      <c r="A13" s="13">
        <v>0.0881944444444444</v>
      </c>
      <c r="B13" s="9" t="s">
        <v>3</v>
      </c>
      <c r="C13" s="9" t="s">
        <v>5</v>
      </c>
      <c r="D13" s="10"/>
    </row>
    <row r="14" spans="1:4">
      <c r="A14" s="13">
        <v>0.0902777777777778</v>
      </c>
      <c r="B14" s="9" t="s">
        <v>3</v>
      </c>
      <c r="C14" s="9" t="s">
        <v>4</v>
      </c>
      <c r="D14" s="10"/>
    </row>
    <row r="15" spans="1:4">
      <c r="A15" s="13">
        <v>0.0916666666666667</v>
      </c>
      <c r="B15" s="9" t="s">
        <v>3</v>
      </c>
      <c r="C15" s="9" t="s">
        <v>5</v>
      </c>
      <c r="D15" s="10"/>
    </row>
    <row r="16" spans="1:4">
      <c r="A16" s="13">
        <v>0.0972222222222222</v>
      </c>
      <c r="B16" s="9" t="s">
        <v>3</v>
      </c>
      <c r="C16" s="9" t="s">
        <v>4</v>
      </c>
      <c r="D16" s="10"/>
    </row>
    <row r="17" spans="1:4">
      <c r="A17" s="13">
        <v>0.0993055555555555</v>
      </c>
      <c r="B17" s="9" t="s">
        <v>3</v>
      </c>
      <c r="C17" s="9" t="s">
        <v>4</v>
      </c>
      <c r="D17" s="10"/>
    </row>
    <row r="18" spans="1:4">
      <c r="A18" s="13">
        <v>0.110416666666667</v>
      </c>
      <c r="B18" s="9" t="s">
        <v>7</v>
      </c>
      <c r="C18" s="9" t="s">
        <v>5</v>
      </c>
      <c r="D18" s="10"/>
    </row>
    <row r="19" spans="1:4">
      <c r="A19" s="13">
        <v>0.132638888888889</v>
      </c>
      <c r="B19" s="9" t="s">
        <v>3</v>
      </c>
      <c r="C19" s="9" t="s">
        <v>5</v>
      </c>
      <c r="D19" s="10"/>
    </row>
    <row r="20" spans="1:4">
      <c r="A20" s="13">
        <v>0.136111111111111</v>
      </c>
      <c r="B20" s="9" t="s">
        <v>3</v>
      </c>
      <c r="C20" s="9" t="s">
        <v>4</v>
      </c>
      <c r="D20" s="10"/>
    </row>
    <row r="21" spans="1:4">
      <c r="A21" s="13">
        <v>0.140972222222222</v>
      </c>
      <c r="B21" s="9" t="s">
        <v>3</v>
      </c>
      <c r="C21" s="9" t="s">
        <v>5</v>
      </c>
      <c r="D21" s="10"/>
    </row>
    <row r="22" spans="1:4">
      <c r="A22" s="13">
        <v>0.14375</v>
      </c>
      <c r="B22" s="9" t="s">
        <v>3</v>
      </c>
      <c r="C22" s="9" t="s">
        <v>4</v>
      </c>
      <c r="D22" s="10"/>
    </row>
    <row r="23" spans="1:4">
      <c r="A23" s="13">
        <v>0.159027777777778</v>
      </c>
      <c r="B23" s="9" t="s">
        <v>7</v>
      </c>
      <c r="C23" s="9" t="s">
        <v>5</v>
      </c>
      <c r="D23" s="10"/>
    </row>
    <row r="24" spans="1:4">
      <c r="A24" s="13">
        <v>0.161111111111111</v>
      </c>
      <c r="B24" s="9" t="s">
        <v>3</v>
      </c>
      <c r="C24" s="9" t="s">
        <v>5</v>
      </c>
      <c r="D24" s="10"/>
    </row>
    <row r="25" spans="1:7">
      <c r="A25" s="13">
        <v>0.188194444444444</v>
      </c>
      <c r="B25" s="9" t="s">
        <v>3</v>
      </c>
      <c r="C25" s="9" t="s">
        <v>4</v>
      </c>
      <c r="D25" s="10"/>
      <c r="G25" s="8"/>
    </row>
    <row r="26" spans="1:4">
      <c r="A26" s="13">
        <v>0.201388888888889</v>
      </c>
      <c r="B26" s="9" t="s">
        <v>7</v>
      </c>
      <c r="C26" s="9" t="s">
        <v>4</v>
      </c>
      <c r="D26" s="10"/>
    </row>
    <row r="27" spans="1:4">
      <c r="A27" s="13">
        <v>0.203472222222222</v>
      </c>
      <c r="B27" s="9" t="s">
        <v>3</v>
      </c>
      <c r="C27" s="9" t="s">
        <v>5</v>
      </c>
      <c r="D27" s="10"/>
    </row>
    <row r="28" spans="1:4">
      <c r="A28" s="13">
        <v>0.206944444444444</v>
      </c>
      <c r="B28" s="9" t="s">
        <v>3</v>
      </c>
      <c r="C28" s="9" t="s">
        <v>5</v>
      </c>
      <c r="D28" s="10"/>
    </row>
    <row r="29" spans="1:4">
      <c r="A29" s="13">
        <v>0.213194444444444</v>
      </c>
      <c r="B29" s="9" t="s">
        <v>3</v>
      </c>
      <c r="C29" s="9" t="s">
        <v>4</v>
      </c>
      <c r="D29" s="10"/>
    </row>
    <row r="30" spans="1:4">
      <c r="A30" s="13">
        <v>0.215277777777778</v>
      </c>
      <c r="B30" s="9" t="s">
        <v>3</v>
      </c>
      <c r="C30" s="9" t="s">
        <v>4</v>
      </c>
      <c r="D30" s="10"/>
    </row>
    <row r="31" spans="1:4">
      <c r="A31" s="13">
        <v>0.228472222222222</v>
      </c>
      <c r="B31" s="9" t="s">
        <v>3</v>
      </c>
      <c r="C31" s="9" t="s">
        <v>5</v>
      </c>
      <c r="D31" s="10"/>
    </row>
    <row r="32" spans="1:4">
      <c r="A32" s="13">
        <v>0.236111111111111</v>
      </c>
      <c r="B32" s="9" t="s">
        <v>7</v>
      </c>
      <c r="C32" s="9" t="s">
        <v>4</v>
      </c>
      <c r="D32" s="10"/>
    </row>
    <row r="33" spans="1:4">
      <c r="A33" s="13">
        <v>0.240277777777778</v>
      </c>
      <c r="B33" s="9" t="s">
        <v>3</v>
      </c>
      <c r="C33" s="9" t="s">
        <v>4</v>
      </c>
      <c r="D33" s="10"/>
    </row>
    <row r="34" spans="1:4">
      <c r="A34" s="13">
        <v>0.254861111111111</v>
      </c>
      <c r="B34" s="9" t="s">
        <v>3</v>
      </c>
      <c r="C34" s="9" t="s">
        <v>5</v>
      </c>
      <c r="D34" s="10"/>
    </row>
    <row r="35" spans="1:4">
      <c r="A35" s="13">
        <v>0.259027777777778</v>
      </c>
      <c r="B35" s="9" t="s">
        <v>3</v>
      </c>
      <c r="C35" s="9" t="s">
        <v>5</v>
      </c>
      <c r="D35" s="10"/>
    </row>
    <row r="36" spans="1:4">
      <c r="A36" s="13">
        <v>0.264583333333333</v>
      </c>
      <c r="B36" s="9" t="s">
        <v>3</v>
      </c>
      <c r="C36" s="9" t="s">
        <v>4</v>
      </c>
      <c r="D36" s="10"/>
    </row>
    <row r="37" spans="1:4">
      <c r="A37" s="13">
        <v>0.266666666666667</v>
      </c>
      <c r="B37" s="9" t="s">
        <v>3</v>
      </c>
      <c r="C37" s="9" t="s">
        <v>4</v>
      </c>
      <c r="D37" s="10"/>
    </row>
    <row r="38" spans="1:4">
      <c r="A38" s="13">
        <v>0.26875</v>
      </c>
      <c r="B38" s="9" t="s">
        <v>3</v>
      </c>
      <c r="C38" s="9" t="s">
        <v>4</v>
      </c>
      <c r="D38" s="10"/>
    </row>
    <row r="39" spans="1:4">
      <c r="A39" s="13">
        <v>0.270833333333333</v>
      </c>
      <c r="B39" s="9" t="s">
        <v>3</v>
      </c>
      <c r="C39" s="9" t="s">
        <v>5</v>
      </c>
      <c r="D39" s="10"/>
    </row>
    <row r="40" spans="1:4">
      <c r="A40" s="13">
        <v>0.273611111111111</v>
      </c>
      <c r="B40" s="9" t="s">
        <v>7</v>
      </c>
      <c r="C40" s="9" t="s">
        <v>5</v>
      </c>
      <c r="D40" s="10"/>
    </row>
    <row r="41" spans="1:4">
      <c r="A41" s="13">
        <v>0.284027777777778</v>
      </c>
      <c r="B41" s="9" t="s">
        <v>7</v>
      </c>
      <c r="C41" s="9" t="s">
        <v>5</v>
      </c>
      <c r="D41" s="10"/>
    </row>
    <row r="42" spans="1:4">
      <c r="A42" s="13">
        <v>0.290277777777778</v>
      </c>
      <c r="B42" s="9" t="s">
        <v>7</v>
      </c>
      <c r="C42" s="9" t="s">
        <v>5</v>
      </c>
      <c r="D42" s="10"/>
    </row>
    <row r="43" spans="1:4">
      <c r="A43" s="13">
        <v>0.302777777777778</v>
      </c>
      <c r="B43" s="9" t="s">
        <v>7</v>
      </c>
      <c r="C43" s="9" t="s">
        <v>4</v>
      </c>
      <c r="D43" s="10"/>
    </row>
    <row r="44" spans="1:4">
      <c r="A44" s="13">
        <v>0.310416666666667</v>
      </c>
      <c r="B44" s="9" t="s">
        <v>3</v>
      </c>
      <c r="C44" s="9" t="s">
        <v>5</v>
      </c>
      <c r="D44" s="10"/>
    </row>
    <row r="45" spans="1:4">
      <c r="A45" s="13">
        <v>0.316666666666667</v>
      </c>
      <c r="B45" s="9" t="s">
        <v>3</v>
      </c>
      <c r="C45" s="9" t="s">
        <v>5</v>
      </c>
      <c r="D45" s="10"/>
    </row>
    <row r="46" spans="1:4">
      <c r="A46" s="13">
        <v>0.319444444444444</v>
      </c>
      <c r="B46" s="9" t="s">
        <v>3</v>
      </c>
      <c r="C46" s="9" t="s">
        <v>4</v>
      </c>
      <c r="D46" s="10"/>
    </row>
    <row r="47" spans="1:4">
      <c r="A47" s="13">
        <v>0.321527777777778</v>
      </c>
      <c r="B47" s="9" t="s">
        <v>3</v>
      </c>
      <c r="C47" s="9" t="s">
        <v>4</v>
      </c>
      <c r="D47" s="10"/>
    </row>
    <row r="48" spans="1:4">
      <c r="A48" s="13">
        <v>0.325694444444444</v>
      </c>
      <c r="B48" s="9" t="s">
        <v>3</v>
      </c>
      <c r="C48" s="9" t="s">
        <v>5</v>
      </c>
      <c r="D48" s="10"/>
    </row>
    <row r="49" spans="1:4">
      <c r="A49" s="13"/>
      <c r="B49" s="9"/>
      <c r="C49" s="9"/>
      <c r="D49" s="10"/>
    </row>
    <row r="50" spans="1:4">
      <c r="A50" s="13"/>
      <c r="B50" s="9"/>
      <c r="C50" s="9"/>
      <c r="D50" s="10"/>
    </row>
    <row r="51" spans="1:4">
      <c r="A51" s="13"/>
      <c r="B51" s="9"/>
      <c r="C51" s="9"/>
      <c r="D51" s="10"/>
    </row>
    <row r="52" spans="1:4">
      <c r="A52" s="13"/>
      <c r="B52" s="9"/>
      <c r="C52" s="9"/>
      <c r="D52" s="10"/>
    </row>
    <row r="53" spans="1:4">
      <c r="A53" s="13"/>
      <c r="B53" s="9"/>
      <c r="C53" s="9"/>
      <c r="D53" s="10"/>
    </row>
    <row r="54" spans="1:4">
      <c r="A54" s="13"/>
      <c r="B54" s="9"/>
      <c r="C54" s="9"/>
      <c r="D54" s="10"/>
    </row>
    <row r="55" spans="1:4">
      <c r="A55" s="20"/>
      <c r="B55" s="9"/>
      <c r="C55" s="9"/>
      <c r="D55" s="10"/>
    </row>
    <row r="56" spans="1:4">
      <c r="A56" s="13"/>
      <c r="B56" s="9"/>
      <c r="C56" s="9"/>
      <c r="D56" s="10"/>
    </row>
    <row r="57" spans="1:4">
      <c r="A57" s="13"/>
      <c r="B57" s="9"/>
      <c r="C57" s="9"/>
      <c r="D57" s="10"/>
    </row>
    <row r="58" spans="1:4">
      <c r="A58" s="13"/>
      <c r="B58" s="9"/>
      <c r="C58" s="9"/>
      <c r="D58" s="10"/>
    </row>
    <row r="59" spans="1:4">
      <c r="A59" s="13"/>
      <c r="B59" s="9"/>
      <c r="C59" s="9"/>
      <c r="D59" s="10"/>
    </row>
    <row r="60" spans="1:4">
      <c r="A60" s="13"/>
      <c r="B60" s="9"/>
      <c r="C60" s="9"/>
      <c r="D60" s="10"/>
    </row>
    <row r="61" spans="1:4">
      <c r="A61" s="13"/>
      <c r="B61" s="9"/>
      <c r="C61" s="9"/>
      <c r="D61" s="10"/>
    </row>
    <row r="62" spans="1:3">
      <c r="A62" s="8"/>
      <c r="B62" s="9"/>
      <c r="C62" s="9"/>
    </row>
    <row r="63" spans="1:3">
      <c r="A63" s="13"/>
      <c r="B63" s="9"/>
      <c r="C63" s="9"/>
    </row>
    <row r="64" spans="1:3">
      <c r="A64" s="13"/>
      <c r="B64" s="9"/>
      <c r="C64" s="9"/>
    </row>
    <row r="65" spans="1:3">
      <c r="A65" s="8"/>
      <c r="B65" s="9"/>
      <c r="C65" s="9"/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2 B36 B39 B40 B43 B3:B4 B5:B7 B8:B9 B10:B11 B12:B13 B14:B15 B16:B17 B18:B26 B27:B28 B29:B30 B31:B33 B34:B35 B37:B38 B41:B42 B44:B45 B46:B47 B48:B123">
      <formula1>field!$A$2:$A$100</formula1>
    </dataValidation>
    <dataValidation type="list" allowBlank="1" showInputMessage="1" showErrorMessage="1" sqref="C2 C36 C39 C40 C43 C3:C4 C5:C7 C8:C9 C10:C11 C12:C13 C14:C15 C16:C17 C18:C26 C27:C28 C29:C30 C31:C33 C34:C35 C37:C38 C41:C42 C44:C45 C46:C47 C48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2019-10-25T06:34:43Z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