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<sst xmlns="http://schemas.openxmlformats.org/spreadsheetml/2006/main" count="48" uniqueCount="15">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</sst>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8" sqref="D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0.335416666666667</v>
      </c>
      <c r="B2" s="9" t="s">
        <v>7</v>
      </c>
      <c r="C2" s="9" t="s">
        <v>4</v>
      </c>
      <c r="D2" s="10"/>
      <c r="E2" s="11"/>
      <c r="F2" s="12">
        <f>COUNTIFS($B$2:$B$509,"水渣",$C$2:$C$509,"进")</f>
        <v>0</v>
      </c>
      <c r="G2" s="12">
        <f>COUNTIFS($B$2:$B$509,"水渣",$C$2:$C$509,"出")</f>
        <v>0</v>
      </c>
      <c r="H2" s="12">
        <f>$F$2-$G$2</f>
        <v>0</v>
      </c>
      <c r="I2" s="11"/>
      <c r="J2" s="12">
        <f>COUNTIFS($B$2:$B$509,"矿粉",$C$2:$C$509,"进")</f>
        <v>2</v>
      </c>
      <c r="K2" s="12">
        <f>COUNTIFS($B$2:$B$509,"矿粉",$C$2:$C$509,"出")</f>
        <v>2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0.345833333333333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0.761111111111111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0.784722222222222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/>
      <c r="B6" s="9"/>
      <c r="C6" s="9"/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  水渣：0  矿粉：2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2019-11-02T00:56:47Z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