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<sst xmlns="http://schemas.openxmlformats.org/spreadsheetml/2006/main" count="120" uniqueCount="15">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</sst>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3" workbookViewId="0">
      <selection activeCell="D43" sqref="D43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0.559722222222222</v>
      </c>
      <c r="B2" s="9" t="s">
        <v>7</v>
      </c>
      <c r="C2" s="9" t="s">
        <v>4</v>
      </c>
      <c r="D2" s="10"/>
      <c r="E2" s="11"/>
      <c r="F2" s="12">
        <f>COUNTIFS($B$2:$B$509,"水渣",$C$2:$C$509,"进")</f>
        <v>5</v>
      </c>
      <c r="G2" s="12">
        <f>COUNTIFS($B$2:$B$509,"水渣",$C$2:$C$509,"出")</f>
        <v>5</v>
      </c>
      <c r="H2" s="12">
        <f>$F$2-$G$2</f>
        <v>0</v>
      </c>
      <c r="I2" s="11"/>
      <c r="J2" s="12">
        <f>COUNTIFS($B$2:$B$509,"矿粉",$C$2:$C$509,"进")</f>
        <v>13</v>
      </c>
      <c r="K2" s="12">
        <f>COUNTIFS($B$2:$B$509,"矿粉",$C$2:$C$509,"出")</f>
        <v>17</v>
      </c>
      <c r="L2" s="12">
        <f>$J$2-$K$2</f>
        <v>-4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0.588888888888889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0.596527777777778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0.604166666666667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0.607638888888889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0.611111111111111</v>
      </c>
      <c r="B7" s="9" t="s">
        <v>7</v>
      </c>
      <c r="C7" s="9" t="s">
        <v>5</v>
      </c>
      <c r="D7" s="10"/>
      <c r="E7" s="17"/>
    </row>
    <row r="8" ht="18.75" spans="1:14">
      <c r="A8" s="13">
        <v>0.628472222222222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0.629861111111111</v>
      </c>
      <c r="B9" s="9" t="s">
        <v>7</v>
      </c>
      <c r="C9" s="9" t="s">
        <v>5</v>
      </c>
      <c r="D9" s="10"/>
    </row>
    <row r="10" spans="1:4">
      <c r="A10" s="13">
        <v>0.688194444444444</v>
      </c>
      <c r="B10" s="9" t="s">
        <v>7</v>
      </c>
      <c r="C10" s="9" t="s">
        <v>5</v>
      </c>
      <c r="D10" s="10"/>
    </row>
    <row r="11" ht="18.75" spans="1:5">
      <c r="A11" s="13">
        <v>0.697916666666667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总车数：22  水渣：5  矿粉：17  其他：0  异常：0</v>
      </c>
    </row>
    <row r="12" spans="1:4">
      <c r="A12" s="13">
        <v>0.722916666666667</v>
      </c>
      <c r="B12" s="9" t="s">
        <v>7</v>
      </c>
      <c r="C12" s="9" t="s">
        <v>4</v>
      </c>
      <c r="D12" s="10"/>
    </row>
    <row r="13" spans="1:4">
      <c r="A13" s="13">
        <v>0.723611111111111</v>
      </c>
      <c r="B13" s="9" t="s">
        <v>7</v>
      </c>
      <c r="C13" s="9" t="s">
        <v>5</v>
      </c>
      <c r="D13" s="10"/>
    </row>
    <row r="14" spans="1:4">
      <c r="A14" s="13">
        <v>0.727083333333333</v>
      </c>
      <c r="B14" s="9" t="s">
        <v>7</v>
      </c>
      <c r="C14" s="9" t="s">
        <v>5</v>
      </c>
      <c r="D14" s="10"/>
    </row>
    <row r="15" spans="1:4">
      <c r="A15" s="13">
        <v>0.730555555555556</v>
      </c>
      <c r="B15" s="9" t="s">
        <v>7</v>
      </c>
      <c r="C15" s="9" t="s">
        <v>5</v>
      </c>
      <c r="D15" s="10"/>
    </row>
    <row r="16" spans="1:4">
      <c r="A16" s="13">
        <v>0.789583333333333</v>
      </c>
      <c r="B16" s="9" t="s">
        <v>7</v>
      </c>
      <c r="C16" s="9" t="s">
        <v>4</v>
      </c>
      <c r="D16" s="10"/>
    </row>
    <row r="17" spans="1:4">
      <c r="A17" s="13">
        <v>0.790972222222222</v>
      </c>
      <c r="B17" s="9" t="s">
        <v>7</v>
      </c>
      <c r="C17" s="9" t="s">
        <v>5</v>
      </c>
      <c r="D17" s="10"/>
    </row>
    <row r="18" spans="1:4">
      <c r="A18" s="13">
        <v>0.826388888888889</v>
      </c>
      <c r="B18" s="9" t="s">
        <v>7</v>
      </c>
      <c r="C18" s="9" t="s">
        <v>5</v>
      </c>
      <c r="D18" s="10"/>
    </row>
    <row r="19" spans="1:4">
      <c r="A19" s="13">
        <v>0.827777777777778</v>
      </c>
      <c r="B19" s="9" t="s">
        <v>7</v>
      </c>
      <c r="C19" s="9" t="s">
        <v>5</v>
      </c>
      <c r="D19" s="10"/>
    </row>
    <row r="20" spans="1:4">
      <c r="A20" s="13">
        <v>0.917361111111111</v>
      </c>
      <c r="B20" s="9" t="s">
        <v>3</v>
      </c>
      <c r="C20" s="9" t="s">
        <v>4</v>
      </c>
      <c r="D20" s="10"/>
    </row>
    <row r="21" spans="1:4">
      <c r="A21" s="13">
        <v>0.91875</v>
      </c>
      <c r="B21" s="9" t="s">
        <v>3</v>
      </c>
      <c r="C21" s="9" t="s">
        <v>4</v>
      </c>
      <c r="D21" s="10"/>
    </row>
    <row r="22" spans="1:4">
      <c r="A22" s="13">
        <v>0.920138888888889</v>
      </c>
      <c r="B22" s="9" t="s">
        <v>3</v>
      </c>
      <c r="C22" s="9" t="s">
        <v>4</v>
      </c>
      <c r="D22" s="10"/>
    </row>
    <row r="23" spans="1:4">
      <c r="A23" s="13">
        <v>0.925694444444444</v>
      </c>
      <c r="B23" s="9" t="s">
        <v>3</v>
      </c>
      <c r="C23" s="9" t="s">
        <v>4</v>
      </c>
      <c r="D23" s="10"/>
    </row>
    <row r="24" spans="1:4">
      <c r="A24" s="13">
        <v>0.936111111111111</v>
      </c>
      <c r="B24" s="9" t="s">
        <v>7</v>
      </c>
      <c r="C24" s="9" t="s">
        <v>5</v>
      </c>
      <c r="D24" s="10"/>
    </row>
    <row r="25" spans="1:7">
      <c r="A25" s="13">
        <v>0.942361111111111</v>
      </c>
      <c r="B25" s="9" t="s">
        <v>7</v>
      </c>
      <c r="C25" s="9" t="s">
        <v>4</v>
      </c>
      <c r="D25" s="10"/>
      <c r="G25" s="8"/>
    </row>
    <row r="26" spans="1:4">
      <c r="A26" s="13">
        <v>0.94375</v>
      </c>
      <c r="B26" s="9" t="s">
        <v>3</v>
      </c>
      <c r="C26" s="9" t="s">
        <v>4</v>
      </c>
      <c r="D26" s="10"/>
    </row>
    <row r="27" spans="1:4">
      <c r="A27" s="13">
        <v>0.950694444444444</v>
      </c>
      <c r="B27" s="9" t="s">
        <v>3</v>
      </c>
      <c r="C27" s="9" t="s">
        <v>5</v>
      </c>
      <c r="D27" s="10"/>
    </row>
    <row r="28" spans="1:4">
      <c r="A28" s="13">
        <v>0.956944444444444</v>
      </c>
      <c r="B28" s="9" t="s">
        <v>3</v>
      </c>
      <c r="C28" s="9" t="s">
        <v>5</v>
      </c>
      <c r="D28" s="10"/>
    </row>
    <row r="29" spans="1:4">
      <c r="A29" s="13">
        <v>0.959027777777778</v>
      </c>
      <c r="B29" s="9" t="s">
        <v>3</v>
      </c>
      <c r="C29" s="9" t="s">
        <v>5</v>
      </c>
      <c r="D29" s="10"/>
    </row>
    <row r="30" spans="1:4">
      <c r="A30" s="13">
        <v>0.975</v>
      </c>
      <c r="B30" s="9" t="s">
        <v>3</v>
      </c>
      <c r="C30" s="9" t="s">
        <v>5</v>
      </c>
      <c r="D30" s="10"/>
    </row>
    <row r="31" spans="1:4">
      <c r="A31" s="13">
        <v>0.976388888888889</v>
      </c>
      <c r="B31" s="9" t="s">
        <v>3</v>
      </c>
      <c r="C31" s="9" t="s">
        <v>5</v>
      </c>
      <c r="D31" s="10"/>
    </row>
    <row r="32" spans="1:4">
      <c r="A32" s="13">
        <v>0.0138888888888889</v>
      </c>
      <c r="B32" s="9" t="s">
        <v>7</v>
      </c>
      <c r="C32" s="9" t="s">
        <v>5</v>
      </c>
      <c r="D32" s="10"/>
    </row>
    <row r="33" spans="1:4">
      <c r="A33" s="13">
        <v>0.0506944444444444</v>
      </c>
      <c r="B33" s="9" t="s">
        <v>7</v>
      </c>
      <c r="C33" s="9" t="s">
        <v>5</v>
      </c>
      <c r="D33" s="10"/>
    </row>
    <row r="34" spans="1:4">
      <c r="A34" s="13">
        <v>0.168055555555556</v>
      </c>
      <c r="B34" s="9" t="s">
        <v>7</v>
      </c>
      <c r="C34" s="9" t="s">
        <v>5</v>
      </c>
      <c r="D34" s="10"/>
    </row>
    <row r="35" spans="1:4">
      <c r="A35" s="13">
        <v>0.227777777777778</v>
      </c>
      <c r="B35" s="9" t="s">
        <v>7</v>
      </c>
      <c r="C35" s="9" t="s">
        <v>5</v>
      </c>
      <c r="D35" s="10"/>
    </row>
    <row r="36" spans="1:4">
      <c r="A36" s="13">
        <v>0.230555555555556</v>
      </c>
      <c r="B36" s="9" t="s">
        <v>7</v>
      </c>
      <c r="C36" s="9" t="s">
        <v>4</v>
      </c>
      <c r="D36" s="10"/>
    </row>
    <row r="37" spans="1:4">
      <c r="A37" s="13">
        <v>0.279861111111111</v>
      </c>
      <c r="B37" s="9" t="s">
        <v>7</v>
      </c>
      <c r="C37" s="9" t="s">
        <v>4</v>
      </c>
      <c r="D37" s="10"/>
    </row>
    <row r="38" spans="1:4">
      <c r="A38" s="13">
        <v>0.28125</v>
      </c>
      <c r="B38" s="9" t="s">
        <v>7</v>
      </c>
      <c r="C38" s="9" t="s">
        <v>4</v>
      </c>
      <c r="D38" s="10"/>
    </row>
    <row r="39" spans="1:4">
      <c r="A39" s="13">
        <v>0.286805555555556</v>
      </c>
      <c r="B39" s="9" t="s">
        <v>7</v>
      </c>
      <c r="C39" s="9" t="s">
        <v>4</v>
      </c>
      <c r="D39" s="10"/>
    </row>
    <row r="40" spans="1:4">
      <c r="A40" s="13">
        <v>0.2875</v>
      </c>
      <c r="B40" s="9" t="s">
        <v>7</v>
      </c>
      <c r="C40" s="9" t="s">
        <v>4</v>
      </c>
      <c r="D40" s="10"/>
    </row>
    <row r="41" spans="1:4">
      <c r="A41" s="13">
        <v>0.311805555555556</v>
      </c>
      <c r="B41" s="9" t="s">
        <v>7</v>
      </c>
      <c r="C41" s="9" t="s">
        <v>5</v>
      </c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9 B12 B13 B16 B17 B20 B21 B27 B28 B29 B32 B33 B36 B37 B38 B3:B4 B5:B8 B10:B11 B14:B15 B18:B19 B22:B23 B24:B26 B30:B31 B34:B35 B39:B40 B41:B123">
      <formula1>field!$A$2:$A$100</formula1>
    </dataValidation>
    <dataValidation type="list" allowBlank="1" showInputMessage="1" showErrorMessage="1" sqref="C2 C9 C12 C13 C16 C17 C20 C21 C27 C28 C29 C32 C33 C36 C37 C38 C3:C4 C5:C8 C10:C11 C14:C15 C18:C19 C22:C23 C24:C26 C30:C31 C34:C35 C39:C40 C41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2019-11-09T00:08:35Z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