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<sst xmlns="http://schemas.openxmlformats.org/spreadsheetml/2006/main" count="118" uniqueCount="15">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</sst>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17" sqref="D1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0.35</v>
      </c>
      <c r="B2" s="9" t="s">
        <v>7</v>
      </c>
      <c r="C2" s="9" t="s">
        <v>5</v>
      </c>
      <c r="D2" s="10"/>
      <c r="E2" s="11"/>
      <c r="F2" s="12">
        <f>COUNTIFS($B$2:$B$509,"水渣",$C$2:$C$509,"进")</f>
        <v>8</v>
      </c>
      <c r="G2" s="12">
        <f>COUNTIFS($B$2:$B$509,"水渣",$C$2:$C$509,"出")</f>
        <v>6</v>
      </c>
      <c r="H2" s="12">
        <f>$F$2-$G$2</f>
        <v>2</v>
      </c>
      <c r="I2" s="11"/>
      <c r="J2" s="12">
        <f>COUNTIFS($B$2:$B$509,"矿粉",$C$2:$C$509,"进")</f>
        <v>10</v>
      </c>
      <c r="K2" s="12">
        <f>COUNTIFS($B$2:$B$509,"矿粉",$C$2:$C$509,"出")</f>
        <v>11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2</v>
      </c>
      <c r="P2" s="12">
        <f>$N$2-$O$2</f>
        <v>-2</v>
      </c>
    </row>
    <row r="3" hidden="1" spans="1:16">
      <c r="A3" s="13">
        <v>0.430555555555556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0.431944444444444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0.434722222222222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0.452777777777778</v>
      </c>
      <c r="B6" s="9" t="s">
        <v>3</v>
      </c>
      <c r="C6" s="9" t="s">
        <v>13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0.460416666666667</v>
      </c>
      <c r="B7" s="9" t="s">
        <v>3</v>
      </c>
      <c r="C7" s="9" t="s">
        <v>13</v>
      </c>
      <c r="D7" s="10"/>
      <c r="E7" s="17"/>
    </row>
    <row r="8" ht="18.75" spans="1:14">
      <c r="A8" s="13">
        <v>0.469444444444444</v>
      </c>
      <c r="B8" s="9" t="s">
        <v>8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0.471527777777778</v>
      </c>
      <c r="B9" s="9" t="s">
        <v>8</v>
      </c>
      <c r="C9" s="9" t="s">
        <v>5</v>
      </c>
      <c r="D9" s="10"/>
    </row>
    <row r="10" spans="1:4">
      <c r="A10" s="13">
        <v>0.505555555555556</v>
      </c>
      <c r="B10" s="9" t="s">
        <v>7</v>
      </c>
      <c r="C10" s="9" t="s">
        <v>5</v>
      </c>
      <c r="D10" s="10"/>
    </row>
    <row r="11" ht="18.75" hidden="1" spans="1:5">
      <c r="A11" s="13">
        <v>0.554166666666667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总车数：19  水渣：6  矿粉：11  其他：2  异常：0</v>
      </c>
    </row>
    <row r="12" hidden="1" spans="1:4">
      <c r="A12" s="13">
        <v>0.555555555555556</v>
      </c>
      <c r="B12" s="9" t="s">
        <v>7</v>
      </c>
      <c r="C12" s="9" t="s">
        <v>4</v>
      </c>
      <c r="D12" s="10"/>
    </row>
    <row r="13" hidden="1" spans="1:4">
      <c r="A13" s="13">
        <v>0.571527777777778</v>
      </c>
      <c r="B13" s="9" t="s">
        <v>7</v>
      </c>
      <c r="C13" s="9" t="s">
        <v>4</v>
      </c>
      <c r="D13" s="10"/>
    </row>
    <row r="14" hidden="1" spans="1:4">
      <c r="A14" s="13">
        <v>0.588888888888889</v>
      </c>
      <c r="B14" s="9" t="s">
        <v>7</v>
      </c>
      <c r="C14" s="9" t="s">
        <v>4</v>
      </c>
      <c r="D14" s="10"/>
    </row>
    <row r="15" hidden="1" spans="1:4">
      <c r="A15" s="13">
        <v>0.590277777777778</v>
      </c>
      <c r="B15" s="9" t="s">
        <v>7</v>
      </c>
      <c r="C15" s="9" t="s">
        <v>4</v>
      </c>
      <c r="D15" s="10"/>
    </row>
    <row r="16" hidden="1" spans="1:4">
      <c r="A16" s="13">
        <v>0.596527777777778</v>
      </c>
      <c r="B16" s="9" t="s">
        <v>3</v>
      </c>
      <c r="C16" s="9" t="s">
        <v>4</v>
      </c>
      <c r="D16" s="10"/>
    </row>
    <row r="17" spans="1:4">
      <c r="A17" s="13">
        <v>0.624305555555556</v>
      </c>
      <c r="B17" s="9" t="s">
        <v>3</v>
      </c>
      <c r="C17" s="9" t="s">
        <v>5</v>
      </c>
      <c r="D17" s="10"/>
    </row>
    <row r="18" hidden="1" spans="1:4">
      <c r="A18" s="13">
        <v>0.629861111111111</v>
      </c>
      <c r="B18" s="9" t="s">
        <v>7</v>
      </c>
      <c r="C18" s="9" t="s">
        <v>4</v>
      </c>
      <c r="D18" s="10"/>
    </row>
    <row r="19" hidden="1" spans="1:4">
      <c r="A19" s="13">
        <v>0.631944444444444</v>
      </c>
      <c r="B19" s="9" t="s">
        <v>7</v>
      </c>
      <c r="C19" s="9" t="s">
        <v>4</v>
      </c>
      <c r="D19" s="10"/>
    </row>
    <row r="20" spans="1:4">
      <c r="A20" s="13">
        <v>0.720833333333333</v>
      </c>
      <c r="B20" s="9" t="s">
        <v>7</v>
      </c>
      <c r="C20" s="9" t="s">
        <v>5</v>
      </c>
      <c r="D20" s="10"/>
    </row>
    <row r="21" spans="1:4">
      <c r="A21" s="13">
        <v>0.722916666666667</v>
      </c>
      <c r="B21" s="9" t="s">
        <v>7</v>
      </c>
      <c r="C21" s="9" t="s">
        <v>5</v>
      </c>
      <c r="D21" s="10"/>
    </row>
    <row r="22" spans="1:4">
      <c r="A22" s="13">
        <v>0.727083333333333</v>
      </c>
      <c r="B22" s="9" t="s">
        <v>7</v>
      </c>
      <c r="C22" s="9" t="s">
        <v>5</v>
      </c>
      <c r="D22" s="10"/>
    </row>
    <row r="23" hidden="1" spans="1:4">
      <c r="A23" s="13">
        <v>0.73125</v>
      </c>
      <c r="B23" s="9" t="s">
        <v>7</v>
      </c>
      <c r="C23" s="9" t="s">
        <v>4</v>
      </c>
      <c r="D23" s="10"/>
    </row>
    <row r="24" spans="1:4">
      <c r="A24" s="13">
        <v>0.778472222222222</v>
      </c>
      <c r="B24" s="9" t="s">
        <v>7</v>
      </c>
      <c r="C24" s="9" t="s">
        <v>5</v>
      </c>
      <c r="D24" s="10"/>
    </row>
    <row r="25" hidden="1" spans="1:7">
      <c r="A25" s="13">
        <v>0.795833333333333</v>
      </c>
      <c r="B25" s="9" t="s">
        <v>3</v>
      </c>
      <c r="C25" s="9" t="s">
        <v>4</v>
      </c>
      <c r="D25" s="10"/>
      <c r="G25" s="8"/>
    </row>
    <row r="26" spans="1:4">
      <c r="A26" s="13">
        <v>0.816666666666667</v>
      </c>
      <c r="B26" s="9" t="s">
        <v>3</v>
      </c>
      <c r="C26" s="9" t="s">
        <v>5</v>
      </c>
      <c r="D26" s="10"/>
    </row>
    <row r="27" spans="1:4">
      <c r="A27" s="13">
        <v>0.858333333333333</v>
      </c>
      <c r="B27" s="9" t="s">
        <v>7</v>
      </c>
      <c r="C27" s="9" t="s">
        <v>5</v>
      </c>
      <c r="D27" s="10"/>
    </row>
    <row r="28" hidden="1" spans="1:4">
      <c r="A28" s="13">
        <v>0.861805555555556</v>
      </c>
      <c r="B28" s="9" t="s">
        <v>3</v>
      </c>
      <c r="C28" s="9" t="s">
        <v>4</v>
      </c>
      <c r="D28" s="10"/>
    </row>
    <row r="29" hidden="1" spans="1:4">
      <c r="A29" s="13">
        <v>0.863194444444444</v>
      </c>
      <c r="B29" s="9" t="s">
        <v>3</v>
      </c>
      <c r="C29" s="9" t="s">
        <v>4</v>
      </c>
      <c r="D29" s="10"/>
    </row>
    <row r="30" hidden="1" spans="1:4">
      <c r="A30" s="13">
        <v>0.864583333333333</v>
      </c>
      <c r="B30" s="9" t="s">
        <v>3</v>
      </c>
      <c r="C30" s="9" t="s">
        <v>4</v>
      </c>
      <c r="D30" s="10"/>
    </row>
    <row r="31" spans="1:4">
      <c r="A31" s="13">
        <v>0.875</v>
      </c>
      <c r="B31" s="9" t="s">
        <v>3</v>
      </c>
      <c r="C31" s="9" t="s">
        <v>5</v>
      </c>
      <c r="D31" s="10"/>
    </row>
    <row r="32" hidden="1" spans="1:4">
      <c r="A32" s="13">
        <v>0.886805555555556</v>
      </c>
      <c r="B32" s="9" t="s">
        <v>3</v>
      </c>
      <c r="C32" s="9" t="s">
        <v>4</v>
      </c>
      <c r="D32" s="10"/>
    </row>
    <row r="33" spans="1:4">
      <c r="A33" s="13">
        <v>0.902777777777778</v>
      </c>
      <c r="B33" s="9" t="s">
        <v>3</v>
      </c>
      <c r="C33" s="9" t="s">
        <v>5</v>
      </c>
      <c r="D33" s="10"/>
    </row>
    <row r="34" spans="1:4">
      <c r="A34" s="13">
        <v>0.915972222222222</v>
      </c>
      <c r="B34" s="9" t="s">
        <v>3</v>
      </c>
      <c r="C34" s="9" t="s">
        <v>5</v>
      </c>
      <c r="D34" s="10"/>
    </row>
    <row r="35" spans="1:4">
      <c r="A35" s="13">
        <v>0.917361111111111</v>
      </c>
      <c r="B35" s="9" t="s">
        <v>3</v>
      </c>
      <c r="C35" s="9" t="s">
        <v>5</v>
      </c>
      <c r="D35" s="10"/>
    </row>
    <row r="36" spans="1:4">
      <c r="A36" s="13">
        <v>0.947222222222222</v>
      </c>
      <c r="B36" s="9" t="s">
        <v>7</v>
      </c>
      <c r="C36" s="9" t="s">
        <v>5</v>
      </c>
      <c r="D36" s="10"/>
    </row>
    <row r="37" spans="1:4">
      <c r="A37" s="13">
        <v>0.05625</v>
      </c>
      <c r="B37" s="9" t="s">
        <v>7</v>
      </c>
      <c r="C37" s="9" t="s">
        <v>5</v>
      </c>
      <c r="D37" s="10"/>
    </row>
    <row r="38" spans="1:4">
      <c r="A38" s="13">
        <v>0.125</v>
      </c>
      <c r="B38" s="9" t="s">
        <v>7</v>
      </c>
      <c r="C38" s="9" t="s">
        <v>5</v>
      </c>
      <c r="D38" s="10"/>
    </row>
    <row r="39" spans="1:4">
      <c r="A39" s="13">
        <v>0.204861111111111</v>
      </c>
      <c r="B39" s="9" t="s">
        <v>7</v>
      </c>
      <c r="C39" s="9" t="s">
        <v>5</v>
      </c>
      <c r="D39" s="10"/>
    </row>
    <row r="40" hidden="1" spans="1:4">
      <c r="A40" s="13">
        <v>0.329861111111111</v>
      </c>
      <c r="B40" s="9" t="s">
        <v>7</v>
      </c>
      <c r="C40" s="9" t="s">
        <v>4</v>
      </c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filters blank="1">
        <filter val="出"/>
        <filter val="过泵有数据-未出"/>
        <filter val="过泵无数据-未出"/>
      </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11 B12 B13 B20 B28 B33 B36 B37 B3:B4 B5:B7 B8:B10 B14:B15 B16:B17 B18:B19 B21:B22 B23:B27 B29:B30 B31:B32 B34:B35 B38:B39 B40:B123">
      <formula1>field!$A$2:$A$100</formula1>
    </dataValidation>
    <dataValidation type="list" allowBlank="1" showInputMessage="1" showErrorMessage="1" sqref="C2 C11 C12 C13 C20 C28 C33 C36 C37 C3:C4 C5:C7 C8:C10 C14:C15 C16:C17 C18:C19 C21:C22 C23:C27 C29:C30 C31:C32 C34:C35 C38:C39 C40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2019-12-03T05:21:16Z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