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<sst xmlns="http://schemas.openxmlformats.org/spreadsheetml/2006/main" count="86" uniqueCount="15">
  <si>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</si>
  <si>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</si>
  <si>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</si>
  <si>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</si>
  <si>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</si>
  <si>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</si>
  <si>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</si>
  <si>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</si>
  <si>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</si>
  <si>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过泵无数据-未出</t>
  </si>
  <si>
    <t>未过泵-进</t>
  </si>
  <si>
    <t>未过泵-出</t>
  </si>
  <si>
    <t>过泵无数据-进</t>
  </si>
  <si>
    <t>过泵无数据-出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</si>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</sst>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22" fillId="32" borderId="6" applyNumberFormat="0" applyAlignment="0" applyProtection="0">
      <alignment vertical="center"/>
    </xf>
    <xf numFmtId="0" fontId="23" fillId="33" borderId="1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27" sqref="D2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0.343055555555556</v>
      </c>
      <c r="B2" s="9" t="s">
        <v>7</v>
      </c>
      <c r="C2" s="9" t="s">
        <v>9</v>
      </c>
      <c r="D2" s="10"/>
      <c r="E2" s="11"/>
      <c r="F2" s="12">
        <f>COUNTIFS($B$2:$B$509,"水渣",$C$2:$C$509,"进")</f>
        <v>3</v>
      </c>
      <c r="G2" s="12">
        <f>COUNTIFS($B$2:$B$509,"水渣",$C$2:$C$509,"出")</f>
        <v>2</v>
      </c>
      <c r="H2" s="12">
        <f>$F$2-$G$2</f>
        <v>1</v>
      </c>
      <c r="I2" s="11"/>
      <c r="J2" s="12">
        <f>COUNTIFS($B$2:$B$509,"矿粉",$C$2:$C$509,"进")</f>
        <v>8</v>
      </c>
      <c r="K2" s="12">
        <f>COUNTIFS($B$2:$B$509,"矿粉",$C$2:$C$509,"出")</f>
        <v>8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1</v>
      </c>
      <c r="P2" s="12">
        <f>$N$2-$O$2</f>
        <v>-1</v>
      </c>
    </row>
    <row r="3" spans="1:16">
      <c r="A3" s="13">
        <v>0.35</v>
      </c>
      <c r="B3" s="9" t="s">
        <v>7</v>
      </c>
      <c r="C3" s="9" t="s">
        <v>5</v>
      </c>
      <c r="D3" s="10"/>
      <c r="E3" s="11"/>
      <c r="F3" s="14" t="s">
        <v>10</v>
      </c>
      <c r="G3" s="14" t="s">
        <v>11</v>
      </c>
      <c r="H3" s="12"/>
      <c r="I3" s="11"/>
      <c r="J3" s="14" t="s">
        <v>10</v>
      </c>
      <c r="K3" s="14" t="s">
        <v>11</v>
      </c>
      <c r="L3" s="12"/>
      <c r="M3" s="11"/>
      <c r="N3" s="14" t="s">
        <v>10</v>
      </c>
      <c r="O3" s="15" t="s">
        <v>11</v>
      </c>
      <c r="P3" s="12"/>
    </row>
    <row r="4" spans="1:16">
      <c r="A4" s="13">
        <v>0.484722222222222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0.509027777777778</v>
      </c>
      <c r="B5" s="9" t="s">
        <v>7</v>
      </c>
      <c r="C5" s="9" t="s">
        <v>4</v>
      </c>
      <c r="D5" s="10"/>
      <c r="E5" s="11"/>
      <c r="F5" s="15" t="s">
        <v>12</v>
      </c>
      <c r="G5" s="15" t="s">
        <v>13</v>
      </c>
      <c r="H5" s="12"/>
      <c r="I5" s="11"/>
      <c r="J5" s="15" t="s">
        <v>12</v>
      </c>
      <c r="K5" s="15" t="s">
        <v>13</v>
      </c>
      <c r="L5" s="12"/>
      <c r="M5" s="11"/>
      <c r="N5" s="15" t="s">
        <v>12</v>
      </c>
      <c r="O5" s="15" t="s">
        <v>13</v>
      </c>
      <c r="P5" s="12"/>
    </row>
    <row r="6" spans="1:16">
      <c r="A6" s="13">
        <v>0.536111111111111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0.610416666666667</v>
      </c>
      <c r="B7" s="9" t="s">
        <v>7</v>
      </c>
      <c r="C7" s="9" t="s">
        <v>4</v>
      </c>
      <c r="D7" s="10"/>
      <c r="E7" s="17"/>
    </row>
    <row r="8" ht="18.75" hidden="1" spans="1:14">
      <c r="A8" s="13">
        <v>0.788888888888889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3">
        <v>0.795833333333333</v>
      </c>
      <c r="B9" s="9" t="s">
        <v>7</v>
      </c>
      <c r="C9" s="9" t="s">
        <v>4</v>
      </c>
      <c r="D9" s="10"/>
    </row>
    <row r="10" spans="1:4">
      <c r="A10" s="13">
        <v>0.825</v>
      </c>
      <c r="B10" s="9" t="s">
        <v>7</v>
      </c>
      <c r="C10" s="9" t="s">
        <v>5</v>
      </c>
      <c r="D10" s="10"/>
    </row>
    <row r="11" ht="18.75" hidden="1" spans="1:5">
      <c r="A11" s="13">
        <v>0.826388888888889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总车数：11  水渣：2  矿粉：8  其他：1  异常：0</v>
      </c>
    </row>
    <row r="12" hidden="1" spans="1:4">
      <c r="A12" s="13">
        <v>0.840972222222222</v>
      </c>
      <c r="B12" s="9" t="s">
        <v>7</v>
      </c>
      <c r="C12" s="9" t="s">
        <v>4</v>
      </c>
      <c r="D12" s="10"/>
    </row>
    <row r="13" spans="1:4">
      <c r="A13" s="13">
        <v>0.847222222222222</v>
      </c>
      <c r="B13" s="9" t="s">
        <v>7</v>
      </c>
      <c r="C13" s="9" t="s">
        <v>5</v>
      </c>
      <c r="D13" s="10"/>
    </row>
    <row r="14" hidden="1" spans="1:4">
      <c r="A14" s="13">
        <v>0.868055555555556</v>
      </c>
      <c r="B14" s="9" t="s">
        <v>7</v>
      </c>
      <c r="C14" s="9" t="s">
        <v>4</v>
      </c>
      <c r="D14" s="10"/>
    </row>
    <row r="15" spans="1:4">
      <c r="A15" s="13">
        <v>0.895833333333333</v>
      </c>
      <c r="B15" s="9" t="s">
        <v>7</v>
      </c>
      <c r="C15" s="9" t="s">
        <v>5</v>
      </c>
      <c r="D15" s="10"/>
    </row>
    <row r="16" spans="1:4">
      <c r="A16" s="13">
        <v>0.972222222222222</v>
      </c>
      <c r="B16" s="9" t="s">
        <v>7</v>
      </c>
      <c r="C16" s="9" t="s">
        <v>5</v>
      </c>
      <c r="D16" s="10"/>
    </row>
    <row r="17" hidden="1" spans="1:4">
      <c r="A17" s="13">
        <v>0.990972222222222</v>
      </c>
      <c r="B17" s="9" t="s">
        <v>3</v>
      </c>
      <c r="C17" s="9" t="s">
        <v>4</v>
      </c>
      <c r="D17" s="10"/>
    </row>
    <row r="18" spans="1:4">
      <c r="A18" s="13">
        <v>0.0138888888888889</v>
      </c>
      <c r="B18" s="9" t="s">
        <v>3</v>
      </c>
      <c r="C18" s="9" t="s">
        <v>5</v>
      </c>
      <c r="D18" s="10"/>
    </row>
    <row r="19" hidden="1" spans="1:4">
      <c r="A19" s="13">
        <v>0.09375</v>
      </c>
      <c r="B19" s="9" t="s">
        <v>3</v>
      </c>
      <c r="C19" s="9" t="s">
        <v>4</v>
      </c>
      <c r="D19" s="10"/>
    </row>
    <row r="20" spans="1:4">
      <c r="A20" s="13">
        <v>0.127083333333333</v>
      </c>
      <c r="B20" s="9" t="s">
        <v>8</v>
      </c>
      <c r="C20" s="9" t="s">
        <v>5</v>
      </c>
      <c r="D20" s="10"/>
    </row>
    <row r="21" hidden="1" spans="1:4">
      <c r="A21" s="13">
        <v>0.138194444444444</v>
      </c>
      <c r="B21" s="9" t="s">
        <v>3</v>
      </c>
      <c r="C21" s="9" t="s">
        <v>4</v>
      </c>
      <c r="D21" s="10"/>
    </row>
    <row r="22" spans="1:4">
      <c r="A22" s="13">
        <v>0.209027777777778</v>
      </c>
      <c r="B22" s="9" t="s">
        <v>7</v>
      </c>
      <c r="C22" s="9" t="s">
        <v>5</v>
      </c>
      <c r="D22" s="10"/>
    </row>
    <row r="23" hidden="1" spans="1:4">
      <c r="A23" s="13">
        <v>0.301388888888889</v>
      </c>
      <c r="B23" s="9" t="s">
        <v>7</v>
      </c>
      <c r="C23" s="9" t="s">
        <v>4</v>
      </c>
      <c r="D23" s="10"/>
    </row>
    <row r="24" spans="1:4">
      <c r="A24" s="13">
        <v>0.311111111111111</v>
      </c>
      <c r="B24" s="9" t="s">
        <v>3</v>
      </c>
      <c r="C24" s="9" t="s">
        <v>5</v>
      </c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filterColumn colId="1">
      <customFilters>
        <customFilter operator="equal" val=""/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7 B10 B3:B4 B5:B6 B8:B9 B11:B12 B13:B14 B15:B16 B17:B123">
      <formula1>field!$A$2:$A$100</formula1>
    </dataValidation>
    <dataValidation type="list" allowBlank="1" showInputMessage="1" showErrorMessage="1" sqref="C2 C7 C10 C3:C4 C5:C6 C8:C9 C11:C12 C13:C14 C15:C16 C1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10</v>
      </c>
    </row>
    <row r="5" spans="2:2">
      <c r="B5" t="s">
        <v>11</v>
      </c>
    </row>
    <row r="6" spans="2:2">
      <c r="B6" t="s">
        <v>12</v>
      </c>
    </row>
    <row r="7" spans="2:2">
      <c r="B7" t="s">
        <v>13</v>
      </c>
    </row>
    <row r="8" spans="2:2">
      <c r="B8" t="s">
        <v>9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2019-12-05T02:43:29Z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