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<sst xmlns="http://schemas.openxmlformats.org/spreadsheetml/2006/main" count="169" uniqueCount="16">
  <si>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</si>
  <si>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</si>
  <si>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</si>
  <si>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</si>
  <si>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</si>
  <si>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</si>
  <si>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</si>
  <si>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</si>
  <si>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</si>
  <si>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</si>
  <si>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</si>
  <si>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</si>
  <si>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</si>
  <si>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</si>
  <si>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 xml:space="preserve"> 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</si>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</sst>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39" sqref="D3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0.344444444444444</v>
      </c>
      <c r="B2" s="9" t="s">
        <v>7</v>
      </c>
      <c r="C2" s="9" t="s">
        <v>5</v>
      </c>
      <c r="D2" s="10"/>
      <c r="E2" s="11"/>
      <c r="F2" s="12">
        <f>COUNTIFS($B$2:$B$509,"水渣",$C$2:$C$509,"进")</f>
        <v>21</v>
      </c>
      <c r="G2" s="12">
        <f>COUNTIFS($B$2:$B$509,"水渣",$C$2:$C$509,"出")</f>
        <v>7</v>
      </c>
      <c r="H2" s="12">
        <f>$F$2-$G$2</f>
        <v>14</v>
      </c>
      <c r="I2" s="11"/>
      <c r="J2" s="12">
        <f>COUNTIFS($B$2:$B$509,"矿粉",$C$2:$C$509,"进")</f>
        <v>12</v>
      </c>
      <c r="K2" s="12">
        <f>COUNTIFS($B$2:$B$509,"矿粉",$C$2:$C$509,"出")</f>
        <v>14</v>
      </c>
      <c r="L2" s="12">
        <f>$J$2-$K$2</f>
        <v>-2</v>
      </c>
      <c r="M2" s="11"/>
      <c r="N2" s="12">
        <f>COUNTIFS($B$2:$B$509,"其他",$C$2:$C$509,"进")</f>
        <v>0</v>
      </c>
      <c r="O2" s="12">
        <f>COUNTIFS($B$2:$B$509,"其他",$C$2:$C$509,"出")</f>
        <v>7</v>
      </c>
      <c r="P2" s="12">
        <f>$N$2-$O$2</f>
        <v>-7</v>
      </c>
    </row>
    <row r="3" hidden="1" spans="1:16">
      <c r="A3" s="13">
        <v>0.422916666666667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0.453472222222222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0.532638888888889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0.534027777777778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0.552777777777778</v>
      </c>
      <c r="B7" s="9" t="s">
        <v>7</v>
      </c>
      <c r="C7" s="9" t="s">
        <v>13</v>
      </c>
      <c r="D7" s="10"/>
      <c r="E7" s="17"/>
    </row>
    <row r="8" ht="18.75" hidden="1" spans="1:14">
      <c r="A8" s="13">
        <v>0.567361111111111</v>
      </c>
      <c r="B8" s="9" t="s">
        <v>7</v>
      </c>
      <c r="C8" s="9" t="s">
        <v>13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0.569444444444444</v>
      </c>
      <c r="B9" s="9" t="s">
        <v>7</v>
      </c>
      <c r="C9" s="9" t="s">
        <v>4</v>
      </c>
      <c r="D9" s="10"/>
    </row>
    <row r="10" hidden="1" spans="1:4">
      <c r="A10" s="13">
        <v>0.586805555555556</v>
      </c>
      <c r="B10" s="9" t="s">
        <v>7</v>
      </c>
      <c r="C10" s="9" t="s">
        <v>4</v>
      </c>
      <c r="D10" s="10"/>
    </row>
    <row r="11" ht="18.75" spans="1:5">
      <c r="A11" s="13">
        <v>0.595138888888889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总车数：28  水渣：7  矿粉：14  其他：7  异常：0</v>
      </c>
    </row>
    <row r="12" hidden="1" spans="1:4">
      <c r="A12" s="13">
        <v>0.624305555555556</v>
      </c>
      <c r="B12" s="9" t="s">
        <v>7</v>
      </c>
      <c r="C12" s="9" t="s">
        <v>13</v>
      </c>
      <c r="D12" s="10"/>
    </row>
    <row r="13" spans="1:4">
      <c r="A13" s="13">
        <v>0.636805555555556</v>
      </c>
      <c r="B13" s="9" t="s">
        <v>7</v>
      </c>
      <c r="C13" s="9" t="s">
        <v>5</v>
      </c>
      <c r="D13" s="10"/>
    </row>
    <row r="14" spans="1:4">
      <c r="A14" s="13">
        <v>0.647222222222222</v>
      </c>
      <c r="B14" s="9" t="s">
        <v>7</v>
      </c>
      <c r="C14" s="9" t="s">
        <v>5</v>
      </c>
      <c r="D14" s="10"/>
    </row>
    <row r="15" hidden="1" spans="1:4">
      <c r="A15" s="13">
        <v>0.749305555555556</v>
      </c>
      <c r="B15" s="9" t="s">
        <v>7</v>
      </c>
      <c r="C15" s="9" t="s">
        <v>4</v>
      </c>
      <c r="D15" s="10"/>
    </row>
    <row r="16" spans="1:4">
      <c r="A16" s="13">
        <v>0.754861111111111</v>
      </c>
      <c r="B16" s="9" t="s">
        <v>7</v>
      </c>
      <c r="C16" s="9" t="s">
        <v>5</v>
      </c>
      <c r="D16" s="10"/>
    </row>
    <row r="17" hidden="1" spans="1:4">
      <c r="A17" s="13">
        <v>0.772916666666667</v>
      </c>
      <c r="B17" s="9" t="s">
        <v>7</v>
      </c>
      <c r="C17" s="9" t="s">
        <v>4</v>
      </c>
      <c r="D17" s="10"/>
    </row>
    <row r="18" spans="1:4">
      <c r="A18" s="13">
        <v>0.778472222222222</v>
      </c>
      <c r="B18" s="9" t="s">
        <v>7</v>
      </c>
      <c r="C18" s="9" t="s">
        <v>5</v>
      </c>
      <c r="D18" s="10"/>
    </row>
    <row r="19" hidden="1" spans="1:4">
      <c r="A19" s="13">
        <v>0.789583333333333</v>
      </c>
      <c r="B19" s="9" t="s">
        <v>7</v>
      </c>
      <c r="C19" s="9" t="s">
        <v>4</v>
      </c>
      <c r="D19" s="10"/>
    </row>
    <row r="20" spans="1:4">
      <c r="A20" s="13">
        <v>0.8</v>
      </c>
      <c r="B20" s="9" t="s">
        <v>7</v>
      </c>
      <c r="C20" s="9" t="s">
        <v>5</v>
      </c>
      <c r="D20" s="10"/>
    </row>
    <row r="21" spans="1:4">
      <c r="A21" s="13">
        <v>0.816666666666667</v>
      </c>
      <c r="B21" s="9" t="s">
        <v>7</v>
      </c>
      <c r="C21" s="9" t="s">
        <v>5</v>
      </c>
      <c r="D21" s="10"/>
    </row>
    <row r="22" hidden="1" spans="1:4">
      <c r="A22" s="13">
        <v>0.821527777777778</v>
      </c>
      <c r="B22" s="9" t="s">
        <v>7</v>
      </c>
      <c r="C22" s="9" t="s">
        <v>4</v>
      </c>
      <c r="D22" s="10"/>
    </row>
    <row r="23" hidden="1" spans="1:4">
      <c r="A23" s="13">
        <v>0.831944444444444</v>
      </c>
      <c r="B23" s="9" t="s">
        <v>7</v>
      </c>
      <c r="C23" s="9" t="s">
        <v>4</v>
      </c>
      <c r="D23" s="10" t="s">
        <v>14</v>
      </c>
    </row>
    <row r="24" spans="1:4">
      <c r="A24" s="13">
        <v>0.852083333333333</v>
      </c>
      <c r="B24" s="9" t="s">
        <v>7</v>
      </c>
      <c r="C24" s="9" t="s">
        <v>5</v>
      </c>
      <c r="D24" s="10"/>
    </row>
    <row r="25" hidden="1" spans="1:7">
      <c r="A25" s="13">
        <v>0.893055555555556</v>
      </c>
      <c r="B25" s="9" t="s">
        <v>3</v>
      </c>
      <c r="C25" s="9" t="s">
        <v>4</v>
      </c>
      <c r="D25" s="10"/>
      <c r="G25" s="8"/>
    </row>
    <row r="26" hidden="1" spans="1:4">
      <c r="A26" s="13">
        <v>0.900694444444444</v>
      </c>
      <c r="B26" s="9" t="s">
        <v>3</v>
      </c>
      <c r="C26" s="9" t="s">
        <v>4</v>
      </c>
      <c r="D26" s="10"/>
    </row>
    <row r="27" hidden="1" spans="1:4">
      <c r="A27" s="13">
        <v>0.904166666666667</v>
      </c>
      <c r="B27" s="9" t="s">
        <v>3</v>
      </c>
      <c r="C27" s="9" t="s">
        <v>4</v>
      </c>
      <c r="D27" s="10"/>
    </row>
    <row r="28" hidden="1" spans="1:4">
      <c r="A28" s="13">
        <v>0.905555555555556</v>
      </c>
      <c r="B28" s="9" t="s">
        <v>3</v>
      </c>
      <c r="C28" s="9" t="s">
        <v>4</v>
      </c>
      <c r="D28" s="10"/>
    </row>
    <row r="29" hidden="1" spans="1:4">
      <c r="A29" s="13">
        <v>0.906944444444444</v>
      </c>
      <c r="B29" s="9" t="s">
        <v>3</v>
      </c>
      <c r="C29" s="9" t="s">
        <v>4</v>
      </c>
      <c r="D29" s="10"/>
    </row>
    <row r="30" hidden="1" spans="1:4">
      <c r="A30" s="13">
        <v>0.9125</v>
      </c>
      <c r="B30" s="9" t="s">
        <v>7</v>
      </c>
      <c r="C30" s="9" t="s">
        <v>4</v>
      </c>
      <c r="D30" s="10"/>
    </row>
    <row r="31" spans="1:4">
      <c r="A31" s="13">
        <v>0.919444444444444</v>
      </c>
      <c r="B31" s="9" t="s">
        <v>3</v>
      </c>
      <c r="C31" s="9" t="s">
        <v>5</v>
      </c>
      <c r="D31" s="10"/>
    </row>
    <row r="32" hidden="1" spans="1:4">
      <c r="A32" s="13">
        <v>0.926388888888889</v>
      </c>
      <c r="B32" s="9" t="s">
        <v>3</v>
      </c>
      <c r="C32" s="9" t="s">
        <v>4</v>
      </c>
      <c r="D32" s="10"/>
    </row>
    <row r="33" hidden="1" spans="1:4">
      <c r="A33" s="13">
        <v>0.927777777777778</v>
      </c>
      <c r="B33" s="9" t="s">
        <v>3</v>
      </c>
      <c r="C33" s="9" t="s">
        <v>4</v>
      </c>
      <c r="D33" s="10"/>
    </row>
    <row r="34" hidden="1" spans="1:4">
      <c r="A34" s="13">
        <v>0.929166666666667</v>
      </c>
      <c r="B34" s="9" t="s">
        <v>3</v>
      </c>
      <c r="C34" s="9" t="s">
        <v>4</v>
      </c>
      <c r="D34" s="10"/>
    </row>
    <row r="35" spans="1:4">
      <c r="A35" s="13">
        <v>0.930555555555556</v>
      </c>
      <c r="B35" s="9" t="s">
        <v>7</v>
      </c>
      <c r="C35" s="9" t="s">
        <v>5</v>
      </c>
      <c r="D35" s="10"/>
    </row>
    <row r="36" spans="1:4">
      <c r="A36" s="13">
        <v>0.9375</v>
      </c>
      <c r="B36" s="9" t="s">
        <v>8</v>
      </c>
      <c r="C36" s="9" t="s">
        <v>5</v>
      </c>
      <c r="D36" s="10"/>
    </row>
    <row r="37" spans="1:4">
      <c r="A37" s="13">
        <v>0.944444444444444</v>
      </c>
      <c r="B37" s="9" t="s">
        <v>7</v>
      </c>
      <c r="C37" s="9" t="s">
        <v>5</v>
      </c>
      <c r="D37" s="10"/>
    </row>
    <row r="38" spans="1:4">
      <c r="A38" s="13">
        <v>0.952083333333333</v>
      </c>
      <c r="B38" s="9" t="s">
        <v>3</v>
      </c>
      <c r="C38" s="9" t="s">
        <v>5</v>
      </c>
      <c r="D38" s="10"/>
    </row>
    <row r="39" spans="1:4">
      <c r="A39" s="13">
        <v>0.9625</v>
      </c>
      <c r="B39" s="9" t="s">
        <v>3</v>
      </c>
      <c r="C39" s="9" t="s">
        <v>5</v>
      </c>
      <c r="D39" s="10"/>
    </row>
    <row r="40" spans="1:4">
      <c r="A40" s="13">
        <v>0.972916666666667</v>
      </c>
      <c r="B40" s="9" t="s">
        <v>8</v>
      </c>
      <c r="C40" s="9" t="s">
        <v>5</v>
      </c>
      <c r="D40" s="10"/>
    </row>
    <row r="41" spans="1:4">
      <c r="A41" s="13">
        <v>0.975</v>
      </c>
      <c r="B41" s="9" t="s">
        <v>8</v>
      </c>
      <c r="C41" s="9" t="s">
        <v>5</v>
      </c>
      <c r="D41" s="10"/>
    </row>
    <row r="42" spans="1:4">
      <c r="A42" s="13">
        <v>0.979861111111111</v>
      </c>
      <c r="B42" s="9" t="s">
        <v>8</v>
      </c>
      <c r="C42" s="9" t="s">
        <v>5</v>
      </c>
      <c r="D42" s="10"/>
    </row>
    <row r="43" hidden="1" spans="1:4">
      <c r="A43" s="13">
        <v>0.00625</v>
      </c>
      <c r="B43" s="9" t="s">
        <v>3</v>
      </c>
      <c r="C43" s="9" t="s">
        <v>4</v>
      </c>
      <c r="D43" s="10"/>
    </row>
    <row r="44" hidden="1" spans="1:4">
      <c r="A44" s="13">
        <v>0.00833333333333333</v>
      </c>
      <c r="B44" s="9" t="s">
        <v>3</v>
      </c>
      <c r="C44" s="9" t="s">
        <v>4</v>
      </c>
      <c r="D44" s="10"/>
    </row>
    <row r="45" hidden="1" spans="1:4">
      <c r="A45" s="13">
        <v>0.00972222222222222</v>
      </c>
      <c r="B45" s="9" t="s">
        <v>3</v>
      </c>
      <c r="C45" s="9" t="s">
        <v>4</v>
      </c>
      <c r="D45" s="10"/>
    </row>
    <row r="46" hidden="1" spans="1:4">
      <c r="A46" s="13">
        <v>0.00763888888888889</v>
      </c>
      <c r="B46" s="9" t="s">
        <v>3</v>
      </c>
      <c r="C46" s="9" t="s">
        <v>4</v>
      </c>
      <c r="D46" s="10"/>
    </row>
    <row r="47" spans="1:4">
      <c r="A47" s="13">
        <v>0.00972222222222222</v>
      </c>
      <c r="B47" s="9" t="s">
        <v>7</v>
      </c>
      <c r="C47" s="9" t="s">
        <v>5</v>
      </c>
      <c r="D47" s="10"/>
    </row>
    <row r="48" hidden="1" spans="1:4">
      <c r="A48" s="13">
        <v>0.08125</v>
      </c>
      <c r="B48" s="9" t="s">
        <v>3</v>
      </c>
      <c r="C48" s="9" t="s">
        <v>4</v>
      </c>
      <c r="D48" s="10"/>
    </row>
    <row r="49" hidden="1" spans="1:4">
      <c r="A49" s="13">
        <v>0.0833333333333333</v>
      </c>
      <c r="B49" s="9" t="s">
        <v>3</v>
      </c>
      <c r="C49" s="9" t="s">
        <v>4</v>
      </c>
      <c r="D49" s="10"/>
    </row>
    <row r="50" hidden="1" spans="1:4">
      <c r="A50" s="13">
        <v>0.0847222222222222</v>
      </c>
      <c r="B50" s="9" t="s">
        <v>3</v>
      </c>
      <c r="C50" s="9" t="s">
        <v>4</v>
      </c>
      <c r="D50" s="10"/>
    </row>
    <row r="51" spans="1:4">
      <c r="A51" s="13">
        <v>0.130555555555556</v>
      </c>
      <c r="B51" s="9" t="s">
        <v>8</v>
      </c>
      <c r="C51" s="9" t="s">
        <v>5</v>
      </c>
      <c r="D51" s="10"/>
    </row>
    <row r="52" spans="1:4">
      <c r="A52" s="13">
        <v>0.132638888888889</v>
      </c>
      <c r="B52" s="9" t="s">
        <v>8</v>
      </c>
      <c r="C52" s="9" t="s">
        <v>5</v>
      </c>
      <c r="D52" s="10"/>
    </row>
    <row r="53" spans="1:4">
      <c r="A53" s="13">
        <v>0.134027777777778</v>
      </c>
      <c r="B53" s="9" t="s">
        <v>8</v>
      </c>
      <c r="C53" s="9" t="s">
        <v>5</v>
      </c>
      <c r="D53" s="10"/>
    </row>
    <row r="54" spans="1:4">
      <c r="A54" s="13">
        <v>0.141666666666667</v>
      </c>
      <c r="B54" s="9" t="s">
        <v>3</v>
      </c>
      <c r="C54" s="9" t="s">
        <v>5</v>
      </c>
      <c r="D54" s="10"/>
    </row>
    <row r="55" spans="1:4">
      <c r="A55" s="20">
        <v>0.147222222222222</v>
      </c>
      <c r="B55" s="9" t="s">
        <v>3</v>
      </c>
      <c r="C55" s="9" t="s">
        <v>5</v>
      </c>
      <c r="D55" s="10"/>
    </row>
    <row r="56" spans="1:4">
      <c r="A56" s="13">
        <v>0.153472222222222</v>
      </c>
      <c r="B56" s="9" t="s">
        <v>3</v>
      </c>
      <c r="C56" s="9" t="s">
        <v>5</v>
      </c>
      <c r="D56" s="10"/>
    </row>
    <row r="57" spans="1:4">
      <c r="A57" s="13">
        <v>0.155555555555556</v>
      </c>
      <c r="B57" s="9" t="s">
        <v>3</v>
      </c>
      <c r="C57" s="9" t="s">
        <v>5</v>
      </c>
      <c r="D57" s="10"/>
    </row>
    <row r="58" hidden="1" spans="1:4">
      <c r="A58" s="13">
        <v>0.171527777777778</v>
      </c>
      <c r="B58" s="9" t="s">
        <v>7</v>
      </c>
      <c r="C58" s="9" t="s">
        <v>4</v>
      </c>
      <c r="D58" s="10"/>
    </row>
    <row r="59" spans="1:4">
      <c r="A59" s="13">
        <v>0.197916666666667</v>
      </c>
      <c r="B59" s="9" t="s">
        <v>7</v>
      </c>
      <c r="C59" s="9" t="s">
        <v>5</v>
      </c>
      <c r="D59" s="10"/>
    </row>
    <row r="60" hidden="1" spans="1:4">
      <c r="A60" s="13">
        <v>0.320138888888889</v>
      </c>
      <c r="B60" s="9" t="s">
        <v>3</v>
      </c>
      <c r="C60" s="9" t="s">
        <v>4</v>
      </c>
      <c r="D60" s="10"/>
    </row>
    <row r="61" hidden="1" spans="1:4">
      <c r="A61" s="13">
        <v>0.322222222222222</v>
      </c>
      <c r="B61" s="9" t="s">
        <v>3</v>
      </c>
      <c r="C61" s="9" t="s">
        <v>4</v>
      </c>
      <c r="D61" s="10"/>
    </row>
    <row r="62" hidden="1" spans="1:3">
      <c r="A62" s="8">
        <v>0.327777777777778</v>
      </c>
      <c r="B62" s="9" t="s">
        <v>3</v>
      </c>
      <c r="C62" s="9" t="s">
        <v>4</v>
      </c>
    </row>
    <row r="63" hidden="1" spans="1:3">
      <c r="A63" s="13">
        <v>0.329166666666667</v>
      </c>
      <c r="B63" s="9" t="s">
        <v>3</v>
      </c>
      <c r="C63" s="9" t="s">
        <v>4</v>
      </c>
    </row>
    <row r="64" hidden="1" spans="1:3">
      <c r="A64" s="13">
        <v>0.330555555555556</v>
      </c>
      <c r="B64" s="9" t="s">
        <v>3</v>
      </c>
      <c r="C64" s="9" t="s">
        <v>4</v>
      </c>
    </row>
    <row r="65" hidden="1" spans="1:3">
      <c r="A65" s="8">
        <v>0.332638888888889</v>
      </c>
      <c r="B65" s="9" t="s">
        <v>3</v>
      </c>
      <c r="C65" s="9" t="s">
        <v>4</v>
      </c>
    </row>
    <row r="66" hidden="1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4 B25 B26 B27 B32 B39 B40 B43 B44 B47 B48 B51 B52 B53 B54 B55 B60 B61 B62 B63 B2:B4 B5:B6 B7:B8 B9:B10 B11:B12 B13:B14 B15:B21 B22:B23 B28:B29 B30:B31 B33:B34 B35:B38 B41:B42 B45:B46 B49:B50 B56:B57 B58:B59 B64:B65 B66:B123">
      <formula1>field!$A$2:$A$100</formula1>
    </dataValidation>
    <dataValidation type="list" allowBlank="1" showInputMessage="1" showErrorMessage="1" sqref="C24 C25 C26 C27 C32 C39 C40 C43 C44 C47 C48 C51 C52 C53 C54 C55 C60 C61 C62 C63 C2:C4 C5:C6 C7:C8 C9:C10 C11:C12 C13:C14 C15:C21 C22:C23 C28:C29 C30:C31 C33:C34 C35:C38 C41:C42 C45:C46 C49:C50 C56:C57 C58:C59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2019-12-06T06:01:52Z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