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<sst xmlns="http://schemas.openxmlformats.org/spreadsheetml/2006/main" count="46" uniqueCount="15">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</sst>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10" sqref="D10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0.33125</v>
      </c>
      <c r="B2" s="9" t="s">
        <v>3</v>
      </c>
      <c r="C2" s="9" t="s">
        <v>5</v>
      </c>
      <c r="D2" s="10"/>
      <c r="E2" s="11"/>
      <c r="F2" s="12">
        <f>COUNTIFS($B$2:$B$509,"水渣",$C$2:$C$509,"进")</f>
        <v>0</v>
      </c>
      <c r="G2" s="12">
        <f>COUNTIFS($B$2:$B$509,"水渣",$C$2:$C$509,"出")</f>
        <v>3</v>
      </c>
      <c r="H2" s="12">
        <f>$F$2-$G$2</f>
        <v>-3</v>
      </c>
      <c r="I2" s="11"/>
      <c r="J2" s="12">
        <f>COUNTIFS($B$2:$B$509,"矿粉",$C$2:$C$509,"进")</f>
        <v>0</v>
      </c>
      <c r="K2" s="12">
        <f>COUNTIFS($B$2:$B$509,"矿粉",$C$2:$C$509,"出")</f>
        <v>0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0.332638888888889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0.334027777777778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/>
      <c r="B5" s="9"/>
      <c r="C5" s="9"/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/>
      <c r="B6" s="9"/>
      <c r="C6" s="9"/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  水渣：3  矿粉：0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:B4 B5:B123">
      <formula1>field!$A$2:$A$100</formula1>
    </dataValidation>
    <dataValidation type="list" allowBlank="1" showInputMessage="1" showErrorMessage="1" sqref="C2 C3:C4 C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2019-12-08T02:18:23Z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