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LR\Artificial Intelligence\final project\"/>
    </mc:Choice>
  </mc:AlternateContent>
  <xr:revisionPtr revIDLastSave="0" documentId="13_ncr:1_{90C7E7AE-1209-486E-8E54-97B1852A7BBE}" xr6:coauthVersionLast="47" xr6:coauthVersionMax="47" xr10:uidLastSave="{00000000-0000-0000-0000-000000000000}"/>
  <bookViews>
    <workbookView xWindow="-120" yWindow="-120" windowWidth="29040" windowHeight="15720" activeTab="3" xr2:uid="{AAF647CF-EBD0-4CEE-B90A-ABDDD2056A3C}"/>
  </bookViews>
  <sheets>
    <sheet name="cbs sports" sheetId="1" r:id="rId1"/>
    <sheet name="draft tek.com" sheetId="2" r:id="rId2"/>
    <sheet name="Bleacher" sheetId="3" r:id="rId3"/>
    <sheet name="Combined Players List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6" l="1"/>
  <c r="H29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" i="6"/>
  <c r="E37" i="6"/>
  <c r="E57" i="6"/>
  <c r="E62" i="6"/>
  <c r="E65" i="6"/>
  <c r="E94" i="6"/>
  <c r="E111" i="6"/>
  <c r="E121" i="6"/>
  <c r="E135" i="6"/>
  <c r="E136" i="6"/>
  <c r="E141" i="6"/>
  <c r="E165" i="6"/>
  <c r="E176" i="6"/>
  <c r="E181" i="6"/>
  <c r="E194" i="6"/>
  <c r="E205" i="6"/>
  <c r="E213" i="6"/>
  <c r="E220" i="6"/>
  <c r="E227" i="6"/>
  <c r="E239" i="6"/>
  <c r="E243" i="6"/>
  <c r="E268" i="6"/>
  <c r="E269" i="6"/>
  <c r="E3" i="6"/>
  <c r="I3" i="6" s="1"/>
  <c r="E26" i="6"/>
  <c r="I26" i="6" s="1"/>
  <c r="E28" i="6"/>
  <c r="I28" i="6" s="1"/>
  <c r="E41" i="6"/>
  <c r="E52" i="6"/>
  <c r="E73" i="6"/>
  <c r="E144" i="6"/>
  <c r="E215" i="6"/>
  <c r="E252" i="6"/>
  <c r="E266" i="6"/>
  <c r="E289" i="6"/>
  <c r="E22" i="6"/>
  <c r="I22" i="6" s="1"/>
  <c r="E11" i="6"/>
  <c r="I11" i="6" s="1"/>
  <c r="E36" i="6"/>
  <c r="E43" i="6"/>
  <c r="E55" i="6"/>
  <c r="E68" i="6"/>
  <c r="E86" i="6"/>
  <c r="E104" i="6"/>
  <c r="E109" i="6"/>
  <c r="E110" i="6"/>
  <c r="E127" i="6"/>
  <c r="E148" i="6"/>
  <c r="E158" i="6"/>
  <c r="E182" i="6"/>
  <c r="E231" i="6"/>
  <c r="E242" i="6"/>
  <c r="E259" i="6"/>
  <c r="E4" i="6"/>
  <c r="I4" i="6" s="1"/>
  <c r="E9" i="6"/>
  <c r="I9" i="6" s="1"/>
  <c r="E20" i="6"/>
  <c r="I20" i="6" s="1"/>
  <c r="E24" i="6"/>
  <c r="I24" i="6" s="1"/>
  <c r="E32" i="6"/>
  <c r="E34" i="6"/>
  <c r="E47" i="6"/>
  <c r="E53" i="6"/>
  <c r="E61" i="6"/>
  <c r="E78" i="6"/>
  <c r="E81" i="6"/>
  <c r="E84" i="6"/>
  <c r="E106" i="6"/>
  <c r="E116" i="6"/>
  <c r="E118" i="6"/>
  <c r="E120" i="6"/>
  <c r="E147" i="6"/>
  <c r="E149" i="6"/>
  <c r="E159" i="6"/>
  <c r="E168" i="6"/>
  <c r="E174" i="6"/>
  <c r="E178" i="6"/>
  <c r="E212" i="6"/>
  <c r="E214" i="6"/>
  <c r="E240" i="6"/>
  <c r="E249" i="6"/>
  <c r="E263" i="6"/>
  <c r="E264" i="6"/>
  <c r="E274" i="6"/>
  <c r="E275" i="6"/>
  <c r="E5" i="6"/>
  <c r="I5" i="6" s="1"/>
  <c r="E13" i="6"/>
  <c r="I13" i="6" s="1"/>
  <c r="E14" i="6"/>
  <c r="I14" i="6" s="1"/>
  <c r="E15" i="6"/>
  <c r="I15" i="6" s="1"/>
  <c r="E18" i="6"/>
  <c r="I18" i="6" s="1"/>
  <c r="E31" i="6"/>
  <c r="I31" i="6" s="1"/>
  <c r="E42" i="6"/>
  <c r="E44" i="6"/>
  <c r="E56" i="6"/>
  <c r="E60" i="6"/>
  <c r="E69" i="6"/>
  <c r="E76" i="6"/>
  <c r="E88" i="6"/>
  <c r="E89" i="6"/>
  <c r="E92" i="6"/>
  <c r="E99" i="6"/>
  <c r="E105" i="6"/>
  <c r="E133" i="6"/>
  <c r="E152" i="6"/>
  <c r="E153" i="6"/>
  <c r="E156" i="6"/>
  <c r="E161" i="6"/>
  <c r="E179" i="6"/>
  <c r="E185" i="6"/>
  <c r="E186" i="6"/>
  <c r="E187" i="6"/>
  <c r="E188" i="6"/>
  <c r="E197" i="6"/>
  <c r="E199" i="6"/>
  <c r="E221" i="6"/>
  <c r="E222" i="6"/>
  <c r="E230" i="6"/>
  <c r="E236" i="6"/>
  <c r="E246" i="6"/>
  <c r="E253" i="6"/>
  <c r="E256" i="6"/>
  <c r="E280" i="6"/>
  <c r="E12" i="6"/>
  <c r="I12" i="6" s="1"/>
  <c r="E48" i="6"/>
  <c r="E71" i="6"/>
  <c r="E77" i="6"/>
  <c r="E98" i="6"/>
  <c r="E101" i="6"/>
  <c r="E112" i="6"/>
  <c r="E114" i="6"/>
  <c r="E131" i="6"/>
  <c r="E132" i="6"/>
  <c r="E154" i="6"/>
  <c r="E175" i="6"/>
  <c r="E217" i="6"/>
  <c r="E225" i="6"/>
  <c r="E232" i="6"/>
  <c r="E238" i="6"/>
  <c r="E260" i="6"/>
  <c r="E261" i="6"/>
  <c r="E278" i="6"/>
  <c r="E29" i="6"/>
  <c r="I29" i="6" s="1"/>
  <c r="E45" i="6"/>
  <c r="E58" i="6"/>
  <c r="E64" i="6"/>
  <c r="E93" i="6"/>
  <c r="E119" i="6"/>
  <c r="E122" i="6"/>
  <c r="E128" i="6"/>
  <c r="E129" i="6"/>
  <c r="E139" i="6"/>
  <c r="E140" i="6"/>
  <c r="E142" i="6"/>
  <c r="E163" i="6"/>
  <c r="E169" i="6"/>
  <c r="E177" i="6"/>
  <c r="E180" i="6"/>
  <c r="E190" i="6"/>
  <c r="E192" i="6"/>
  <c r="E196" i="6"/>
  <c r="E201" i="6"/>
  <c r="E218" i="6"/>
  <c r="E223" i="6"/>
  <c r="E228" i="6"/>
  <c r="E233" i="6"/>
  <c r="E251" i="6"/>
  <c r="E254" i="6"/>
  <c r="E273" i="6"/>
  <c r="E33" i="6"/>
  <c r="E272" i="6"/>
  <c r="E166" i="6"/>
  <c r="E207" i="6"/>
  <c r="E209" i="6"/>
  <c r="E210" i="6"/>
  <c r="E255" i="6"/>
  <c r="E258" i="6"/>
  <c r="E277" i="6"/>
  <c r="E279" i="6"/>
  <c r="E10" i="6"/>
  <c r="I10" i="6" s="1"/>
  <c r="E23" i="6"/>
  <c r="I23" i="6" s="1"/>
  <c r="E25" i="6"/>
  <c r="I25" i="6" s="1"/>
  <c r="E54" i="6"/>
  <c r="E75" i="6"/>
  <c r="E80" i="6"/>
  <c r="E85" i="6"/>
  <c r="E95" i="6"/>
  <c r="E100" i="6"/>
  <c r="E102" i="6"/>
  <c r="E107" i="6"/>
  <c r="E108" i="6"/>
  <c r="E115" i="6"/>
  <c r="E117" i="6"/>
  <c r="E123" i="6"/>
  <c r="E126" i="6"/>
  <c r="E143" i="6"/>
  <c r="E145" i="6"/>
  <c r="E160" i="6"/>
  <c r="E193" i="6"/>
  <c r="E204" i="6"/>
  <c r="E208" i="6"/>
  <c r="E235" i="6"/>
  <c r="E276" i="6"/>
  <c r="E282" i="6"/>
  <c r="E285" i="6"/>
  <c r="E8" i="6"/>
  <c r="I8" i="6" s="1"/>
  <c r="E244" i="6"/>
  <c r="E19" i="6"/>
  <c r="I19" i="6" s="1"/>
  <c r="E46" i="6"/>
  <c r="E50" i="6"/>
  <c r="E72" i="6"/>
  <c r="E82" i="6"/>
  <c r="E83" i="6"/>
  <c r="E96" i="6"/>
  <c r="E97" i="6"/>
  <c r="E103" i="6"/>
  <c r="E113" i="6"/>
  <c r="E124" i="6"/>
  <c r="E137" i="6"/>
  <c r="E146" i="6"/>
  <c r="E157" i="6"/>
  <c r="E164" i="6"/>
  <c r="E167" i="6"/>
  <c r="E171" i="6"/>
  <c r="E172" i="6"/>
  <c r="E173" i="6"/>
  <c r="E183" i="6"/>
  <c r="E184" i="6"/>
  <c r="E191" i="6"/>
  <c r="E211" i="6"/>
  <c r="E219" i="6"/>
  <c r="E226" i="6"/>
  <c r="E241" i="6"/>
  <c r="E247" i="6"/>
  <c r="E283" i="6"/>
  <c r="E284" i="6"/>
  <c r="E17" i="6"/>
  <c r="I17" i="6" s="1"/>
  <c r="E6" i="6"/>
  <c r="I6" i="6" s="1"/>
  <c r="E7" i="6"/>
  <c r="I7" i="6" s="1"/>
  <c r="E21" i="6"/>
  <c r="I21" i="6" s="1"/>
  <c r="E27" i="6"/>
  <c r="I27" i="6" s="1"/>
  <c r="E39" i="6"/>
  <c r="E49" i="6"/>
  <c r="E51" i="6"/>
  <c r="E59" i="6"/>
  <c r="E63" i="6"/>
  <c r="E74" i="6"/>
  <c r="E79" i="6"/>
  <c r="E87" i="6"/>
  <c r="E134" i="6"/>
  <c r="E150" i="6"/>
  <c r="E151" i="6"/>
  <c r="E155" i="6"/>
  <c r="E162" i="6"/>
  <c r="E170" i="6"/>
  <c r="E195" i="6"/>
  <c r="E200" i="6"/>
  <c r="E216" i="6"/>
  <c r="E229" i="6"/>
  <c r="E234" i="6"/>
  <c r="E245" i="6"/>
  <c r="E248" i="6"/>
  <c r="E290" i="6"/>
  <c r="E2" i="6"/>
  <c r="I2" i="6" s="1"/>
  <c r="E30" i="6"/>
  <c r="I30" i="6" s="1"/>
  <c r="E35" i="6"/>
  <c r="E38" i="6"/>
  <c r="E40" i="6"/>
  <c r="E66" i="6"/>
  <c r="E67" i="6"/>
  <c r="E70" i="6"/>
  <c r="E90" i="6"/>
  <c r="E91" i="6"/>
  <c r="E125" i="6"/>
  <c r="E130" i="6"/>
  <c r="E138" i="6"/>
  <c r="E189" i="6"/>
  <c r="E198" i="6"/>
  <c r="E202" i="6"/>
  <c r="E203" i="6"/>
  <c r="E206" i="6"/>
  <c r="E224" i="6"/>
  <c r="E237" i="6"/>
  <c r="E250" i="6"/>
  <c r="E257" i="6"/>
  <c r="E262" i="6"/>
  <c r="E265" i="6"/>
  <c r="E267" i="6"/>
  <c r="E270" i="6"/>
  <c r="E271" i="6"/>
  <c r="E281" i="6"/>
  <c r="E286" i="6"/>
  <c r="E287" i="6"/>
  <c r="E288" i="6"/>
  <c r="E16" i="6"/>
  <c r="I16" i="6" s="1"/>
</calcChain>
</file>

<file path=xl/sharedStrings.xml><?xml version="1.0" encoding="utf-8"?>
<sst xmlns="http://schemas.openxmlformats.org/spreadsheetml/2006/main" count="3298" uniqueCount="724">
  <si>
    <t>RK</t>
  </si>
  <si>
    <t>PLAYER</t>
  </si>
  <si>
    <t>SCHOOL</t>
  </si>
  <si>
    <t>YEAR</t>
  </si>
  <si>
    <t>POS</t>
  </si>
  <si>
    <t>POS RK</t>
  </si>
  <si>
    <t>HT</t>
  </si>
  <si>
    <t>WT</t>
  </si>
  <si>
    <t>Kayvon Thibodeaux</t>
  </si>
  <si>
    <t>Oregon</t>
  </si>
  <si>
    <t>Soph</t>
  </si>
  <si>
    <t>EDGE</t>
  </si>
  <si>
    <t>Derek Stingley Jr.</t>
  </si>
  <si>
    <t>LSU</t>
  </si>
  <si>
    <t>Jr</t>
  </si>
  <si>
    <t>CB</t>
  </si>
  <si>
    <t>Kyle Hamilton</t>
  </si>
  <si>
    <t>Notre Dame</t>
  </si>
  <si>
    <t>S</t>
  </si>
  <si>
    <t>Aidan Hutchinson</t>
  </si>
  <si>
    <t>Michigan</t>
  </si>
  <si>
    <t>Sr</t>
  </si>
  <si>
    <t>Tyler Linderbaum</t>
  </si>
  <si>
    <t>Iowa</t>
  </si>
  <si>
    <t>OL</t>
  </si>
  <si>
    <t>Evan Neal</t>
  </si>
  <si>
    <t>Alabama</t>
  </si>
  <si>
    <t>Garrett Wilson</t>
  </si>
  <si>
    <t>Ohio St.</t>
  </si>
  <si>
    <t>WR</t>
  </si>
  <si>
    <t>Charles Cross</t>
  </si>
  <si>
    <t>Miss. State</t>
  </si>
  <si>
    <t>Ikem Ekwonu</t>
  </si>
  <si>
    <t>NC State</t>
  </si>
  <si>
    <t>Jameson Williams</t>
  </si>
  <si>
    <t>George Karlaftis</t>
  </si>
  <si>
    <t>Purdue</t>
  </si>
  <si>
    <t>Ahmad Gardner</t>
  </si>
  <si>
    <t>Cincinnati</t>
  </si>
  <si>
    <t>Nakobe Dean</t>
  </si>
  <si>
    <t>Georgia</t>
  </si>
  <si>
    <t>LB</t>
  </si>
  <si>
    <t>Andrew Booth Jr.</t>
  </si>
  <si>
    <t>Clemson</t>
  </si>
  <si>
    <t>Kenyon Green</t>
  </si>
  <si>
    <t>Texas A&amp;M</t>
  </si>
  <si>
    <t>Treylon Burks</t>
  </si>
  <si>
    <t>Arkansas</t>
  </si>
  <si>
    <t>Roger McCreary</t>
  </si>
  <si>
    <t>Auburn</t>
  </si>
  <si>
    <t>Drake London</t>
  </si>
  <si>
    <t>USC</t>
  </si>
  <si>
    <t>Devin Lloyd</t>
  </si>
  <si>
    <t>Utah</t>
  </si>
  <si>
    <t>Matt Corral</t>
  </si>
  <si>
    <t>Ole Miss</t>
  </si>
  <si>
    <t>QB</t>
  </si>
  <si>
    <t>Malik Willis</t>
  </si>
  <si>
    <t>Liberty</t>
  </si>
  <si>
    <t>Kenny Pickett</t>
  </si>
  <si>
    <t>Pittsburgh</t>
  </si>
  <si>
    <t>Daxton Hill</t>
  </si>
  <si>
    <t>Chris Olave</t>
  </si>
  <si>
    <t>Travon Walker</t>
  </si>
  <si>
    <t>DL</t>
  </si>
  <si>
    <t>Kaiir Elam</t>
  </si>
  <si>
    <t>Florida</t>
  </si>
  <si>
    <t>Jordan Davis</t>
  </si>
  <si>
    <t>Logan Hall</t>
  </si>
  <si>
    <t>Houston</t>
  </si>
  <si>
    <t>Bernhard Raimann</t>
  </si>
  <si>
    <t>C. Michigan</t>
  </si>
  <si>
    <t>Kingsley Enagbare</t>
  </si>
  <si>
    <t>South Carolina</t>
  </si>
  <si>
    <t>Trey McBride</t>
  </si>
  <si>
    <t>Colorado St.</t>
  </si>
  <si>
    <t>TE</t>
  </si>
  <si>
    <t>Trent McDuffie</t>
  </si>
  <si>
    <t>Washington</t>
  </si>
  <si>
    <t>Derion Kendrick</t>
  </si>
  <si>
    <t>Jalen Pitre</t>
  </si>
  <si>
    <t>Baylor</t>
  </si>
  <si>
    <t>Boye Mafe</t>
  </si>
  <si>
    <t>Minnesota</t>
  </si>
  <si>
    <t>Jermaine Johnson II</t>
  </si>
  <si>
    <t>Florida St.</t>
  </si>
  <si>
    <t>Zion Johnson</t>
  </si>
  <si>
    <t>Boston College</t>
  </si>
  <si>
    <t>Daniel Faalele</t>
  </si>
  <si>
    <t>David Ojabo</t>
  </si>
  <si>
    <t>George Pickens</t>
  </si>
  <si>
    <t>Jaquan Brisker</t>
  </si>
  <si>
    <t>Penn St.</t>
  </si>
  <si>
    <t>Arnold Ebiketie</t>
  </si>
  <si>
    <t>Nicholas Petit-Frere</t>
  </si>
  <si>
    <t>Devonte Wyatt</t>
  </si>
  <si>
    <t>Drake Jackson</t>
  </si>
  <si>
    <t>Darian Kinnard</t>
  </si>
  <si>
    <t>Kentucky</t>
  </si>
  <si>
    <t>Jalen Wydermyer</t>
  </si>
  <si>
    <t>Sam Howell</t>
  </si>
  <si>
    <t>North Carolina</t>
  </si>
  <si>
    <t>Isaiah Spiller</t>
  </si>
  <si>
    <t>RB</t>
  </si>
  <si>
    <t>Trevor Penning</t>
  </si>
  <si>
    <t>Northern Iowa</t>
  </si>
  <si>
    <t>Kyler Gordon</t>
  </si>
  <si>
    <t>Quay Walker</t>
  </si>
  <si>
    <t>Breece Hall</t>
  </si>
  <si>
    <t>Iowa St.</t>
  </si>
  <si>
    <t>Chad Muma</t>
  </si>
  <si>
    <t>Wyoming</t>
  </si>
  <si>
    <t>Desmond Ridder</t>
  </si>
  <si>
    <t>Jahan Dotson</t>
  </si>
  <si>
    <t>Carson Strong</t>
  </si>
  <si>
    <t>Nevada</t>
  </si>
  <si>
    <t>DeMarvin Leal</t>
  </si>
  <si>
    <t>Cameron Thomas</t>
  </si>
  <si>
    <t>San Diego St.</t>
  </si>
  <si>
    <t>Bryan Cook</t>
  </si>
  <si>
    <t>David Bell</t>
  </si>
  <si>
    <t>Christian Harris</t>
  </si>
  <si>
    <t>Lewis Cine</t>
  </si>
  <si>
    <t>Damone Clark</t>
  </si>
  <si>
    <t>Justyn Ross</t>
  </si>
  <si>
    <t>Kenneth Walker III</t>
  </si>
  <si>
    <t>Michigan St.</t>
  </si>
  <si>
    <t>Cole Turner</t>
  </si>
  <si>
    <t>Max Mitchell</t>
  </si>
  <si>
    <t>Louisiana</t>
  </si>
  <si>
    <t>Jermaine Waller</t>
  </si>
  <si>
    <t>Virginia Tech</t>
  </si>
  <si>
    <t>Chris Paul</t>
  </si>
  <si>
    <t>Tulsa</t>
  </si>
  <si>
    <t>Myjai Sanders</t>
  </si>
  <si>
    <t>Akayleb Evans</t>
  </si>
  <si>
    <t>Missouri</t>
  </si>
  <si>
    <t>DB</t>
  </si>
  <si>
    <t>Josh Jobe</t>
  </si>
  <si>
    <t>Channing Tindall</t>
  </si>
  <si>
    <t>Phidarian Mathis</t>
  </si>
  <si>
    <t>Martin Emerson</t>
  </si>
  <si>
    <t>Jeremy Ruckert</t>
  </si>
  <si>
    <t>Perrion Winfrey</t>
  </si>
  <si>
    <t>Oklahoma</t>
  </si>
  <si>
    <t>Kyren Williams</t>
  </si>
  <si>
    <t>Alontae Taylor</t>
  </si>
  <si>
    <t>Tennessee</t>
  </si>
  <si>
    <t>Cade Otton</t>
  </si>
  <si>
    <t>Nik Bonitto</t>
  </si>
  <si>
    <t>Mario Goodrich</t>
  </si>
  <si>
    <t>Sean Rhyan</t>
  </si>
  <si>
    <t>UCLA</t>
  </si>
  <si>
    <t>Khalil Shakir</t>
  </si>
  <si>
    <t>Boise St.</t>
  </si>
  <si>
    <t>Kolby Harvell-Peel</t>
  </si>
  <si>
    <t>Okla. St.</t>
  </si>
  <si>
    <t>Luke Fortner</t>
  </si>
  <si>
    <t>Terrel Bernard</t>
  </si>
  <si>
    <t>John Metchie III</t>
  </si>
  <si>
    <t>Kerby Joseph</t>
  </si>
  <si>
    <t>Illinois</t>
  </si>
  <si>
    <t>Wan'Dale Robinson</t>
  </si>
  <si>
    <t>Sam Williams</t>
  </si>
  <si>
    <t>Verone McKinley III</t>
  </si>
  <si>
    <t>Thayer Munford</t>
  </si>
  <si>
    <t>Josh Ross</t>
  </si>
  <si>
    <t>Adam Anderson</t>
  </si>
  <si>
    <t>Jake Ferguson</t>
  </si>
  <si>
    <t>Wisconsin</t>
  </si>
  <si>
    <t>Erik Ezukanma</t>
  </si>
  <si>
    <t>Texas Tech</t>
  </si>
  <si>
    <t>Jamaree Salyer</t>
  </si>
  <si>
    <t>Luke Goedeke</t>
  </si>
  <si>
    <t>Marcus Jones</t>
  </si>
  <si>
    <t>Jalen Tolbert</t>
  </si>
  <si>
    <t>South Alabama</t>
  </si>
  <si>
    <t>Abraham Lucas</t>
  </si>
  <si>
    <t>Washington St.</t>
  </si>
  <si>
    <t>Haskell Garrett</t>
  </si>
  <si>
    <t>Mykael Wright</t>
  </si>
  <si>
    <t>Dylan Parham</t>
  </si>
  <si>
    <t>Memphis</t>
  </si>
  <si>
    <t>Bubba Bolden</t>
  </si>
  <si>
    <t>Miami (Fla.)</t>
  </si>
  <si>
    <t>Kellen Diesch</t>
  </si>
  <si>
    <t>Arizona St.</t>
  </si>
  <si>
    <t>Lecitus Smith</t>
  </si>
  <si>
    <t>Cole Strange</t>
  </si>
  <si>
    <t>Chattanooga</t>
  </si>
  <si>
    <t>Rasheed Walker</t>
  </si>
  <si>
    <t>Travis Jones</t>
  </si>
  <si>
    <t>Connecticut</t>
  </si>
  <si>
    <t>Dishon McNary</t>
  </si>
  <si>
    <t>Brad Hawkins</t>
  </si>
  <si>
    <t>Leo Chenal</t>
  </si>
  <si>
    <t>Christian Watson</t>
  </si>
  <si>
    <t>N. Dakota St.</t>
  </si>
  <si>
    <t>Ed Ingram</t>
  </si>
  <si>
    <t>Tyler Smith</t>
  </si>
  <si>
    <t>Coby Bryant</t>
  </si>
  <si>
    <t>Ellis Brooks</t>
  </si>
  <si>
    <t>Andrew Stueber</t>
  </si>
  <si>
    <t>Kennedy Brooks</t>
  </si>
  <si>
    <t>Brian Asamoah</t>
  </si>
  <si>
    <t>DeAngelo Malone</t>
  </si>
  <si>
    <t>W. Kentucky</t>
  </si>
  <si>
    <t>Rachaad White</t>
  </si>
  <si>
    <t>Tariq Castro-Fields</t>
  </si>
  <si>
    <t>Charlie Kolar</t>
  </si>
  <si>
    <t>Neil Farrell Jr.</t>
  </si>
  <si>
    <t>Isaiah Likely</t>
  </si>
  <si>
    <t>C. Carolina</t>
  </si>
  <si>
    <t>Isaiah Thomas</t>
  </si>
  <si>
    <t>Braxton Jones</t>
  </si>
  <si>
    <t>So. Utah</t>
  </si>
  <si>
    <t>Tariq Woolen</t>
  </si>
  <si>
    <t>UTSA</t>
  </si>
  <si>
    <t>Cade Mays</t>
  </si>
  <si>
    <t>Danny Gray</t>
  </si>
  <si>
    <t>SMU</t>
  </si>
  <si>
    <t>Dontario Drummond</t>
  </si>
  <si>
    <t>Master Teague III</t>
  </si>
  <si>
    <t>Brandon Smith</t>
  </si>
  <si>
    <t>Christopher Hinton</t>
  </si>
  <si>
    <t>Brian Robinson Jr.</t>
  </si>
  <si>
    <t>Leon O'Neal Jr.</t>
  </si>
  <si>
    <t>Greg Dulcich</t>
  </si>
  <si>
    <t>Zach Tom</t>
  </si>
  <si>
    <t>Wake Forest</t>
  </si>
  <si>
    <t>Cordell Volson</t>
  </si>
  <si>
    <t>Zamir White</t>
  </si>
  <si>
    <t>Kalon Barnes</t>
  </si>
  <si>
    <t>Cam Taylor-Britt</t>
  </si>
  <si>
    <t>Nebraska</t>
  </si>
  <si>
    <t>Tre Williams</t>
  </si>
  <si>
    <t>Romeo Doubs</t>
  </si>
  <si>
    <t>Jack Jones</t>
  </si>
  <si>
    <t>Alec Pierce</t>
  </si>
  <si>
    <t>Matt Araiza</t>
  </si>
  <si>
    <t>P</t>
  </si>
  <si>
    <t>Spencer Burford</t>
  </si>
  <si>
    <t>Mike Rose</t>
  </si>
  <si>
    <t>Dohnovan West</t>
  </si>
  <si>
    <t>Myron Tagovailoa-Amosa</t>
  </si>
  <si>
    <t>Drew Seers</t>
  </si>
  <si>
    <t>Lindenwood</t>
  </si>
  <si>
    <t>Jerrion Ealy</t>
  </si>
  <si>
    <t>Aaron Hansford</t>
  </si>
  <si>
    <t>Bailey Zappe</t>
  </si>
  <si>
    <t>Micah McFadden</t>
  </si>
  <si>
    <t>Indiana</t>
  </si>
  <si>
    <t>Jequez Ezzard</t>
  </si>
  <si>
    <t>Sam Houston State</t>
  </si>
  <si>
    <t>Justin Shaffer</t>
  </si>
  <si>
    <t>Zonovan Knight</t>
  </si>
  <si>
    <t>Jalen Nailor</t>
  </si>
  <si>
    <t>ZaQuandre White</t>
  </si>
  <si>
    <t>Matthew Butler</t>
  </si>
  <si>
    <t>Evan Fields</t>
  </si>
  <si>
    <t>Calvin Austin III</t>
  </si>
  <si>
    <t>Damarri Mathis</t>
  </si>
  <si>
    <t>Reed Blankenship</t>
  </si>
  <si>
    <t>Middle Tenn.</t>
  </si>
  <si>
    <t>James Empey</t>
  </si>
  <si>
    <t>BYU</t>
  </si>
  <si>
    <t>Marquis Hayes</t>
  </si>
  <si>
    <t>Jelani Woods</t>
  </si>
  <si>
    <t>Virginia</t>
  </si>
  <si>
    <t>Kyle Philips</t>
  </si>
  <si>
    <t>Jashaun Corbin</t>
  </si>
  <si>
    <t>Cam Jurgens</t>
  </si>
  <si>
    <t>Alec Lindstrom</t>
  </si>
  <si>
    <t>Noah Elliss</t>
  </si>
  <si>
    <t>Idaho</t>
  </si>
  <si>
    <t>Doug Kramer</t>
  </si>
  <si>
    <t>Chase Allen</t>
  </si>
  <si>
    <t>Tyreke Smith</t>
  </si>
  <si>
    <t>JoJo Domann</t>
  </si>
  <si>
    <t>Jerome Ford</t>
  </si>
  <si>
    <t>Ty Fryfogle</t>
  </si>
  <si>
    <t>Isaiah Pola-Mao</t>
  </si>
  <si>
    <t>D'vonte Price</t>
  </si>
  <si>
    <t>FIU</t>
  </si>
  <si>
    <t>Tyquan Thornton</t>
  </si>
  <si>
    <t>Skyy Moore</t>
  </si>
  <si>
    <t>W. Michigan</t>
  </si>
  <si>
    <t>Dylan Cook</t>
  </si>
  <si>
    <t>Montana</t>
  </si>
  <si>
    <t>Grant Calcaterra</t>
  </si>
  <si>
    <t>Logan Bruss</t>
  </si>
  <si>
    <t>Abram Smith</t>
  </si>
  <si>
    <t>Esezi Otomewo</t>
  </si>
  <si>
    <t>Darrian Beavers</t>
  </si>
  <si>
    <t>Charleston Rambo</t>
  </si>
  <si>
    <t>Miami</t>
  </si>
  <si>
    <t>Micheal Clemons</t>
  </si>
  <si>
    <t>Kalia Davis</t>
  </si>
  <si>
    <t>UCF</t>
  </si>
  <si>
    <t>Damion Daniels</t>
  </si>
  <si>
    <t>Otito Ogbonnia</t>
  </si>
  <si>
    <t>Thomas Booker</t>
  </si>
  <si>
    <t>Stanford</t>
  </si>
  <si>
    <t>2022 NFL Draft Prospect - Position Rankings - CBSSports.com - Retrieved Feb 21, 2022</t>
  </si>
  <si>
    <t>Rank</t>
  </si>
  <si>
    <t>Prospect</t>
  </si>
  <si>
    <t>College</t>
  </si>
  <si>
    <t>P1</t>
  </si>
  <si>
    <t>Ht</t>
  </si>
  <si>
    <t>Wt</t>
  </si>
  <si>
    <t>Elig</t>
  </si>
  <si>
    <t>6'4"</t>
  </si>
  <si>
    <t>JR</t>
  </si>
  <si>
    <t>6'5"</t>
  </si>
  <si>
    <t>SR</t>
  </si>
  <si>
    <t>OT</t>
  </si>
  <si>
    <t>6'7"</t>
  </si>
  <si>
    <t>6'1"</t>
  </si>
  <si>
    <t>DL5T</t>
  </si>
  <si>
    <t>6'2"</t>
  </si>
  <si>
    <t>Ohio State</t>
  </si>
  <si>
    <t>6'0"</t>
  </si>
  <si>
    <t>RJR</t>
  </si>
  <si>
    <t>OC</t>
  </si>
  <si>
    <t>6'2'"</t>
  </si>
  <si>
    <t>Mississippi State</t>
  </si>
  <si>
    <t>RSO</t>
  </si>
  <si>
    <t>ILB</t>
  </si>
  <si>
    <t>6'3"</t>
  </si>
  <si>
    <t>RSR</t>
  </si>
  <si>
    <t>DL1T</t>
  </si>
  <si>
    <t>North Carolina State</t>
  </si>
  <si>
    <t>Florida State</t>
  </si>
  <si>
    <t>Iowa State</t>
  </si>
  <si>
    <t>Colorado State</t>
  </si>
  <si>
    <t>San Diego State</t>
  </si>
  <si>
    <t>OG</t>
  </si>
  <si>
    <t>5'9"</t>
  </si>
  <si>
    <t>Penn State</t>
  </si>
  <si>
    <t>WRS</t>
  </si>
  <si>
    <t>5'11"</t>
  </si>
  <si>
    <t>Michigan State</t>
  </si>
  <si>
    <t>5'10"</t>
  </si>
  <si>
    <t>UConn</t>
  </si>
  <si>
    <t>OLB</t>
  </si>
  <si>
    <t>DL3T</t>
  </si>
  <si>
    <t>Austin Allen</t>
  </si>
  <si>
    <t>Central Michigan</t>
  </si>
  <si>
    <t>Hassan Haskins</t>
  </si>
  <si>
    <t>6'6"</t>
  </si>
  <si>
    <t>Washington State</t>
  </si>
  <si>
    <t>James Cook</t>
  </si>
  <si>
    <t>RBC</t>
  </si>
  <si>
    <t>Jaivon Heiligh</t>
  </si>
  <si>
    <t>Coastal Carolina</t>
  </si>
  <si>
    <t>Christopher Allen</t>
  </si>
  <si>
    <t>D'Marco Jackson</t>
  </si>
  <si>
    <t>Appalachian State</t>
  </si>
  <si>
    <t>6'4'</t>
  </si>
  <si>
    <t>Boise State</t>
  </si>
  <si>
    <t>Matt Hankins</t>
  </si>
  <si>
    <t>Smoke Monday</t>
  </si>
  <si>
    <t>Tyler Badie</t>
  </si>
  <si>
    <t>5'8"</t>
  </si>
  <si>
    <t>North Dakota State</t>
  </si>
  <si>
    <t>Jayden Peevy</t>
  </si>
  <si>
    <t>John Ridgeway</t>
  </si>
  <si>
    <t>Jaquarii Roberson</t>
  </si>
  <si>
    <t>Tykee Smith</t>
  </si>
  <si>
    <t>Jeremiah Gemmel</t>
  </si>
  <si>
    <t>Tre Turner</t>
  </si>
  <si>
    <t>Jermayne Lole</t>
  </si>
  <si>
    <t>Arizona State</t>
  </si>
  <si>
    <t>Malcolm Rodriguez</t>
  </si>
  <si>
    <t>Oklahoma State</t>
  </si>
  <si>
    <t>6'8"</t>
  </si>
  <si>
    <t>Tre Sterling</t>
  </si>
  <si>
    <t>Amare Barno</t>
  </si>
  <si>
    <t>Zakoby McClain</t>
  </si>
  <si>
    <t>Michael Clemons</t>
  </si>
  <si>
    <t>GR</t>
  </si>
  <si>
    <t>Tyarise Stevenson</t>
  </si>
  <si>
    <t>Leon O'Neal</t>
  </si>
  <si>
    <t>P.J. Mustipher</t>
  </si>
  <si>
    <t>Andrew Vorhees</t>
  </si>
  <si>
    <t>Troy Andersen</t>
  </si>
  <si>
    <t>Montana State</t>
  </si>
  <si>
    <t>Jack Sanborn</t>
  </si>
  <si>
    <t>C.J. Verdell</t>
  </si>
  <si>
    <t>Bralen Trahan</t>
  </si>
  <si>
    <t>Louisville</t>
  </si>
  <si>
    <t>Jerreth Sterns</t>
  </si>
  <si>
    <t>Western Kentucky</t>
  </si>
  <si>
    <t>Chris Hinton</t>
  </si>
  <si>
    <t>Will Mallory</t>
  </si>
  <si>
    <t>Miami (FL)</t>
  </si>
  <si>
    <t>Qwuantrezz Knight</t>
  </si>
  <si>
    <t>Southern Utah</t>
  </si>
  <si>
    <t>Tyler Vrabel</t>
  </si>
  <si>
    <t>Josh Sills</t>
  </si>
  <si>
    <t>Josh Paschal</t>
  </si>
  <si>
    <t>Colin Schooler</t>
  </si>
  <si>
    <t>Michael Maietti</t>
  </si>
  <si>
    <t>Ali Gaye</t>
  </si>
  <si>
    <t>Reggie Roberson Jr.</t>
  </si>
  <si>
    <t>Garrett Williams</t>
  </si>
  <si>
    <t>Syracuse</t>
  </si>
  <si>
    <t>Corey Sutton</t>
  </si>
  <si>
    <t>Middle Tennessee</t>
  </si>
  <si>
    <t>Dare Rosenthal</t>
  </si>
  <si>
    <t>Ben Stille</t>
  </si>
  <si>
    <t>Jalen Green</t>
  </si>
  <si>
    <t>Kobie Whiteside</t>
  </si>
  <si>
    <t>Deslin Alexandre</t>
  </si>
  <si>
    <t>Jayson Ademilola</t>
  </si>
  <si>
    <t>Jordan Stout</t>
  </si>
  <si>
    <t>Isaac Taylor-Stuart</t>
  </si>
  <si>
    <t>Ben Brown</t>
  </si>
  <si>
    <t>Emeka Emezie</t>
  </si>
  <si>
    <t>D'Vonte Price</t>
  </si>
  <si>
    <t>Florida International</t>
  </si>
  <si>
    <t>Darien Butler</t>
  </si>
  <si>
    <t>Jeremiah Moon</t>
  </si>
  <si>
    <t>Cody Roscoe</t>
  </si>
  <si>
    <t>Jerrod Clark</t>
  </si>
  <si>
    <t>Jacub Panasiuk</t>
  </si>
  <si>
    <t>2022 NFL Draft Prospects - Updated with performances from the Senior and East-West Shrine Bowl (drafttek.com) - Retrieved Feb 22, 2022</t>
  </si>
  <si>
    <t>2022 NFL Draft Big Board: B/R NFL Scouting Dept.'s Post-Senior Bowl Rankings | Bleacher Report | Latest News, Videos and Highlights - Retrieved Feb 22, 2022</t>
  </si>
  <si>
    <t>1. Kayvon Thibodeaux</t>
  </si>
  <si>
    <t>2. Ikem Ekwonu</t>
  </si>
  <si>
    <t>3. Evan Neal</t>
  </si>
  <si>
    <t>4. Drake London</t>
  </si>
  <si>
    <t>5. Kyle Hamilton</t>
  </si>
  <si>
    <t>6. George Karlaftis</t>
  </si>
  <si>
    <t>7. Derek Stingley Jr.</t>
  </si>
  <si>
    <t>8. Tyler Linderbaum</t>
  </si>
  <si>
    <t>9. Jordan Davis</t>
  </si>
  <si>
    <t>10. Chris Olave</t>
  </si>
  <si>
    <t>11. Charles Cross</t>
  </si>
  <si>
    <t>12. Aidan Hutchinson</t>
  </si>
  <si>
    <t>13. Ahmad Gardner</t>
  </si>
  <si>
    <t> CB</t>
  </si>
  <si>
    <t>14. Jameson Williams</t>
  </si>
  <si>
    <t>15. Jahan Dotson</t>
  </si>
  <si>
    <t>16. Kaiir Elam</t>
  </si>
  <si>
    <t>17. Desmond Ridder</t>
  </si>
  <si>
    <t>18. Trent McDuffie</t>
  </si>
  <si>
    <t>19. Nakobe Dean</t>
  </si>
  <si>
    <t>20. Treylon Burks</t>
  </si>
  <si>
    <t>21. Garrett Wilson</t>
  </si>
  <si>
    <t>22. Zion Johnson</t>
  </si>
  <si>
    <t>23. Devonte Wyatt</t>
  </si>
  <si>
    <t>24. Logan Hall</t>
  </si>
  <si>
    <t>25. David Ojabo</t>
  </si>
  <si>
    <t>26. Andrew Booth Jr.</t>
  </si>
  <si>
    <t>27. Kenneth Walker III</t>
  </si>
  <si>
    <t>28. Jaquan Brisker</t>
  </si>
  <si>
    <t>29. Devin Lloyd</t>
  </si>
  <si>
    <t>30. Christian Harris</t>
  </si>
  <si>
    <t>31. Justyn Ross</t>
  </si>
  <si>
    <t>32. Bernhard Raimann</t>
  </si>
  <si>
    <t>33. Trevor Penning</t>
  </si>
  <si>
    <t>34. Khalil Shakir</t>
  </si>
  <si>
    <t>35. Alec Pierce</t>
  </si>
  <si>
    <t>36. Derion Kendrick</t>
  </si>
  <si>
    <t>37. Breece Hall</t>
  </si>
  <si>
    <t>38. Jermaine Johnson II</t>
  </si>
  <si>
    <t>39. Kenyon Green</t>
  </si>
  <si>
    <t>40. George Pickens</t>
  </si>
  <si>
    <t>41. Arnold Ebiketie</t>
  </si>
  <si>
    <t>42. Phidarian Mathis</t>
  </si>
  <si>
    <t> DL</t>
  </si>
  <si>
    <t>43. John Metchie III</t>
  </si>
  <si>
    <t>44. Kenny Pickett</t>
  </si>
  <si>
    <t>45. Travon Walker</t>
  </si>
  <si>
    <t>46. Trey McBride</t>
  </si>
  <si>
    <t>47. Tyler Allgeier</t>
  </si>
  <si>
    <t> RB</t>
  </si>
  <si>
    <t>48. Chad Muma</t>
  </si>
  <si>
    <t>49. Drake Jackson</t>
  </si>
  <si>
    <t>50. Martin Emerson</t>
  </si>
  <si>
    <t>51. David Bell</t>
  </si>
  <si>
    <t>52. Daniel Faalele</t>
  </si>
  <si>
    <t>53. Jeremy Ruckert</t>
  </si>
  <si>
    <t>54. Travis Jones</t>
  </si>
  <si>
    <t>55. Jalen Wydermyer</t>
  </si>
  <si>
    <t>56. Myjai Sanders</t>
  </si>
  <si>
    <t>57. Darrian Beavers</t>
  </si>
  <si>
    <t>58. Neil Farrell Jr.</t>
  </si>
  <si>
    <t>59. Marquis Hayes</t>
  </si>
  <si>
    <t>60. Lecitus Smith</t>
  </si>
  <si>
    <t>61. DeMarvin Leal</t>
  </si>
  <si>
    <t>62. Rasheed Walker</t>
  </si>
  <si>
    <t> OT</t>
  </si>
  <si>
    <t>63. Kyren Williams</t>
  </si>
  <si>
    <t>64. Greg Dulcich</t>
  </si>
  <si>
    <t>65. Jerome Ford</t>
  </si>
  <si>
    <t>66. Jaivon Heiligh</t>
  </si>
  <si>
    <t>67. Wan'Dale Robinson</t>
  </si>
  <si>
    <t>68. Coby Bryant</t>
  </si>
  <si>
    <t>69. Ed Ingram</t>
  </si>
  <si>
    <t>70. Jamaree Salyer</t>
  </si>
  <si>
    <t> IOL</t>
  </si>
  <si>
    <t>71. Josh Paschal</t>
  </si>
  <si>
    <t>72. Roger McCreary</t>
  </si>
  <si>
    <t>73. Cade Otton</t>
  </si>
  <si>
    <t>74. Matt Corral</t>
  </si>
  <si>
    <t>75. Damone Clark</t>
  </si>
  <si>
    <t>76. Micheal Clemons</t>
  </si>
  <si>
    <t>77. Darian Kinnard</t>
  </si>
  <si>
    <t>78. Dylan Parham</t>
  </si>
  <si>
    <t>79. Brandon Smith</t>
  </si>
  <si>
    <t>80. Luke Goedeke</t>
  </si>
  <si>
    <t>81. Luke Fortner</t>
  </si>
  <si>
    <t>82. Kingsley Enagbare</t>
  </si>
  <si>
    <t>83. Perrion Winfrey</t>
  </si>
  <si>
    <t>84. Christian Watson</t>
  </si>
  <si>
    <t>85. Bryan Cook</t>
  </si>
  <si>
    <t>86. Skyy Moore</t>
  </si>
  <si>
    <t>87. Cade Mays</t>
  </si>
  <si>
    <t>88. Nicholas Petit-Frere</t>
  </si>
  <si>
    <t>89. Nik Bonitto</t>
  </si>
  <si>
    <t>90. Cameron Thomas</t>
  </si>
  <si>
    <t>91. Malik Willis</t>
  </si>
  <si>
    <t>92. Romeo Doubs</t>
  </si>
  <si>
    <t>93. Justin Shaffer</t>
  </si>
  <si>
    <t>94. Mykael Wright</t>
  </si>
  <si>
    <t>95. Isaiah Spiller</t>
  </si>
  <si>
    <t>96. Kyle Philips</t>
  </si>
  <si>
    <t>97. Lewis Cine</t>
  </si>
  <si>
    <t> S</t>
  </si>
  <si>
    <t>98. Quay Walker</t>
  </si>
  <si>
    <t>99. Sam Howell</t>
  </si>
  <si>
    <t>100. Leon O'Neal Jr.</t>
  </si>
  <si>
    <t>101. Max Mitchell</t>
  </si>
  <si>
    <t>102. Sean Rhyan</t>
  </si>
  <si>
    <t>103. Cole Strange</t>
  </si>
  <si>
    <t>104. Sam Williams</t>
  </si>
  <si>
    <t>105. Kyler Gordon</t>
  </si>
  <si>
    <t>106. Carson Strong</t>
  </si>
  <si>
    <t>107. Derrick Deese Jr.</t>
  </si>
  <si>
    <t> TE</t>
  </si>
  <si>
    <t>108. Tyler Smith</t>
  </si>
  <si>
    <t>109. Josh Jobe</t>
  </si>
  <si>
    <t>110. Isaiah Likely</t>
  </si>
  <si>
    <t>111. Spencer Burford</t>
  </si>
  <si>
    <t>112. Sincere McCormick</t>
  </si>
  <si>
    <t>113. Ty Chandler</t>
  </si>
  <si>
    <t>114. Kellen Diesch</t>
  </si>
  <si>
    <t>115. Obinna Eze</t>
  </si>
  <si>
    <t>116. D'vonte Price</t>
  </si>
  <si>
    <t>117. Bailey Zappe</t>
  </si>
  <si>
    <t>118. Daxton Hill</t>
  </si>
  <si>
    <t>119. Jake Ferguson</t>
  </si>
  <si>
    <t>120. Dai'Jean Dixon</t>
  </si>
  <si>
    <t>121. Pierre Strong Jr.</t>
  </si>
  <si>
    <t>122. Brian Asamoah</t>
  </si>
  <si>
    <t>123. Jalen Pitre</t>
  </si>
  <si>
    <t>124. Jayden Peevy</t>
  </si>
  <si>
    <t>125. Channing Tindall</t>
  </si>
  <si>
    <t> LB</t>
  </si>
  <si>
    <t>126. Jalen Tolbert</t>
  </si>
  <si>
    <t>127. Zakoby McClain</t>
  </si>
  <si>
    <t>128. Zachary Carter</t>
  </si>
  <si>
    <t>129. Zamir White</t>
  </si>
  <si>
    <t>130. Jelani Woods</t>
  </si>
  <si>
    <t>131. Boye Mafe</t>
  </si>
  <si>
    <t>132. Jack Sanborn</t>
  </si>
  <si>
    <t>133. John Ridgeway</t>
  </si>
  <si>
    <t>134. Isaiah Thomas</t>
  </si>
  <si>
    <t>135. Bubba Bolden</t>
  </si>
  <si>
    <t>136. James Cook</t>
  </si>
  <si>
    <t>137. Haskell Garrett</t>
  </si>
  <si>
    <t>138. Tyler Badie</t>
  </si>
  <si>
    <t>139. Nick Ford</t>
  </si>
  <si>
    <t>140. Mario Goodrich</t>
  </si>
  <si>
    <t>141. Brian Robinson Jr.</t>
  </si>
  <si>
    <t>142. Tyquan Thornton</t>
  </si>
  <si>
    <t>143. Smoke Monday</t>
  </si>
  <si>
    <t>144. Jack Jones</t>
  </si>
  <si>
    <t>145. Jermaine Waller</t>
  </si>
  <si>
    <t>146. Terrel Bernard</t>
  </si>
  <si>
    <t>147. Kaleb Eleby</t>
  </si>
  <si>
    <t>148. Daniel Bellinger</t>
  </si>
  <si>
    <t>149. Charlie Kolar</t>
  </si>
  <si>
    <t>150. Hassan Haskins</t>
  </si>
  <si>
    <t>151. Samori Touri</t>
  </si>
  <si>
    <t>152. Thayer Munford</t>
  </si>
  <si>
    <t>153. James Empey</t>
  </si>
  <si>
    <t>154. Calvin Austin III</t>
  </si>
  <si>
    <t>155. Tyreke Smith</t>
  </si>
  <si>
    <t>156. Myron Tagovailoa-Amosa</t>
  </si>
  <si>
    <t>157. CJ Verdell</t>
  </si>
  <si>
    <t>158. Rachaad White</t>
  </si>
  <si>
    <t>159. Akayleb Evans</t>
  </si>
  <si>
    <t>160. Dominique Robinson</t>
  </si>
  <si>
    <t>161. Andrew Stueber</t>
  </si>
  <si>
    <t>162. Marcus Jones</t>
  </si>
  <si>
    <t>163. Armani Rogers</t>
  </si>
  <si>
    <t>164. Lucas Krull</t>
  </si>
  <si>
    <t>165. Jaylen Watson</t>
  </si>
  <si>
    <t>166. Ellis Brooks</t>
  </si>
  <si>
    <t>167. Jerreth Sterns</t>
  </si>
  <si>
    <t>168. Abraham Lucas</t>
  </si>
  <si>
    <t>169. Austin Deculus</t>
  </si>
  <si>
    <t>170. Erik Ezukanma</t>
  </si>
  <si>
    <t>171. Jerrion Ealy</t>
  </si>
  <si>
    <t>172. Carson Wells</t>
  </si>
  <si>
    <t>173. Jesse Luketa</t>
  </si>
  <si>
    <t>174. Dameon Pierce</t>
  </si>
  <si>
    <t>175. EJ Perry</t>
  </si>
  <si>
    <t>176. Otito Ogbonnia</t>
  </si>
  <si>
    <t>177. Bo Melton</t>
  </si>
  <si>
    <t>178. Tariq Woolen</t>
  </si>
  <si>
    <t>179. Mike Rose</t>
  </si>
  <si>
    <t>180. James Mitchell</t>
  </si>
  <si>
    <t>181. Chris Paul</t>
  </si>
  <si>
    <t>182. Shaun Jolly</t>
  </si>
  <si>
    <t>183. DeAngelo Malone</t>
  </si>
  <si>
    <t>184. Jack Coan</t>
  </si>
  <si>
    <t>185. Yusuf Corker</t>
  </si>
  <si>
    <t>186. Keaontay Ingram</t>
  </si>
  <si>
    <t>187. Braxton Jones</t>
  </si>
  <si>
    <t>188. Chase Lucas</t>
  </si>
  <si>
    <t>189. Tariq Castro-Fields</t>
  </si>
  <si>
    <t>190. ZaQuandre White</t>
  </si>
  <si>
    <t>191. Ty Fryfogle</t>
  </si>
  <si>
    <t>192. Cole Turner</t>
  </si>
  <si>
    <t>193. Alec Lindstrom</t>
  </si>
  <si>
    <t>194. Nick Zakelj</t>
  </si>
  <si>
    <t>195. D'Marco Jackson</t>
  </si>
  <si>
    <t>196. Blaise Andries</t>
  </si>
  <si>
    <t>197. Amare Barno</t>
  </si>
  <si>
    <t>198. Reed Blankenship</t>
  </si>
  <si>
    <t>199. Brock Purdy</t>
  </si>
  <si>
    <t>200. Aaron Hansford</t>
  </si>
  <si>
    <t>Name</t>
  </si>
  <si>
    <t>Position</t>
  </si>
  <si>
    <t>Edge</t>
  </si>
  <si>
    <t>IOL</t>
  </si>
  <si>
    <t>CBClemson(6.5)</t>
  </si>
  <si>
    <t>OhioState</t>
  </si>
  <si>
    <t>ArizonaState</t>
  </si>
  <si>
    <t>VirginiaTech</t>
  </si>
  <si>
    <t>WesternMichigan</t>
  </si>
  <si>
    <t>SanDiegoState</t>
  </si>
  <si>
    <t>IowaState</t>
  </si>
  <si>
    <t>NotreDame</t>
  </si>
  <si>
    <t>MiamiOhio</t>
  </si>
  <si>
    <t>Ohio</t>
  </si>
  <si>
    <t>WashingtonState</t>
  </si>
  <si>
    <t>PennState</t>
  </si>
  <si>
    <t>WesternKentucky</t>
  </si>
  <si>
    <t>TexasTech</t>
  </si>
  <si>
    <t>OleMiss</t>
  </si>
  <si>
    <t>Colorado</t>
  </si>
  <si>
    <t>Brown</t>
  </si>
  <si>
    <t>Rutgers</t>
  </si>
  <si>
    <t>ColoradoState</t>
  </si>
  <si>
    <t>MississippiState</t>
  </si>
  <si>
    <t>TexasA&amp;M</t>
  </si>
  <si>
    <t>CoastalCarolina</t>
  </si>
  <si>
    <t>CentralMichigan</t>
  </si>
  <si>
    <t>SouthCarolina</t>
  </si>
  <si>
    <t>NorthDakotaState</t>
  </si>
  <si>
    <t>NorthCarolina</t>
  </si>
  <si>
    <t>SanJoseState</t>
  </si>
  <si>
    <t>SouthAlabama</t>
  </si>
  <si>
    <t>MiddleTennessee</t>
  </si>
  <si>
    <t>BostonCollege</t>
  </si>
  <si>
    <t>MichiganState</t>
  </si>
  <si>
    <t>FloridaState</t>
  </si>
  <si>
    <t>NichollsState</t>
  </si>
  <si>
    <t>SouthDakotaState</t>
  </si>
  <si>
    <t>Fordham</t>
  </si>
  <si>
    <t>AppalachianState</t>
  </si>
  <si>
    <t>NorthCarolinaState</t>
  </si>
  <si>
    <t>NorthernIowa</t>
  </si>
  <si>
    <t>BoiseState</t>
  </si>
  <si>
    <t>TCU</t>
  </si>
  <si>
    <t>FloridaInternational</t>
  </si>
  <si>
    <t>SouthernUtah</t>
  </si>
  <si>
    <t>Score</t>
  </si>
  <si>
    <t>Tyler Allgeier</t>
  </si>
  <si>
    <t>Derrick Deese Jr.</t>
  </si>
  <si>
    <t>Sincere McCormick</t>
  </si>
  <si>
    <t>Ty Chandler</t>
  </si>
  <si>
    <t>Obinna Eze</t>
  </si>
  <si>
    <t>Dai'Jean Dixon</t>
  </si>
  <si>
    <t>Pierre Strong Jr.</t>
  </si>
  <si>
    <t>Zachary Carter</t>
  </si>
  <si>
    <t>Nick Ford</t>
  </si>
  <si>
    <t>Kaleb Eleby</t>
  </si>
  <si>
    <t>Daniel Bellinger</t>
  </si>
  <si>
    <t>Samori Touri</t>
  </si>
  <si>
    <t>CJ Verdell</t>
  </si>
  <si>
    <t>Dominique Robinson</t>
  </si>
  <si>
    <t>Armani Rogers</t>
  </si>
  <si>
    <t>Lucas Krull</t>
  </si>
  <si>
    <t>Jaylen Watson</t>
  </si>
  <si>
    <t>Austin Deculus</t>
  </si>
  <si>
    <t>Carson Wells</t>
  </si>
  <si>
    <t>Jesse Luketa</t>
  </si>
  <si>
    <t>Dameon Pierce</t>
  </si>
  <si>
    <t>EJ Perry</t>
  </si>
  <si>
    <t>Bo Melton</t>
  </si>
  <si>
    <t>James Mitchell</t>
  </si>
  <si>
    <t>Shaun Jolly</t>
  </si>
  <si>
    <t>Jack Coan</t>
  </si>
  <si>
    <t>Yusuf Corker</t>
  </si>
  <si>
    <t>Keaontay Ingram</t>
  </si>
  <si>
    <t>Chase Lucas</t>
  </si>
  <si>
    <t>Nick Zakelj</t>
  </si>
  <si>
    <t>Blaise Andries</t>
  </si>
  <si>
    <t>Brock Purdy</t>
  </si>
  <si>
    <t>Score (Total)</t>
  </si>
  <si>
    <t>South Dakota State</t>
  </si>
  <si>
    <t>San Jose State</t>
  </si>
  <si>
    <t>Nicholls State</t>
  </si>
  <si>
    <t>Miami (OH)</t>
  </si>
  <si>
    <t>Score Multiplier</t>
  </si>
  <si>
    <t>Rank (based on combined score from 3 draft boards)</t>
  </si>
  <si>
    <t>Average Rating (Rank + Impact)</t>
  </si>
  <si>
    <t>Impact Rating Rank (based on position multiplier)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</si>
</sst>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9"/>
      <color rgb="FF656667"/>
      <name val="Arial"/>
      <family val="2"/>
    </font>
    <font>
      <sz val="11"/>
      <color rgb="FF757678"/>
      <name val="Arial"/>
      <family val="2"/>
    </font>
    <font>
      <b/>
      <sz val="11"/>
      <color rgb="FF202121"/>
      <name val="Inherit"/>
    </font>
    <font>
      <u/>
      <sz val="11"/>
      <color theme="10"/>
      <name val="Calibri"/>
      <family val="2"/>
      <scheme val="minor"/>
    </font>
    <font>
      <b/>
      <sz val="11"/>
      <color rgb="FFC0C0C0"/>
      <name val="Arial"/>
      <family val="2"/>
    </font>
    <font>
      <sz val="11"/>
      <color rgb="FF000080"/>
      <name val="Arial"/>
      <family val="2"/>
    </font>
    <font>
      <b/>
      <sz val="11"/>
      <color rgb="FF800000"/>
      <name val="Arial"/>
      <family val="2"/>
    </font>
    <font>
      <sz val="1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19197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9DBDE"/>
      </bottom>
      <diagonal/>
    </border>
    <border>
      <left/>
      <right/>
      <top style="medium">
        <color rgb="FFD9DBDE"/>
      </top>
      <bottom/>
      <diagonal/>
    </border>
    <border>
      <left style="medium">
        <color rgb="FFD9DBDE"/>
      </left>
      <right/>
      <top/>
      <bottom style="medium">
        <color rgb="FFD9DBDE"/>
      </bottom>
      <diagonal/>
    </border>
    <border>
      <left style="medium">
        <color rgb="FFD9DBDE"/>
      </left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4" fillId="0" borderId="0" xfId="1"/>
    <xf numFmtId="0" fontId="8" fillId="0" borderId="0" xfId="0" applyFont="1" applyAlignment="1">
      <alignment horizontal="left" vertical="center" wrapText="1" indent="1"/>
    </xf>
    <xf numFmtId="0" fontId="4" fillId="0" borderId="0" xfId="1" applyAlignment="1"/>
    <xf numFmtId="0" fontId="0" fillId="0" borderId="0" xfId="0" applyAlignment="1"/>
    <xf numFmtId="0" fontId="1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vertical="center"/>
    </xf>
    <xf numFmtId="17" fontId="2" fillId="2" borderId="1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17" fontId="2" fillId="2" borderId="0" xfId="0" applyNumberFormat="1" applyFont="1" applyFill="1" applyBorder="1" applyAlignment="1">
      <alignment vertical="center"/>
    </xf>
    <xf numFmtId="16" fontId="2" fillId="2" borderId="0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Fill="1"/>
    <xf numFmtId="0" fontId="5" fillId="4" borderId="0" xfId="0" applyFont="1" applyFill="1" applyAlignment="1">
      <alignment vertical="center"/>
    </xf>
    <xf numFmtId="0" fontId="6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</xdr:col>
      <xdr:colOff>133350</xdr:colOff>
      <xdr:row>22</xdr:row>
      <xdr:rowOff>57150</xdr:rowOff>
    </xdr:to>
    <xdr:pic>
      <xdr:nvPicPr>
        <xdr:cNvPr id="2" name="Picture 1" descr="player up arrow ranking">
          <a:extLst>
            <a:ext uri="{FF2B5EF4-FFF2-40B4-BE49-F238E27FC236}">
              <a16:creationId xmlns:a16="http://schemas.microsoft.com/office/drawing/2014/main" id="{AA88D643-7610-42E9-8BCF-D7848655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647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57150</xdr:rowOff>
    </xdr:to>
    <xdr:pic>
      <xdr:nvPicPr>
        <xdr:cNvPr id="3" name="Picture 2" descr="player up arrow ranking">
          <a:extLst>
            <a:ext uri="{FF2B5EF4-FFF2-40B4-BE49-F238E27FC236}">
              <a16:creationId xmlns:a16="http://schemas.microsoft.com/office/drawing/2014/main" id="{615A2124-76A1-4FCC-B6DC-FB91DA01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86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133350</xdr:colOff>
      <xdr:row>28</xdr:row>
      <xdr:rowOff>57150</xdr:rowOff>
    </xdr:to>
    <xdr:pic>
      <xdr:nvPicPr>
        <xdr:cNvPr id="4" name="Picture 3" descr="player up arrow ranking">
          <a:extLst>
            <a:ext uri="{FF2B5EF4-FFF2-40B4-BE49-F238E27FC236}">
              <a16:creationId xmlns:a16="http://schemas.microsoft.com/office/drawing/2014/main" id="{9E2D6C7F-3088-42FA-83FA-8C98FE4E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97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133350</xdr:colOff>
      <xdr:row>37</xdr:row>
      <xdr:rowOff>57150</xdr:rowOff>
    </xdr:to>
    <xdr:pic>
      <xdr:nvPicPr>
        <xdr:cNvPr id="5" name="Picture 4" descr="player up arrow ranking">
          <a:extLst>
            <a:ext uri="{FF2B5EF4-FFF2-40B4-BE49-F238E27FC236}">
              <a16:creationId xmlns:a16="http://schemas.microsoft.com/office/drawing/2014/main" id="{9F080925-27C7-44F5-9A0F-E15C65F23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831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133350</xdr:colOff>
      <xdr:row>41</xdr:row>
      <xdr:rowOff>57150</xdr:rowOff>
    </xdr:to>
    <xdr:pic>
      <xdr:nvPicPr>
        <xdr:cNvPr id="6" name="Picture 5" descr="player up arrow ranking">
          <a:extLst>
            <a:ext uri="{FF2B5EF4-FFF2-40B4-BE49-F238E27FC236}">
              <a16:creationId xmlns:a16="http://schemas.microsoft.com/office/drawing/2014/main" id="{78B86124-74B2-486B-8952-E3A39A51C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738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133350</xdr:colOff>
      <xdr:row>46</xdr:row>
      <xdr:rowOff>57150</xdr:rowOff>
    </xdr:to>
    <xdr:pic>
      <xdr:nvPicPr>
        <xdr:cNvPr id="7" name="Picture 6" descr="player up arrow ranking">
          <a:extLst>
            <a:ext uri="{FF2B5EF4-FFF2-40B4-BE49-F238E27FC236}">
              <a16:creationId xmlns:a16="http://schemas.microsoft.com/office/drawing/2014/main" id="{AEB9223F-5039-445D-A086-06F9D0732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266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133350</xdr:colOff>
      <xdr:row>49</xdr:row>
      <xdr:rowOff>57150</xdr:rowOff>
    </xdr:to>
    <xdr:pic>
      <xdr:nvPicPr>
        <xdr:cNvPr id="8" name="Picture 7" descr="player up arrow ranking">
          <a:extLst>
            <a:ext uri="{FF2B5EF4-FFF2-40B4-BE49-F238E27FC236}">
              <a16:creationId xmlns:a16="http://schemas.microsoft.com/office/drawing/2014/main" id="{F673E0A3-4FD8-4725-9084-1E16F51B2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077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133350</xdr:colOff>
      <xdr:row>52</xdr:row>
      <xdr:rowOff>57150</xdr:rowOff>
    </xdr:to>
    <xdr:pic>
      <xdr:nvPicPr>
        <xdr:cNvPr id="9" name="Picture 8" descr="player up arrow ranking">
          <a:extLst>
            <a:ext uri="{FF2B5EF4-FFF2-40B4-BE49-F238E27FC236}">
              <a16:creationId xmlns:a16="http://schemas.microsoft.com/office/drawing/2014/main" id="{613AC5AC-D5A9-4E70-A2A2-E10F57EE0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984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133350</xdr:colOff>
      <xdr:row>56</xdr:row>
      <xdr:rowOff>57150</xdr:rowOff>
    </xdr:to>
    <xdr:pic>
      <xdr:nvPicPr>
        <xdr:cNvPr id="10" name="Picture 9" descr="player up arrow ranking">
          <a:extLst>
            <a:ext uri="{FF2B5EF4-FFF2-40B4-BE49-F238E27FC236}">
              <a16:creationId xmlns:a16="http://schemas.microsoft.com/office/drawing/2014/main" id="{50DA7BBD-69B6-44A6-8150-C0FDB6AA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986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133350</xdr:colOff>
      <xdr:row>81</xdr:row>
      <xdr:rowOff>57150</xdr:rowOff>
    </xdr:to>
    <xdr:pic>
      <xdr:nvPicPr>
        <xdr:cNvPr id="11" name="Picture 10" descr="player up arrow ranking">
          <a:extLst>
            <a:ext uri="{FF2B5EF4-FFF2-40B4-BE49-F238E27FC236}">
              <a16:creationId xmlns:a16="http://schemas.microsoft.com/office/drawing/2014/main" id="{818060BB-B914-436F-B116-AD80F5023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428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133350</xdr:colOff>
      <xdr:row>97</xdr:row>
      <xdr:rowOff>57150</xdr:rowOff>
    </xdr:to>
    <xdr:pic>
      <xdr:nvPicPr>
        <xdr:cNvPr id="12" name="Picture 11" descr="player up arrow ranking">
          <a:extLst>
            <a:ext uri="{FF2B5EF4-FFF2-40B4-BE49-F238E27FC236}">
              <a16:creationId xmlns:a16="http://schemas.microsoft.com/office/drawing/2014/main" id="{5B3E2DA0-0285-4C85-ABF4-E05034A7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581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133350</xdr:colOff>
      <xdr:row>99</xdr:row>
      <xdr:rowOff>57150</xdr:rowOff>
    </xdr:to>
    <xdr:pic>
      <xdr:nvPicPr>
        <xdr:cNvPr id="13" name="Picture 12" descr="player up arrow ranking">
          <a:extLst>
            <a:ext uri="{FF2B5EF4-FFF2-40B4-BE49-F238E27FC236}">
              <a16:creationId xmlns:a16="http://schemas.microsoft.com/office/drawing/2014/main" id="{9ADA7E25-120B-48CC-AC7B-58A4DB9F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133350</xdr:colOff>
      <xdr:row>101</xdr:row>
      <xdr:rowOff>57150</xdr:rowOff>
    </xdr:to>
    <xdr:pic>
      <xdr:nvPicPr>
        <xdr:cNvPr id="14" name="Picture 13" descr="player up arrow ranking">
          <a:extLst>
            <a:ext uri="{FF2B5EF4-FFF2-40B4-BE49-F238E27FC236}">
              <a16:creationId xmlns:a16="http://schemas.microsoft.com/office/drawing/2014/main" id="{FF1EDFAA-66DE-48D8-9E2C-60340A8A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393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133350</xdr:colOff>
      <xdr:row>108</xdr:row>
      <xdr:rowOff>57150</xdr:rowOff>
    </xdr:to>
    <xdr:pic>
      <xdr:nvPicPr>
        <xdr:cNvPr id="15" name="Picture 14" descr="player up arrow ranking">
          <a:extLst>
            <a:ext uri="{FF2B5EF4-FFF2-40B4-BE49-F238E27FC236}">
              <a16:creationId xmlns:a16="http://schemas.microsoft.com/office/drawing/2014/main" id="{C32BA9D7-DE83-4D66-A2B5-C797DD0C9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922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133350</xdr:colOff>
      <xdr:row>112</xdr:row>
      <xdr:rowOff>57150</xdr:rowOff>
    </xdr:to>
    <xdr:pic>
      <xdr:nvPicPr>
        <xdr:cNvPr id="16" name="Picture 15" descr="player up arrow ranking">
          <a:extLst>
            <a:ext uri="{FF2B5EF4-FFF2-40B4-BE49-F238E27FC236}">
              <a16:creationId xmlns:a16="http://schemas.microsoft.com/office/drawing/2014/main" id="{01FB05D9-5BA2-4603-93AB-8FE43AB03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639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133350</xdr:colOff>
      <xdr:row>113</xdr:row>
      <xdr:rowOff>57150</xdr:rowOff>
    </xdr:to>
    <xdr:pic>
      <xdr:nvPicPr>
        <xdr:cNvPr id="17" name="Picture 16" descr="player up arrow ranking">
          <a:extLst>
            <a:ext uri="{FF2B5EF4-FFF2-40B4-BE49-F238E27FC236}">
              <a16:creationId xmlns:a16="http://schemas.microsoft.com/office/drawing/2014/main" id="{083E6617-9599-4660-A03C-CE2FBDD7B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54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133350</xdr:colOff>
      <xdr:row>120</xdr:row>
      <xdr:rowOff>57150</xdr:rowOff>
    </xdr:to>
    <xdr:pic>
      <xdr:nvPicPr>
        <xdr:cNvPr id="18" name="Picture 17" descr="player up arrow ranking">
          <a:extLst>
            <a:ext uri="{FF2B5EF4-FFF2-40B4-BE49-F238E27FC236}">
              <a16:creationId xmlns:a16="http://schemas.microsoft.com/office/drawing/2014/main" id="{EFBC5666-68AF-44C7-AED8-9E2A1D2D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168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133350</xdr:colOff>
      <xdr:row>132</xdr:row>
      <xdr:rowOff>66675</xdr:rowOff>
    </xdr:to>
    <xdr:pic>
      <xdr:nvPicPr>
        <xdr:cNvPr id="19" name="Picture 18" descr="player down arrow ranking">
          <a:extLst>
            <a:ext uri="{FF2B5EF4-FFF2-40B4-BE49-F238E27FC236}">
              <a16:creationId xmlns:a16="http://schemas.microsoft.com/office/drawing/2014/main" id="{4C9EAB47-3D1C-485A-A1F4-FA07528F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12825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133350</xdr:colOff>
      <xdr:row>136</xdr:row>
      <xdr:rowOff>57150</xdr:rowOff>
    </xdr:to>
    <xdr:pic>
      <xdr:nvPicPr>
        <xdr:cNvPr id="20" name="Picture 19" descr="player up arrow ranking">
          <a:extLst>
            <a:ext uri="{FF2B5EF4-FFF2-40B4-BE49-F238E27FC236}">
              <a16:creationId xmlns:a16="http://schemas.microsoft.com/office/drawing/2014/main" id="{070B179D-E57E-4CDF-9CAD-C45D39C3C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0352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133350</xdr:colOff>
      <xdr:row>140</xdr:row>
      <xdr:rowOff>57150</xdr:rowOff>
    </xdr:to>
    <xdr:pic>
      <xdr:nvPicPr>
        <xdr:cNvPr id="21" name="Picture 20" descr="player up arrow ranking">
          <a:extLst>
            <a:ext uri="{FF2B5EF4-FFF2-40B4-BE49-F238E27FC236}">
              <a16:creationId xmlns:a16="http://schemas.microsoft.com/office/drawing/2014/main" id="{BF117227-E247-4BA3-A89C-DCB119B0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466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133350</xdr:colOff>
      <xdr:row>142</xdr:row>
      <xdr:rowOff>57150</xdr:rowOff>
    </xdr:to>
    <xdr:pic>
      <xdr:nvPicPr>
        <xdr:cNvPr id="22" name="Picture 21" descr="player up arrow ranking">
          <a:extLst>
            <a:ext uri="{FF2B5EF4-FFF2-40B4-BE49-F238E27FC236}">
              <a16:creationId xmlns:a16="http://schemas.microsoft.com/office/drawing/2014/main" id="{1EDE6F70-9518-4FAF-9D90-D20D7149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372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133350</xdr:colOff>
      <xdr:row>145</xdr:row>
      <xdr:rowOff>57150</xdr:rowOff>
    </xdr:to>
    <xdr:pic>
      <xdr:nvPicPr>
        <xdr:cNvPr id="23" name="Picture 22" descr="player up arrow ranking">
          <a:extLst>
            <a:ext uri="{FF2B5EF4-FFF2-40B4-BE49-F238E27FC236}">
              <a16:creationId xmlns:a16="http://schemas.microsoft.com/office/drawing/2014/main" id="{039160FC-BF78-41E4-B076-44AAB82D4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184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133350</xdr:colOff>
      <xdr:row>146</xdr:row>
      <xdr:rowOff>57150</xdr:rowOff>
    </xdr:to>
    <xdr:pic>
      <xdr:nvPicPr>
        <xdr:cNvPr id="24" name="Picture 23" descr="player up arrow ranking">
          <a:extLst>
            <a:ext uri="{FF2B5EF4-FFF2-40B4-BE49-F238E27FC236}">
              <a16:creationId xmlns:a16="http://schemas.microsoft.com/office/drawing/2014/main" id="{3123109B-6DC7-4422-8454-927C729E1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089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133350</xdr:colOff>
      <xdr:row>160</xdr:row>
      <xdr:rowOff>57150</xdr:rowOff>
    </xdr:to>
    <xdr:pic>
      <xdr:nvPicPr>
        <xdr:cNvPr id="25" name="Picture 24" descr="player up arrow ranking">
          <a:extLst>
            <a:ext uri="{FF2B5EF4-FFF2-40B4-BE49-F238E27FC236}">
              <a16:creationId xmlns:a16="http://schemas.microsoft.com/office/drawing/2014/main" id="{6809C825-5DE2-4B17-8C24-A8BACE70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1457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133350</xdr:colOff>
      <xdr:row>162</xdr:row>
      <xdr:rowOff>57150</xdr:rowOff>
    </xdr:to>
    <xdr:pic>
      <xdr:nvPicPr>
        <xdr:cNvPr id="26" name="Picture 25" descr="player up arrow ranking">
          <a:extLst>
            <a:ext uri="{FF2B5EF4-FFF2-40B4-BE49-F238E27FC236}">
              <a16:creationId xmlns:a16="http://schemas.microsoft.com/office/drawing/2014/main" id="{29C5E8F9-FA6C-46F0-9ADA-EA45DFE3B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9567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133350</xdr:colOff>
      <xdr:row>166</xdr:row>
      <xdr:rowOff>57150</xdr:rowOff>
    </xdr:to>
    <xdr:pic>
      <xdr:nvPicPr>
        <xdr:cNvPr id="27" name="Picture 26" descr="player up arrow ranking">
          <a:extLst>
            <a:ext uri="{FF2B5EF4-FFF2-40B4-BE49-F238E27FC236}">
              <a16:creationId xmlns:a16="http://schemas.microsoft.com/office/drawing/2014/main" id="{0B46BA3D-399A-4CC5-BEE8-037AC7E6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483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133350</xdr:colOff>
      <xdr:row>177</xdr:row>
      <xdr:rowOff>66675</xdr:rowOff>
    </xdr:to>
    <xdr:pic>
      <xdr:nvPicPr>
        <xdr:cNvPr id="28" name="Picture 27" descr="player down arrow ranking">
          <a:extLst>
            <a:ext uri="{FF2B5EF4-FFF2-40B4-BE49-F238E27FC236}">
              <a16:creationId xmlns:a16="http://schemas.microsoft.com/office/drawing/2014/main" id="{6F836C13-2390-4226-9336-A28373707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01275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133350</xdr:colOff>
      <xdr:row>200</xdr:row>
      <xdr:rowOff>57150</xdr:rowOff>
    </xdr:to>
    <xdr:pic>
      <xdr:nvPicPr>
        <xdr:cNvPr id="29" name="Picture 28" descr="player up arrow ranking">
          <a:extLst>
            <a:ext uri="{FF2B5EF4-FFF2-40B4-BE49-F238E27FC236}">
              <a16:creationId xmlns:a16="http://schemas.microsoft.com/office/drawing/2014/main" id="{5EBDE684-8E10-4435-A780-08EFF939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61220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133350</xdr:colOff>
      <xdr:row>201</xdr:row>
      <xdr:rowOff>66675</xdr:rowOff>
    </xdr:to>
    <xdr:pic>
      <xdr:nvPicPr>
        <xdr:cNvPr id="30" name="Picture 29" descr="player down arrow ranking">
          <a:extLst>
            <a:ext uri="{FF2B5EF4-FFF2-40B4-BE49-F238E27FC236}">
              <a16:creationId xmlns:a16="http://schemas.microsoft.com/office/drawing/2014/main" id="{B17BCEF0-DD0C-49F1-9D4F-E8903B81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02750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138</xdr:row>
      <xdr:rowOff>0</xdr:rowOff>
    </xdr:from>
    <xdr:ext cx="133350" cy="57150"/>
    <xdr:pic>
      <xdr:nvPicPr>
        <xdr:cNvPr id="2" name="Picture 1" descr="player up arrow ranking">
          <a:extLst>
            <a:ext uri="{FF2B5EF4-FFF2-40B4-BE49-F238E27FC236}">
              <a16:creationId xmlns:a16="http://schemas.microsoft.com/office/drawing/2014/main" id="{60708345-450C-49BF-896D-F8D014F1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3" name="Picture 2" descr="player up arrow ranking">
          <a:extLst>
            <a:ext uri="{FF2B5EF4-FFF2-40B4-BE49-F238E27FC236}">
              <a16:creationId xmlns:a16="http://schemas.microsoft.com/office/drawing/2014/main" id="{A0013678-10F5-4979-8BB2-5BBBD773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4" name="Picture 3" descr="player up arrow ranking">
          <a:extLst>
            <a:ext uri="{FF2B5EF4-FFF2-40B4-BE49-F238E27FC236}">
              <a16:creationId xmlns:a16="http://schemas.microsoft.com/office/drawing/2014/main" id="{510019C3-088D-47C3-8803-2EA2AA87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5" name="Picture 4" descr="player up arrow ranking">
          <a:extLst>
            <a:ext uri="{FF2B5EF4-FFF2-40B4-BE49-F238E27FC236}">
              <a16:creationId xmlns:a16="http://schemas.microsoft.com/office/drawing/2014/main" id="{472920ED-7CC6-4DFC-B0BE-0D5C9D85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6" name="Picture 5" descr="player up arrow ranking">
          <a:extLst>
            <a:ext uri="{FF2B5EF4-FFF2-40B4-BE49-F238E27FC236}">
              <a16:creationId xmlns:a16="http://schemas.microsoft.com/office/drawing/2014/main" id="{E3EB4B75-1B19-47AD-81BA-5E34CEDCE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7" name="Picture 6" descr="player up arrow ranking">
          <a:extLst>
            <a:ext uri="{FF2B5EF4-FFF2-40B4-BE49-F238E27FC236}">
              <a16:creationId xmlns:a16="http://schemas.microsoft.com/office/drawing/2014/main" id="{13D6B297-921F-49D4-A4E7-B0924CC5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8" name="Picture 7" descr="player up arrow ranking">
          <a:extLst>
            <a:ext uri="{FF2B5EF4-FFF2-40B4-BE49-F238E27FC236}">
              <a16:creationId xmlns:a16="http://schemas.microsoft.com/office/drawing/2014/main" id="{05A767C7-ECE9-4EE6-A3F9-F694A321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9" name="Picture 8" descr="player up arrow ranking">
          <a:extLst>
            <a:ext uri="{FF2B5EF4-FFF2-40B4-BE49-F238E27FC236}">
              <a16:creationId xmlns:a16="http://schemas.microsoft.com/office/drawing/2014/main" id="{88CE4E97-8A8D-423D-AF4C-9C247EB2C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0" name="Picture 9" descr="player up arrow ranking">
          <a:extLst>
            <a:ext uri="{FF2B5EF4-FFF2-40B4-BE49-F238E27FC236}">
              <a16:creationId xmlns:a16="http://schemas.microsoft.com/office/drawing/2014/main" id="{56893C90-CBFC-49B7-95AE-71237473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1" name="Picture 10" descr="player up arrow ranking">
          <a:extLst>
            <a:ext uri="{FF2B5EF4-FFF2-40B4-BE49-F238E27FC236}">
              <a16:creationId xmlns:a16="http://schemas.microsoft.com/office/drawing/2014/main" id="{19065233-E465-417B-95CF-43656C6A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2" name="Picture 11" descr="player up arrow ranking">
          <a:extLst>
            <a:ext uri="{FF2B5EF4-FFF2-40B4-BE49-F238E27FC236}">
              <a16:creationId xmlns:a16="http://schemas.microsoft.com/office/drawing/2014/main" id="{D74E24BE-2C12-4CE4-A757-250664BF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3" name="Picture 12" descr="player up arrow ranking">
          <a:extLst>
            <a:ext uri="{FF2B5EF4-FFF2-40B4-BE49-F238E27FC236}">
              <a16:creationId xmlns:a16="http://schemas.microsoft.com/office/drawing/2014/main" id="{9AF2B42F-03E6-4683-8EAE-7ECFC300F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4" name="Picture 13" descr="player up arrow ranking">
          <a:extLst>
            <a:ext uri="{FF2B5EF4-FFF2-40B4-BE49-F238E27FC236}">
              <a16:creationId xmlns:a16="http://schemas.microsoft.com/office/drawing/2014/main" id="{54CA7410-2CC1-4C28-A830-D44146E2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5" name="Picture 14" descr="player up arrow ranking">
          <a:extLst>
            <a:ext uri="{FF2B5EF4-FFF2-40B4-BE49-F238E27FC236}">
              <a16:creationId xmlns:a16="http://schemas.microsoft.com/office/drawing/2014/main" id="{84B510C5-5A1F-485B-B92F-02E4265D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6" name="Picture 15" descr="player up arrow ranking">
          <a:extLst>
            <a:ext uri="{FF2B5EF4-FFF2-40B4-BE49-F238E27FC236}">
              <a16:creationId xmlns:a16="http://schemas.microsoft.com/office/drawing/2014/main" id="{F26C4A0A-9E68-4D65-A03C-8C55B810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7" name="Picture 16" descr="player up arrow ranking">
          <a:extLst>
            <a:ext uri="{FF2B5EF4-FFF2-40B4-BE49-F238E27FC236}">
              <a16:creationId xmlns:a16="http://schemas.microsoft.com/office/drawing/2014/main" id="{4F04AE04-0ECF-4C03-A01E-7BF3BFC4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8" name="Picture 17" descr="player up arrow ranking">
          <a:extLst>
            <a:ext uri="{FF2B5EF4-FFF2-40B4-BE49-F238E27FC236}">
              <a16:creationId xmlns:a16="http://schemas.microsoft.com/office/drawing/2014/main" id="{AFDE4B9E-71CF-4052-A0FB-40FB9A41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66675"/>
    <xdr:pic>
      <xdr:nvPicPr>
        <xdr:cNvPr id="19" name="Picture 18" descr="player down arrow ranking">
          <a:extLst>
            <a:ext uri="{FF2B5EF4-FFF2-40B4-BE49-F238E27FC236}">
              <a16:creationId xmlns:a16="http://schemas.microsoft.com/office/drawing/2014/main" id="{4728A526-0528-4A17-B22D-7F72CAB15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0" name="Picture 19" descr="player up arrow ranking">
          <a:extLst>
            <a:ext uri="{FF2B5EF4-FFF2-40B4-BE49-F238E27FC236}">
              <a16:creationId xmlns:a16="http://schemas.microsoft.com/office/drawing/2014/main" id="{3B39982C-A7A0-4CC9-B4A3-0ECD9913F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1" name="Picture 20" descr="player up arrow ranking">
          <a:extLst>
            <a:ext uri="{FF2B5EF4-FFF2-40B4-BE49-F238E27FC236}">
              <a16:creationId xmlns:a16="http://schemas.microsoft.com/office/drawing/2014/main" id="{5644A045-AE46-4E61-B6FB-91DEE7F14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2" name="Picture 21" descr="player up arrow ranking">
          <a:extLst>
            <a:ext uri="{FF2B5EF4-FFF2-40B4-BE49-F238E27FC236}">
              <a16:creationId xmlns:a16="http://schemas.microsoft.com/office/drawing/2014/main" id="{8B8545DC-3487-4D71-A6DC-CDE89E55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66675"/>
    <xdr:pic>
      <xdr:nvPicPr>
        <xdr:cNvPr id="23" name="Picture 22" descr="player down arrow ranking">
          <a:extLst>
            <a:ext uri="{FF2B5EF4-FFF2-40B4-BE49-F238E27FC236}">
              <a16:creationId xmlns:a16="http://schemas.microsoft.com/office/drawing/2014/main" id="{10EC0573-0E79-44D9-9501-16A254CB5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236</xdr:row>
      <xdr:rowOff>0</xdr:rowOff>
    </xdr:from>
    <xdr:ext cx="133350" cy="57150"/>
    <xdr:pic>
      <xdr:nvPicPr>
        <xdr:cNvPr id="24" name="Picture 23" descr="player up arrow ranking">
          <a:extLst>
            <a:ext uri="{FF2B5EF4-FFF2-40B4-BE49-F238E27FC236}">
              <a16:creationId xmlns:a16="http://schemas.microsoft.com/office/drawing/2014/main" id="{4E42EDC8-5567-493D-A59A-B7DD96697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740592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33350" cy="57150"/>
    <xdr:pic>
      <xdr:nvPicPr>
        <xdr:cNvPr id="25" name="Picture 24" descr="player up arrow ranking">
          <a:extLst>
            <a:ext uri="{FF2B5EF4-FFF2-40B4-BE49-F238E27FC236}">
              <a16:creationId xmlns:a16="http://schemas.microsoft.com/office/drawing/2014/main" id="{E8250200-1A66-4012-8113-4527F8F5F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060507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133350" cy="57150"/>
    <xdr:pic>
      <xdr:nvPicPr>
        <xdr:cNvPr id="26" name="Picture 25" descr="player up arrow ranking">
          <a:extLst>
            <a:ext uri="{FF2B5EF4-FFF2-40B4-BE49-F238E27FC236}">
              <a16:creationId xmlns:a16="http://schemas.microsoft.com/office/drawing/2014/main" id="{597B0D27-E6CF-4403-B377-F4A19DFF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20052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ssports.com/nfl/draft/prospect-ranking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rafttek.com/2022-NFL-Draft-Big-Board/Top-NFL-Draft-Prospects-2022-Page-1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eacherreport.com/articles/2953210-2022-nfl-draft-big-board-br-nfl-scouting-depts-post-senior-bowl-ranking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0FB7-CA74-4059-8E2D-378D57B1363C}">
  <dimension ref="A1:I202"/>
  <sheetViews>
    <sheetView topLeftCell="A168" workbookViewId="0">
      <selection activeCell="A2" sqref="A2:I202"/>
    </sheetView>
  </sheetViews>
  <sheetFormatPr defaultRowHeight="15"/>
  <cols>
    <col min="1" max="1" width="9.140625" style="6"/>
    <col min="2" max="2" width="23.7109375" style="6" bestFit="1" customWidth="1"/>
    <col min="3" max="3" width="20.5703125" style="6" bestFit="1" customWidth="1"/>
    <col min="4" max="4" width="5.85546875" style="6" bestFit="1" customWidth="1"/>
    <col min="5" max="5" width="7" style="6" bestFit="1" customWidth="1"/>
    <col min="6" max="6" width="7.28515625" style="6" bestFit="1" customWidth="1"/>
    <col min="7" max="7" width="7.7109375" style="6" bestFit="1" customWidth="1"/>
    <col min="8" max="8" width="4.42578125" style="6" bestFit="1" customWidth="1"/>
    <col min="9" max="16384" width="9.140625" style="6"/>
  </cols>
  <sheetData>
    <row r="1" spans="1:9">
      <c r="A1" s="5" t="s">
        <v>303</v>
      </c>
      <c r="B1" s="2"/>
      <c r="C1" s="2"/>
      <c r="D1" s="2"/>
      <c r="E1" s="2"/>
      <c r="F1" s="2"/>
      <c r="G1" s="2"/>
      <c r="H1" s="2"/>
    </row>
    <row r="2" spans="1:9" ht="15.75" thickBot="1">
      <c r="A2" s="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2" t="s">
        <v>682</v>
      </c>
    </row>
    <row r="3" spans="1:9" ht="15.75" thickBot="1">
      <c r="A3" s="8">
        <v>1</v>
      </c>
      <c r="B3" s="17" t="s">
        <v>8</v>
      </c>
      <c r="C3" s="17" t="s">
        <v>9</v>
      </c>
      <c r="D3" s="9" t="s">
        <v>10</v>
      </c>
      <c r="E3" s="9" t="s">
        <v>11</v>
      </c>
      <c r="F3" s="9">
        <v>1</v>
      </c>
      <c r="G3" s="10">
        <v>44717</v>
      </c>
      <c r="H3" s="9">
        <v>258</v>
      </c>
      <c r="I3">
        <v>200</v>
      </c>
    </row>
    <row r="4" spans="1:9" ht="15.75" thickBot="1">
      <c r="A4" s="8">
        <v>2</v>
      </c>
      <c r="B4" s="17" t="s">
        <v>12</v>
      </c>
      <c r="C4" s="17" t="s">
        <v>13</v>
      </c>
      <c r="D4" s="9" t="s">
        <v>14</v>
      </c>
      <c r="E4" s="9" t="s">
        <v>15</v>
      </c>
      <c r="F4" s="9">
        <v>1</v>
      </c>
      <c r="G4" s="10">
        <v>44713</v>
      </c>
      <c r="H4" s="9">
        <v>195</v>
      </c>
      <c r="I4">
        <v>199</v>
      </c>
    </row>
    <row r="5" spans="1:9" ht="15.75" thickBot="1">
      <c r="A5" s="8">
        <v>3</v>
      </c>
      <c r="B5" s="17" t="s">
        <v>16</v>
      </c>
      <c r="C5" s="17" t="s">
        <v>17</v>
      </c>
      <c r="D5" s="9" t="s">
        <v>14</v>
      </c>
      <c r="E5" s="9" t="s">
        <v>18</v>
      </c>
      <c r="F5" s="9">
        <v>1</v>
      </c>
      <c r="G5" s="10">
        <v>44716</v>
      </c>
      <c r="H5" s="9">
        <v>220</v>
      </c>
      <c r="I5">
        <v>198</v>
      </c>
    </row>
    <row r="6" spans="1:9" ht="15.75" thickBot="1">
      <c r="A6" s="8">
        <v>4</v>
      </c>
      <c r="B6" s="17" t="s">
        <v>19</v>
      </c>
      <c r="C6" s="17" t="s">
        <v>20</v>
      </c>
      <c r="D6" s="9" t="s">
        <v>21</v>
      </c>
      <c r="E6" s="9" t="s">
        <v>11</v>
      </c>
      <c r="F6" s="9">
        <v>2</v>
      </c>
      <c r="G6" s="10">
        <v>44718</v>
      </c>
      <c r="H6" s="9">
        <v>265</v>
      </c>
      <c r="I6">
        <v>197</v>
      </c>
    </row>
    <row r="7" spans="1:9" ht="15.75" thickBot="1">
      <c r="A7" s="8">
        <v>5</v>
      </c>
      <c r="B7" s="17" t="s">
        <v>22</v>
      </c>
      <c r="C7" s="17" t="s">
        <v>23</v>
      </c>
      <c r="D7" s="9" t="s">
        <v>14</v>
      </c>
      <c r="E7" s="9" t="s">
        <v>24</v>
      </c>
      <c r="F7" s="9">
        <v>1</v>
      </c>
      <c r="G7" s="10">
        <v>44715</v>
      </c>
      <c r="H7" s="9">
        <v>290</v>
      </c>
      <c r="I7">
        <v>196</v>
      </c>
    </row>
    <row r="8" spans="1:9" ht="15.75" thickBot="1">
      <c r="A8" s="8">
        <v>6</v>
      </c>
      <c r="B8" s="17" t="s">
        <v>25</v>
      </c>
      <c r="C8" s="17" t="s">
        <v>26</v>
      </c>
      <c r="D8" s="9" t="s">
        <v>14</v>
      </c>
      <c r="E8" s="9" t="s">
        <v>24</v>
      </c>
      <c r="F8" s="9">
        <v>2</v>
      </c>
      <c r="G8" s="10">
        <v>44719</v>
      </c>
      <c r="H8" s="9">
        <v>350</v>
      </c>
      <c r="I8">
        <v>195</v>
      </c>
    </row>
    <row r="9" spans="1:9" ht="15.75" thickBot="1">
      <c r="A9" s="8">
        <v>7</v>
      </c>
      <c r="B9" s="17" t="s">
        <v>27</v>
      </c>
      <c r="C9" s="17" t="s">
        <v>28</v>
      </c>
      <c r="D9" s="9" t="s">
        <v>14</v>
      </c>
      <c r="E9" s="9" t="s">
        <v>29</v>
      </c>
      <c r="F9" s="9">
        <v>1</v>
      </c>
      <c r="G9" s="11">
        <v>36678</v>
      </c>
      <c r="H9" s="9">
        <v>192</v>
      </c>
      <c r="I9">
        <v>194</v>
      </c>
    </row>
    <row r="10" spans="1:9" ht="15.75" thickBot="1">
      <c r="A10" s="8">
        <v>8</v>
      </c>
      <c r="B10" s="17" t="s">
        <v>30</v>
      </c>
      <c r="C10" s="17" t="s">
        <v>31</v>
      </c>
      <c r="D10" s="9" t="s">
        <v>10</v>
      </c>
      <c r="E10" s="9" t="s">
        <v>24</v>
      </c>
      <c r="F10" s="9">
        <v>3</v>
      </c>
      <c r="G10" s="10">
        <v>44717</v>
      </c>
      <c r="H10" s="9">
        <v>310</v>
      </c>
      <c r="I10">
        <v>193</v>
      </c>
    </row>
    <row r="11" spans="1:9" ht="15.75" thickBot="1">
      <c r="A11" s="8">
        <v>9</v>
      </c>
      <c r="B11" s="17" t="s">
        <v>32</v>
      </c>
      <c r="C11" s="17" t="s">
        <v>33</v>
      </c>
      <c r="D11" s="9" t="s">
        <v>10</v>
      </c>
      <c r="E11" s="9" t="s">
        <v>24</v>
      </c>
      <c r="F11" s="9">
        <v>4</v>
      </c>
      <c r="G11" s="10">
        <v>44716</v>
      </c>
      <c r="H11" s="9">
        <v>320</v>
      </c>
      <c r="I11">
        <v>192</v>
      </c>
    </row>
    <row r="12" spans="1:9" ht="15.75" thickBot="1">
      <c r="A12" s="8">
        <v>10</v>
      </c>
      <c r="B12" s="17" t="s">
        <v>34</v>
      </c>
      <c r="C12" s="17" t="s">
        <v>26</v>
      </c>
      <c r="D12" s="9" t="s">
        <v>14</v>
      </c>
      <c r="E12" s="9" t="s">
        <v>29</v>
      </c>
      <c r="F12" s="9">
        <v>2</v>
      </c>
      <c r="G12" s="10">
        <v>44714</v>
      </c>
      <c r="H12" s="9">
        <v>189</v>
      </c>
      <c r="I12">
        <v>191</v>
      </c>
    </row>
    <row r="13" spans="1:9" ht="15.75" thickBot="1">
      <c r="A13" s="8">
        <v>11</v>
      </c>
      <c r="B13" s="17" t="s">
        <v>35</v>
      </c>
      <c r="C13" s="17" t="s">
        <v>36</v>
      </c>
      <c r="D13" s="9" t="s">
        <v>14</v>
      </c>
      <c r="E13" s="9" t="s">
        <v>11</v>
      </c>
      <c r="F13" s="9">
        <v>3</v>
      </c>
      <c r="G13" s="10">
        <v>44716</v>
      </c>
      <c r="H13" s="9">
        <v>275</v>
      </c>
      <c r="I13">
        <v>190</v>
      </c>
    </row>
    <row r="14" spans="1:9" ht="15.75" thickBot="1">
      <c r="A14" s="8">
        <v>12</v>
      </c>
      <c r="B14" s="17" t="s">
        <v>37</v>
      </c>
      <c r="C14" s="17" t="s">
        <v>38</v>
      </c>
      <c r="D14" s="9" t="s">
        <v>14</v>
      </c>
      <c r="E14" s="9" t="s">
        <v>15</v>
      </c>
      <c r="F14" s="9">
        <v>2</v>
      </c>
      <c r="G14" s="10">
        <v>44714</v>
      </c>
      <c r="H14" s="9">
        <v>188</v>
      </c>
      <c r="I14">
        <v>189</v>
      </c>
    </row>
    <row r="15" spans="1:9" ht="15.75" thickBot="1">
      <c r="A15" s="8">
        <v>13</v>
      </c>
      <c r="B15" s="17" t="s">
        <v>39</v>
      </c>
      <c r="C15" s="17" t="s">
        <v>40</v>
      </c>
      <c r="D15" s="9" t="s">
        <v>14</v>
      </c>
      <c r="E15" s="9" t="s">
        <v>41</v>
      </c>
      <c r="F15" s="9">
        <v>1</v>
      </c>
      <c r="G15" s="11">
        <v>36678</v>
      </c>
      <c r="H15" s="9">
        <v>225</v>
      </c>
      <c r="I15">
        <v>188</v>
      </c>
    </row>
    <row r="16" spans="1:9" ht="15.75" thickBot="1">
      <c r="A16" s="8">
        <v>14</v>
      </c>
      <c r="B16" s="17" t="s">
        <v>42</v>
      </c>
      <c r="C16" s="17" t="s">
        <v>43</v>
      </c>
      <c r="D16" s="9" t="s">
        <v>14</v>
      </c>
      <c r="E16" s="9" t="s">
        <v>15</v>
      </c>
      <c r="F16" s="9">
        <v>3</v>
      </c>
      <c r="G16" s="11">
        <v>36678</v>
      </c>
      <c r="H16" s="9">
        <v>200</v>
      </c>
      <c r="I16">
        <v>187</v>
      </c>
    </row>
    <row r="17" spans="1:9" ht="15.75" thickBot="1">
      <c r="A17" s="8">
        <v>15</v>
      </c>
      <c r="B17" s="17" t="s">
        <v>44</v>
      </c>
      <c r="C17" s="17" t="s">
        <v>45</v>
      </c>
      <c r="D17" s="9" t="s">
        <v>14</v>
      </c>
      <c r="E17" s="9" t="s">
        <v>24</v>
      </c>
      <c r="F17" s="9">
        <v>5</v>
      </c>
      <c r="G17" s="10">
        <v>44716</v>
      </c>
      <c r="H17" s="9">
        <v>325</v>
      </c>
      <c r="I17">
        <v>186</v>
      </c>
    </row>
    <row r="18" spans="1:9" ht="15.75" thickBot="1">
      <c r="A18" s="8">
        <v>16</v>
      </c>
      <c r="B18" s="17" t="s">
        <v>46</v>
      </c>
      <c r="C18" s="17" t="s">
        <v>47</v>
      </c>
      <c r="D18" s="9" t="s">
        <v>14</v>
      </c>
      <c r="E18" s="9" t="s">
        <v>29</v>
      </c>
      <c r="F18" s="9">
        <v>3</v>
      </c>
      <c r="G18" s="10">
        <v>44715</v>
      </c>
      <c r="H18" s="9">
        <v>225</v>
      </c>
      <c r="I18">
        <v>185</v>
      </c>
    </row>
    <row r="19" spans="1:9" ht="15.75" thickBot="1">
      <c r="A19" s="8">
        <v>17</v>
      </c>
      <c r="B19" s="17" t="s">
        <v>48</v>
      </c>
      <c r="C19" s="17" t="s">
        <v>49</v>
      </c>
      <c r="D19" s="9" t="s">
        <v>21</v>
      </c>
      <c r="E19" s="9" t="s">
        <v>15</v>
      </c>
      <c r="F19" s="9">
        <v>4</v>
      </c>
      <c r="G19" s="11">
        <v>36678</v>
      </c>
      <c r="H19" s="9">
        <v>190</v>
      </c>
      <c r="I19">
        <v>184</v>
      </c>
    </row>
    <row r="20" spans="1:9" ht="15.75" thickBot="1">
      <c r="A20" s="8">
        <v>18</v>
      </c>
      <c r="B20" s="17" t="s">
        <v>50</v>
      </c>
      <c r="C20" s="17" t="s">
        <v>51</v>
      </c>
      <c r="D20" s="9" t="s">
        <v>14</v>
      </c>
      <c r="E20" s="9" t="s">
        <v>29</v>
      </c>
      <c r="F20" s="9">
        <v>4</v>
      </c>
      <c r="G20" s="10">
        <v>44717</v>
      </c>
      <c r="H20" s="9">
        <v>210</v>
      </c>
      <c r="I20">
        <v>183</v>
      </c>
    </row>
    <row r="21" spans="1:9" ht="15.75" thickBot="1">
      <c r="A21" s="8">
        <v>19</v>
      </c>
      <c r="B21" s="17" t="s">
        <v>52</v>
      </c>
      <c r="C21" s="17" t="s">
        <v>53</v>
      </c>
      <c r="D21" s="9" t="s">
        <v>14</v>
      </c>
      <c r="E21" s="9" t="s">
        <v>41</v>
      </c>
      <c r="F21" s="9">
        <v>2</v>
      </c>
      <c r="G21" s="10">
        <v>44715</v>
      </c>
      <c r="H21" s="9">
        <v>235</v>
      </c>
      <c r="I21">
        <v>182</v>
      </c>
    </row>
    <row r="22" spans="1:9" ht="15.75" thickBot="1">
      <c r="A22" s="8">
        <v>20</v>
      </c>
      <c r="B22" s="17" t="s">
        <v>54</v>
      </c>
      <c r="C22" s="17" t="s">
        <v>55</v>
      </c>
      <c r="D22" s="9" t="s">
        <v>14</v>
      </c>
      <c r="E22" s="9" t="s">
        <v>56</v>
      </c>
      <c r="F22" s="9">
        <v>1</v>
      </c>
      <c r="G22" s="10">
        <v>44714</v>
      </c>
      <c r="H22" s="9">
        <v>205</v>
      </c>
      <c r="I22">
        <v>181</v>
      </c>
    </row>
    <row r="23" spans="1:9" ht="15.75" thickBot="1">
      <c r="A23" s="8">
        <v>21</v>
      </c>
      <c r="B23" s="17" t="s">
        <v>57</v>
      </c>
      <c r="C23" s="17" t="s">
        <v>58</v>
      </c>
      <c r="D23" s="9" t="s">
        <v>14</v>
      </c>
      <c r="E23" s="9" t="s">
        <v>56</v>
      </c>
      <c r="F23" s="9">
        <v>2</v>
      </c>
      <c r="G23" s="10">
        <v>44713</v>
      </c>
      <c r="H23" s="9">
        <v>215</v>
      </c>
      <c r="I23">
        <v>180</v>
      </c>
    </row>
    <row r="24" spans="1:9" ht="15.75" thickBot="1">
      <c r="A24" s="8">
        <v>22</v>
      </c>
      <c r="B24" s="17" t="s">
        <v>59</v>
      </c>
      <c r="C24" s="17" t="s">
        <v>60</v>
      </c>
      <c r="D24" s="9" t="s">
        <v>21</v>
      </c>
      <c r="E24" s="9" t="s">
        <v>56</v>
      </c>
      <c r="F24" s="9">
        <v>3</v>
      </c>
      <c r="G24" s="10">
        <v>44715</v>
      </c>
      <c r="H24" s="9">
        <v>220</v>
      </c>
      <c r="I24">
        <v>179</v>
      </c>
    </row>
    <row r="25" spans="1:9" ht="15.75" thickBot="1">
      <c r="A25" s="8">
        <v>23</v>
      </c>
      <c r="B25" s="17" t="s">
        <v>61</v>
      </c>
      <c r="C25" s="17" t="s">
        <v>20</v>
      </c>
      <c r="D25" s="9" t="s">
        <v>14</v>
      </c>
      <c r="E25" s="9" t="s">
        <v>18</v>
      </c>
      <c r="F25" s="9">
        <v>2</v>
      </c>
      <c r="G25" s="11">
        <v>36678</v>
      </c>
      <c r="H25" s="9">
        <v>192</v>
      </c>
      <c r="I25">
        <v>178</v>
      </c>
    </row>
    <row r="26" spans="1:9" ht="15.75" thickBot="1">
      <c r="A26" s="8">
        <v>24</v>
      </c>
      <c r="B26" s="17" t="s">
        <v>62</v>
      </c>
      <c r="C26" s="17" t="s">
        <v>28</v>
      </c>
      <c r="D26" s="9" t="s">
        <v>21</v>
      </c>
      <c r="E26" s="9" t="s">
        <v>29</v>
      </c>
      <c r="F26" s="9">
        <v>5</v>
      </c>
      <c r="G26" s="10">
        <v>44713</v>
      </c>
      <c r="H26" s="9">
        <v>188</v>
      </c>
      <c r="I26">
        <v>177</v>
      </c>
    </row>
    <row r="27" spans="1:9" ht="15.75" thickBot="1">
      <c r="A27" s="8">
        <v>25</v>
      </c>
      <c r="B27" s="17" t="s">
        <v>63</v>
      </c>
      <c r="C27" s="17" t="s">
        <v>40</v>
      </c>
      <c r="D27" s="9" t="s">
        <v>14</v>
      </c>
      <c r="E27" s="9" t="s">
        <v>64</v>
      </c>
      <c r="F27" s="9">
        <v>1</v>
      </c>
      <c r="G27" s="10">
        <v>44717</v>
      </c>
      <c r="H27" s="9">
        <v>275</v>
      </c>
      <c r="I27">
        <v>176</v>
      </c>
    </row>
    <row r="28" spans="1:9" ht="15.75" thickBot="1">
      <c r="A28" s="8">
        <v>26</v>
      </c>
      <c r="B28" s="17" t="s">
        <v>65</v>
      </c>
      <c r="C28" s="17" t="s">
        <v>66</v>
      </c>
      <c r="D28" s="9" t="s">
        <v>14</v>
      </c>
      <c r="E28" s="9" t="s">
        <v>15</v>
      </c>
      <c r="F28" s="9">
        <v>5</v>
      </c>
      <c r="G28" s="10">
        <v>44714</v>
      </c>
      <c r="H28" s="9">
        <v>196</v>
      </c>
      <c r="I28">
        <v>175</v>
      </c>
    </row>
    <row r="29" spans="1:9" ht="15.75" thickBot="1">
      <c r="A29" s="8">
        <v>27</v>
      </c>
      <c r="B29" s="17" t="s">
        <v>67</v>
      </c>
      <c r="C29" s="17" t="s">
        <v>40</v>
      </c>
      <c r="D29" s="9" t="s">
        <v>21</v>
      </c>
      <c r="E29" s="9" t="s">
        <v>64</v>
      </c>
      <c r="F29" s="9">
        <v>2</v>
      </c>
      <c r="G29" s="10">
        <v>44718</v>
      </c>
      <c r="H29" s="9">
        <v>340</v>
      </c>
      <c r="I29">
        <v>174</v>
      </c>
    </row>
    <row r="30" spans="1:9" ht="15.75" thickBot="1">
      <c r="A30" s="8">
        <v>28</v>
      </c>
      <c r="B30" s="17" t="s">
        <v>68</v>
      </c>
      <c r="C30" s="17" t="s">
        <v>69</v>
      </c>
      <c r="D30" s="9" t="s">
        <v>14</v>
      </c>
      <c r="E30" s="9" t="s">
        <v>64</v>
      </c>
      <c r="F30" s="9">
        <v>3</v>
      </c>
      <c r="G30" s="10">
        <v>44718</v>
      </c>
      <c r="H30" s="9">
        <v>275</v>
      </c>
      <c r="I30">
        <v>173</v>
      </c>
    </row>
    <row r="31" spans="1:9" ht="15.75" thickBot="1">
      <c r="A31" s="8">
        <v>29</v>
      </c>
      <c r="B31" s="17" t="s">
        <v>70</v>
      </c>
      <c r="C31" s="17" t="s">
        <v>71</v>
      </c>
      <c r="D31" s="9" t="s">
        <v>14</v>
      </c>
      <c r="E31" s="9" t="s">
        <v>24</v>
      </c>
      <c r="F31" s="9">
        <v>6</v>
      </c>
      <c r="G31" s="10">
        <v>44719</v>
      </c>
      <c r="H31" s="9">
        <v>305</v>
      </c>
      <c r="I31">
        <v>172</v>
      </c>
    </row>
    <row r="32" spans="1:9" ht="15.75" thickBot="1">
      <c r="A32" s="8">
        <v>30</v>
      </c>
      <c r="B32" s="17" t="s">
        <v>72</v>
      </c>
      <c r="C32" s="17" t="s">
        <v>73</v>
      </c>
      <c r="D32" s="9" t="s">
        <v>21</v>
      </c>
      <c r="E32" s="9" t="s">
        <v>11</v>
      </c>
      <c r="F32" s="9">
        <v>4</v>
      </c>
      <c r="G32" s="10">
        <v>44716</v>
      </c>
      <c r="H32" s="9">
        <v>260</v>
      </c>
      <c r="I32">
        <v>171</v>
      </c>
    </row>
    <row r="33" spans="1:9" ht="15.75" thickBot="1">
      <c r="A33" s="8">
        <v>31</v>
      </c>
      <c r="B33" s="17" t="s">
        <v>74</v>
      </c>
      <c r="C33" s="17" t="s">
        <v>75</v>
      </c>
      <c r="D33" s="9" t="s">
        <v>14</v>
      </c>
      <c r="E33" s="9" t="s">
        <v>76</v>
      </c>
      <c r="F33" s="9">
        <v>1</v>
      </c>
      <c r="G33" s="10">
        <v>44716</v>
      </c>
      <c r="H33" s="9">
        <v>260</v>
      </c>
      <c r="I33">
        <v>170</v>
      </c>
    </row>
    <row r="34" spans="1:9" ht="15.75" thickBot="1">
      <c r="A34" s="8">
        <v>32</v>
      </c>
      <c r="B34" s="17" t="s">
        <v>77</v>
      </c>
      <c r="C34" s="17" t="s">
        <v>78</v>
      </c>
      <c r="D34" s="9" t="s">
        <v>10</v>
      </c>
      <c r="E34" s="9" t="s">
        <v>15</v>
      </c>
      <c r="F34" s="9">
        <v>6</v>
      </c>
      <c r="G34" s="10">
        <v>44692</v>
      </c>
      <c r="H34" s="9">
        <v>195</v>
      </c>
      <c r="I34">
        <v>169</v>
      </c>
    </row>
    <row r="35" spans="1:9" ht="15.75" thickBot="1">
      <c r="A35" s="8">
        <v>33</v>
      </c>
      <c r="B35" s="17" t="s">
        <v>79</v>
      </c>
      <c r="C35" s="17" t="s">
        <v>40</v>
      </c>
      <c r="D35" s="9" t="s">
        <v>21</v>
      </c>
      <c r="E35" s="9" t="s">
        <v>15</v>
      </c>
      <c r="F35" s="9">
        <v>7</v>
      </c>
      <c r="G35" s="11">
        <v>36678</v>
      </c>
      <c r="H35" s="9">
        <v>190</v>
      </c>
      <c r="I35">
        <v>168</v>
      </c>
    </row>
    <row r="36" spans="1:9">
      <c r="A36" s="12">
        <v>34</v>
      </c>
      <c r="B36" s="17" t="s">
        <v>80</v>
      </c>
      <c r="C36" s="17" t="s">
        <v>81</v>
      </c>
      <c r="D36" s="13" t="s">
        <v>21</v>
      </c>
      <c r="E36" s="13" t="s">
        <v>18</v>
      </c>
      <c r="F36" s="13">
        <v>3</v>
      </c>
      <c r="G36" s="14">
        <v>36678</v>
      </c>
      <c r="H36" s="13">
        <v>197</v>
      </c>
      <c r="I36">
        <v>167</v>
      </c>
    </row>
    <row r="37" spans="1:9" ht="15.75" thickBot="1">
      <c r="A37" s="8">
        <v>35</v>
      </c>
      <c r="B37" s="17" t="s">
        <v>82</v>
      </c>
      <c r="C37" s="17" t="s">
        <v>83</v>
      </c>
      <c r="D37" s="9" t="s">
        <v>21</v>
      </c>
      <c r="E37" s="9" t="s">
        <v>64</v>
      </c>
      <c r="F37" s="9">
        <v>4</v>
      </c>
      <c r="G37" s="10">
        <v>44716</v>
      </c>
      <c r="H37" s="9">
        <v>265</v>
      </c>
      <c r="I37">
        <v>166</v>
      </c>
    </row>
    <row r="38" spans="1:9">
      <c r="A38" s="12">
        <v>36</v>
      </c>
      <c r="B38" s="17" t="s">
        <v>84</v>
      </c>
      <c r="C38" s="17" t="s">
        <v>85</v>
      </c>
      <c r="D38" s="13" t="s">
        <v>21</v>
      </c>
      <c r="E38" s="13" t="s">
        <v>11</v>
      </c>
      <c r="F38" s="13">
        <v>5</v>
      </c>
      <c r="G38" s="15">
        <v>44717</v>
      </c>
      <c r="H38" s="13">
        <v>260</v>
      </c>
      <c r="I38">
        <v>165</v>
      </c>
    </row>
    <row r="39" spans="1:9" ht="15.75" thickBot="1">
      <c r="A39" s="8">
        <v>37</v>
      </c>
      <c r="B39" s="17" t="s">
        <v>86</v>
      </c>
      <c r="C39" s="17" t="s">
        <v>87</v>
      </c>
      <c r="D39" s="9" t="s">
        <v>21</v>
      </c>
      <c r="E39" s="9" t="s">
        <v>24</v>
      </c>
      <c r="F39" s="9">
        <v>7</v>
      </c>
      <c r="G39" s="10">
        <v>44715</v>
      </c>
      <c r="H39" s="9">
        <v>316</v>
      </c>
      <c r="I39">
        <v>164</v>
      </c>
    </row>
    <row r="40" spans="1:9">
      <c r="A40" s="12">
        <v>38</v>
      </c>
      <c r="B40" s="17" t="s">
        <v>88</v>
      </c>
      <c r="C40" s="17" t="s">
        <v>83</v>
      </c>
      <c r="D40" s="13" t="s">
        <v>21</v>
      </c>
      <c r="E40" s="13" t="s">
        <v>24</v>
      </c>
      <c r="F40" s="13">
        <v>8</v>
      </c>
      <c r="G40" s="15">
        <v>44721</v>
      </c>
      <c r="H40" s="13">
        <v>380</v>
      </c>
      <c r="I40">
        <v>163</v>
      </c>
    </row>
    <row r="41" spans="1:9" ht="15.75" thickBot="1">
      <c r="A41" s="8">
        <v>39</v>
      </c>
      <c r="B41" s="17" t="s">
        <v>89</v>
      </c>
      <c r="C41" s="17" t="s">
        <v>20</v>
      </c>
      <c r="D41" s="9" t="s">
        <v>14</v>
      </c>
      <c r="E41" s="9" t="s">
        <v>11</v>
      </c>
      <c r="F41" s="9">
        <v>6</v>
      </c>
      <c r="G41" s="10">
        <v>44717</v>
      </c>
      <c r="H41" s="9">
        <v>250</v>
      </c>
      <c r="I41">
        <v>162</v>
      </c>
    </row>
    <row r="42" spans="1:9">
      <c r="A42" s="12">
        <v>40</v>
      </c>
      <c r="B42" s="17" t="s">
        <v>90</v>
      </c>
      <c r="C42" s="17" t="s">
        <v>40</v>
      </c>
      <c r="D42" s="13" t="s">
        <v>14</v>
      </c>
      <c r="E42" s="13" t="s">
        <v>29</v>
      </c>
      <c r="F42" s="13">
        <v>6</v>
      </c>
      <c r="G42" s="15">
        <v>44715</v>
      </c>
      <c r="H42" s="13">
        <v>200</v>
      </c>
      <c r="I42">
        <v>161</v>
      </c>
    </row>
    <row r="43" spans="1:9" ht="15.75" thickBot="1">
      <c r="A43" s="8">
        <v>41</v>
      </c>
      <c r="B43" s="17" t="s">
        <v>91</v>
      </c>
      <c r="C43" s="17" t="s">
        <v>92</v>
      </c>
      <c r="D43" s="9" t="s">
        <v>21</v>
      </c>
      <c r="E43" s="9" t="s">
        <v>18</v>
      </c>
      <c r="F43" s="9">
        <v>4</v>
      </c>
      <c r="G43" s="10">
        <v>44713</v>
      </c>
      <c r="H43" s="9">
        <v>200</v>
      </c>
      <c r="I43">
        <v>160</v>
      </c>
    </row>
    <row r="44" spans="1:9">
      <c r="A44" s="12">
        <v>42</v>
      </c>
      <c r="B44" s="17" t="s">
        <v>93</v>
      </c>
      <c r="C44" s="17" t="s">
        <v>92</v>
      </c>
      <c r="D44" s="13" t="s">
        <v>21</v>
      </c>
      <c r="E44" s="13" t="s">
        <v>11</v>
      </c>
      <c r="F44" s="13">
        <v>7</v>
      </c>
      <c r="G44" s="15">
        <v>44715</v>
      </c>
      <c r="H44" s="13">
        <v>256</v>
      </c>
      <c r="I44">
        <v>159</v>
      </c>
    </row>
    <row r="45" spans="1:9" ht="15.75" thickBot="1">
      <c r="A45" s="8">
        <v>43</v>
      </c>
      <c r="B45" s="17" t="s">
        <v>94</v>
      </c>
      <c r="C45" s="17" t="s">
        <v>28</v>
      </c>
      <c r="D45" s="9" t="s">
        <v>14</v>
      </c>
      <c r="E45" s="9" t="s">
        <v>24</v>
      </c>
      <c r="F45" s="9">
        <v>9</v>
      </c>
      <c r="G45" s="10">
        <v>44717</v>
      </c>
      <c r="H45" s="9">
        <v>315</v>
      </c>
      <c r="I45">
        <v>158</v>
      </c>
    </row>
    <row r="46" spans="1:9">
      <c r="A46" s="12">
        <v>44</v>
      </c>
      <c r="B46" s="17" t="s">
        <v>95</v>
      </c>
      <c r="C46" s="17" t="s">
        <v>40</v>
      </c>
      <c r="D46" s="13" t="s">
        <v>21</v>
      </c>
      <c r="E46" s="13" t="s">
        <v>64</v>
      </c>
      <c r="F46" s="13">
        <v>5</v>
      </c>
      <c r="G46" s="15">
        <v>44715</v>
      </c>
      <c r="H46" s="13">
        <v>315</v>
      </c>
      <c r="I46">
        <v>157</v>
      </c>
    </row>
    <row r="47" spans="1:9" ht="15.75" thickBot="1">
      <c r="A47" s="8">
        <v>45</v>
      </c>
      <c r="B47" s="17" t="s">
        <v>96</v>
      </c>
      <c r="C47" s="17" t="s">
        <v>51</v>
      </c>
      <c r="D47" s="9" t="s">
        <v>14</v>
      </c>
      <c r="E47" s="9" t="s">
        <v>11</v>
      </c>
      <c r="F47" s="9">
        <v>8</v>
      </c>
      <c r="G47" s="10">
        <v>44716</v>
      </c>
      <c r="H47" s="9">
        <v>250</v>
      </c>
      <c r="I47">
        <v>156</v>
      </c>
    </row>
    <row r="48" spans="1:9">
      <c r="A48" s="12">
        <v>46</v>
      </c>
      <c r="B48" s="17" t="s">
        <v>97</v>
      </c>
      <c r="C48" s="17" t="s">
        <v>98</v>
      </c>
      <c r="D48" s="13" t="s">
        <v>21</v>
      </c>
      <c r="E48" s="13" t="s">
        <v>24</v>
      </c>
      <c r="F48" s="13">
        <v>10</v>
      </c>
      <c r="G48" s="15">
        <v>44717</v>
      </c>
      <c r="H48" s="13">
        <v>345</v>
      </c>
      <c r="I48">
        <v>155</v>
      </c>
    </row>
    <row r="49" spans="1:9" ht="15.75" thickBot="1">
      <c r="A49" s="8">
        <v>47</v>
      </c>
      <c r="B49" s="17" t="s">
        <v>99</v>
      </c>
      <c r="C49" s="17" t="s">
        <v>45</v>
      </c>
      <c r="D49" s="9" t="s">
        <v>14</v>
      </c>
      <c r="E49" s="9" t="s">
        <v>76</v>
      </c>
      <c r="F49" s="9">
        <v>2</v>
      </c>
      <c r="G49" s="10">
        <v>44717</v>
      </c>
      <c r="H49" s="9">
        <v>255</v>
      </c>
      <c r="I49">
        <v>154</v>
      </c>
    </row>
    <row r="50" spans="1:9">
      <c r="A50" s="12">
        <v>48</v>
      </c>
      <c r="B50" s="17" t="s">
        <v>100</v>
      </c>
      <c r="C50" s="17" t="s">
        <v>101</v>
      </c>
      <c r="D50" s="13" t="s">
        <v>14</v>
      </c>
      <c r="E50" s="13" t="s">
        <v>56</v>
      </c>
      <c r="F50" s="13">
        <v>4</v>
      </c>
      <c r="G50" s="15">
        <v>44713</v>
      </c>
      <c r="H50" s="13">
        <v>225</v>
      </c>
      <c r="I50">
        <v>153</v>
      </c>
    </row>
    <row r="51" spans="1:9" ht="15.75" thickBot="1">
      <c r="A51" s="8">
        <v>49</v>
      </c>
      <c r="B51" s="17" t="s">
        <v>102</v>
      </c>
      <c r="C51" s="17" t="s">
        <v>45</v>
      </c>
      <c r="D51" s="9" t="s">
        <v>14</v>
      </c>
      <c r="E51" s="9" t="s">
        <v>103</v>
      </c>
      <c r="F51" s="9">
        <v>1</v>
      </c>
      <c r="G51" s="10">
        <v>44713</v>
      </c>
      <c r="H51" s="9">
        <v>215</v>
      </c>
      <c r="I51">
        <v>152</v>
      </c>
    </row>
    <row r="52" spans="1:9">
      <c r="A52" s="12">
        <v>50</v>
      </c>
      <c r="B52" s="17" t="s">
        <v>104</v>
      </c>
      <c r="C52" s="17" t="s">
        <v>105</v>
      </c>
      <c r="D52" s="13" t="s">
        <v>14</v>
      </c>
      <c r="E52" s="13" t="s">
        <v>24</v>
      </c>
      <c r="F52" s="13">
        <v>11</v>
      </c>
      <c r="G52" s="15">
        <v>44719</v>
      </c>
      <c r="H52" s="13">
        <v>321</v>
      </c>
      <c r="I52">
        <v>151</v>
      </c>
    </row>
    <row r="53" spans="1:9" ht="15.75" thickBot="1">
      <c r="A53" s="8">
        <v>51</v>
      </c>
      <c r="B53" s="17" t="s">
        <v>106</v>
      </c>
      <c r="C53" s="17" t="s">
        <v>78</v>
      </c>
      <c r="D53" s="9" t="s">
        <v>10</v>
      </c>
      <c r="E53" s="9" t="s">
        <v>15</v>
      </c>
      <c r="F53" s="9">
        <v>8</v>
      </c>
      <c r="G53" s="11">
        <v>36678</v>
      </c>
      <c r="H53" s="9">
        <v>200</v>
      </c>
      <c r="I53">
        <v>150</v>
      </c>
    </row>
    <row r="54" spans="1:9">
      <c r="A54" s="12">
        <v>52</v>
      </c>
      <c r="B54" s="17" t="s">
        <v>107</v>
      </c>
      <c r="C54" s="17" t="s">
        <v>40</v>
      </c>
      <c r="D54" s="13" t="s">
        <v>21</v>
      </c>
      <c r="E54" s="13" t="s">
        <v>41</v>
      </c>
      <c r="F54" s="13">
        <v>3</v>
      </c>
      <c r="G54" s="15">
        <v>44716</v>
      </c>
      <c r="H54" s="13">
        <v>240</v>
      </c>
      <c r="I54">
        <v>149</v>
      </c>
    </row>
    <row r="55" spans="1:9" ht="15.75" thickBot="1">
      <c r="A55" s="8">
        <v>53</v>
      </c>
      <c r="B55" s="17" t="s">
        <v>108</v>
      </c>
      <c r="C55" s="17" t="s">
        <v>109</v>
      </c>
      <c r="D55" s="9" t="s">
        <v>14</v>
      </c>
      <c r="E55" s="9" t="s">
        <v>103</v>
      </c>
      <c r="F55" s="9">
        <v>2</v>
      </c>
      <c r="G55" s="10">
        <v>44713</v>
      </c>
      <c r="H55" s="9">
        <v>220</v>
      </c>
      <c r="I55">
        <v>148</v>
      </c>
    </row>
    <row r="56" spans="1:9">
      <c r="A56" s="12">
        <v>54</v>
      </c>
      <c r="B56" s="17" t="s">
        <v>110</v>
      </c>
      <c r="C56" s="17" t="s">
        <v>111</v>
      </c>
      <c r="D56" s="13" t="s">
        <v>14</v>
      </c>
      <c r="E56" s="13" t="s">
        <v>41</v>
      </c>
      <c r="F56" s="13">
        <v>4</v>
      </c>
      <c r="G56" s="15">
        <v>44715</v>
      </c>
      <c r="H56" s="13">
        <v>242</v>
      </c>
      <c r="I56">
        <v>147</v>
      </c>
    </row>
    <row r="57" spans="1:9" ht="15.75" thickBot="1">
      <c r="A57" s="8">
        <v>55</v>
      </c>
      <c r="B57" s="17" t="s">
        <v>112</v>
      </c>
      <c r="C57" s="17" t="s">
        <v>38</v>
      </c>
      <c r="D57" s="9" t="s">
        <v>21</v>
      </c>
      <c r="E57" s="9" t="s">
        <v>56</v>
      </c>
      <c r="F57" s="9">
        <v>5</v>
      </c>
      <c r="G57" s="10">
        <v>44716</v>
      </c>
      <c r="H57" s="9">
        <v>215</v>
      </c>
      <c r="I57">
        <v>146</v>
      </c>
    </row>
    <row r="58" spans="1:9">
      <c r="A58" s="12">
        <v>56</v>
      </c>
      <c r="B58" s="17" t="s">
        <v>113</v>
      </c>
      <c r="C58" s="17" t="s">
        <v>92</v>
      </c>
      <c r="D58" s="13" t="s">
        <v>21</v>
      </c>
      <c r="E58" s="13" t="s">
        <v>29</v>
      </c>
      <c r="F58" s="13">
        <v>7</v>
      </c>
      <c r="G58" s="15">
        <v>44692</v>
      </c>
      <c r="H58" s="13">
        <v>184</v>
      </c>
      <c r="I58">
        <v>145</v>
      </c>
    </row>
    <row r="59" spans="1:9" ht="15.75" thickBot="1">
      <c r="A59" s="8">
        <v>57</v>
      </c>
      <c r="B59" s="17" t="s">
        <v>114</v>
      </c>
      <c r="C59" s="17" t="s">
        <v>115</v>
      </c>
      <c r="D59" s="9" t="s">
        <v>14</v>
      </c>
      <c r="E59" s="9" t="s">
        <v>56</v>
      </c>
      <c r="F59" s="9">
        <v>6</v>
      </c>
      <c r="G59" s="10">
        <v>44716</v>
      </c>
      <c r="H59" s="9">
        <v>215</v>
      </c>
      <c r="I59">
        <v>144</v>
      </c>
    </row>
    <row r="60" spans="1:9">
      <c r="A60" s="12">
        <v>58</v>
      </c>
      <c r="B60" s="17" t="s">
        <v>116</v>
      </c>
      <c r="C60" s="17" t="s">
        <v>45</v>
      </c>
      <c r="D60" s="13" t="s">
        <v>14</v>
      </c>
      <c r="E60" s="13" t="s">
        <v>64</v>
      </c>
      <c r="F60" s="13">
        <v>6</v>
      </c>
      <c r="G60" s="15">
        <v>44716</v>
      </c>
      <c r="H60" s="13">
        <v>290</v>
      </c>
      <c r="I60">
        <v>143</v>
      </c>
    </row>
    <row r="61" spans="1:9" ht="15.75" thickBot="1">
      <c r="A61" s="8">
        <v>59</v>
      </c>
      <c r="B61" s="17" t="s">
        <v>117</v>
      </c>
      <c r="C61" s="17" t="s">
        <v>118</v>
      </c>
      <c r="D61" s="9" t="s">
        <v>14</v>
      </c>
      <c r="E61" s="9" t="s">
        <v>64</v>
      </c>
      <c r="F61" s="9">
        <v>7</v>
      </c>
      <c r="G61" s="10">
        <v>44717</v>
      </c>
      <c r="H61" s="9">
        <v>270</v>
      </c>
      <c r="I61">
        <v>142</v>
      </c>
    </row>
    <row r="62" spans="1:9">
      <c r="A62" s="12">
        <v>60</v>
      </c>
      <c r="B62" s="17" t="s">
        <v>119</v>
      </c>
      <c r="C62" s="17" t="s">
        <v>38</v>
      </c>
      <c r="D62" s="13" t="s">
        <v>21</v>
      </c>
      <c r="E62" s="13" t="s">
        <v>18</v>
      </c>
      <c r="F62" s="13">
        <v>5</v>
      </c>
      <c r="G62" s="15">
        <v>44713</v>
      </c>
      <c r="H62" s="13">
        <v>210</v>
      </c>
      <c r="I62">
        <v>141</v>
      </c>
    </row>
    <row r="63" spans="1:9" ht="15.75" thickBot="1">
      <c r="A63" s="8">
        <v>61</v>
      </c>
      <c r="B63" s="17" t="s">
        <v>120</v>
      </c>
      <c r="C63" s="17" t="s">
        <v>36</v>
      </c>
      <c r="D63" s="9" t="s">
        <v>14</v>
      </c>
      <c r="E63" s="9" t="s">
        <v>29</v>
      </c>
      <c r="F63" s="9">
        <v>8</v>
      </c>
      <c r="G63" s="10">
        <v>44714</v>
      </c>
      <c r="H63" s="9">
        <v>205</v>
      </c>
      <c r="I63">
        <v>140</v>
      </c>
    </row>
    <row r="64" spans="1:9">
      <c r="A64" s="12">
        <v>62</v>
      </c>
      <c r="B64" s="17" t="s">
        <v>121</v>
      </c>
      <c r="C64" s="17" t="s">
        <v>26</v>
      </c>
      <c r="D64" s="13" t="s">
        <v>14</v>
      </c>
      <c r="E64" s="13" t="s">
        <v>41</v>
      </c>
      <c r="F64" s="13">
        <v>5</v>
      </c>
      <c r="G64" s="15">
        <v>44714</v>
      </c>
      <c r="H64" s="13">
        <v>232</v>
      </c>
      <c r="I64">
        <v>139</v>
      </c>
    </row>
    <row r="65" spans="1:9" ht="15.75" thickBot="1">
      <c r="A65" s="8">
        <v>63</v>
      </c>
      <c r="B65" s="17" t="s">
        <v>122</v>
      </c>
      <c r="C65" s="17" t="s">
        <v>40</v>
      </c>
      <c r="D65" s="9" t="s">
        <v>14</v>
      </c>
      <c r="E65" s="9" t="s">
        <v>18</v>
      </c>
      <c r="F65" s="9">
        <v>6</v>
      </c>
      <c r="G65" s="10">
        <v>44713</v>
      </c>
      <c r="H65" s="9">
        <v>200</v>
      </c>
      <c r="I65">
        <v>138</v>
      </c>
    </row>
    <row r="66" spans="1:9">
      <c r="A66" s="12">
        <v>64</v>
      </c>
      <c r="B66" s="17" t="s">
        <v>123</v>
      </c>
      <c r="C66" s="17" t="s">
        <v>13</v>
      </c>
      <c r="D66" s="13" t="s">
        <v>21</v>
      </c>
      <c r="E66" s="13" t="s">
        <v>41</v>
      </c>
      <c r="F66" s="13">
        <v>6</v>
      </c>
      <c r="G66" s="15">
        <v>44715</v>
      </c>
      <c r="H66" s="13">
        <v>245</v>
      </c>
      <c r="I66">
        <v>137</v>
      </c>
    </row>
    <row r="67" spans="1:9" ht="15.75" thickBot="1">
      <c r="A67" s="8">
        <v>65</v>
      </c>
      <c r="B67" s="17" t="s">
        <v>124</v>
      </c>
      <c r="C67" s="17" t="s">
        <v>43</v>
      </c>
      <c r="D67" s="9" t="s">
        <v>14</v>
      </c>
      <c r="E67" s="9" t="s">
        <v>29</v>
      </c>
      <c r="F67" s="9">
        <v>9</v>
      </c>
      <c r="G67" s="10">
        <v>44716</v>
      </c>
      <c r="H67" s="9">
        <v>205</v>
      </c>
      <c r="I67">
        <v>136</v>
      </c>
    </row>
    <row r="68" spans="1:9">
      <c r="A68" s="12">
        <v>66</v>
      </c>
      <c r="B68" s="17" t="s">
        <v>125</v>
      </c>
      <c r="C68" s="17" t="s">
        <v>126</v>
      </c>
      <c r="D68" s="13" t="s">
        <v>14</v>
      </c>
      <c r="E68" s="13" t="s">
        <v>103</v>
      </c>
      <c r="F68" s="13">
        <v>3</v>
      </c>
      <c r="G68" s="15">
        <v>44691</v>
      </c>
      <c r="H68" s="13">
        <v>210</v>
      </c>
      <c r="I68">
        <v>135</v>
      </c>
    </row>
    <row r="69" spans="1:9" ht="15.75" thickBot="1">
      <c r="A69" s="8">
        <v>67</v>
      </c>
      <c r="B69" s="17" t="s">
        <v>127</v>
      </c>
      <c r="C69" s="17" t="s">
        <v>115</v>
      </c>
      <c r="D69" s="9" t="s">
        <v>21</v>
      </c>
      <c r="E69" s="9" t="s">
        <v>76</v>
      </c>
      <c r="F69" s="9">
        <v>3</v>
      </c>
      <c r="G69" s="10">
        <v>44718</v>
      </c>
      <c r="H69" s="9">
        <v>240</v>
      </c>
      <c r="I69">
        <v>134</v>
      </c>
    </row>
    <row r="70" spans="1:9">
      <c r="A70" s="12">
        <v>68</v>
      </c>
      <c r="B70" s="17" t="s">
        <v>128</v>
      </c>
      <c r="C70" s="17" t="s">
        <v>129</v>
      </c>
      <c r="D70" s="13" t="s">
        <v>14</v>
      </c>
      <c r="E70" s="13" t="s">
        <v>24</v>
      </c>
      <c r="F70" s="13">
        <v>12</v>
      </c>
      <c r="G70" s="15">
        <v>44718</v>
      </c>
      <c r="H70" s="13">
        <v>297</v>
      </c>
      <c r="I70">
        <v>133</v>
      </c>
    </row>
    <row r="71" spans="1:9" ht="15.75" thickBot="1">
      <c r="A71" s="8">
        <v>69</v>
      </c>
      <c r="B71" s="17" t="s">
        <v>130</v>
      </c>
      <c r="C71" s="17" t="s">
        <v>131</v>
      </c>
      <c r="D71" s="9" t="s">
        <v>14</v>
      </c>
      <c r="E71" s="9" t="s">
        <v>15</v>
      </c>
      <c r="F71" s="9">
        <v>9</v>
      </c>
      <c r="G71" s="10">
        <v>44713</v>
      </c>
      <c r="H71" s="9">
        <v>180</v>
      </c>
      <c r="I71">
        <v>132</v>
      </c>
    </row>
    <row r="72" spans="1:9">
      <c r="A72" s="12">
        <v>70</v>
      </c>
      <c r="B72" s="17" t="s">
        <v>132</v>
      </c>
      <c r="C72" s="17" t="s">
        <v>133</v>
      </c>
      <c r="D72" s="13" t="s">
        <v>21</v>
      </c>
      <c r="E72" s="13" t="s">
        <v>24</v>
      </c>
      <c r="F72" s="13">
        <v>13</v>
      </c>
      <c r="G72" s="15">
        <v>44716</v>
      </c>
      <c r="H72" s="13">
        <v>324</v>
      </c>
      <c r="I72">
        <v>131</v>
      </c>
    </row>
    <row r="73" spans="1:9" ht="15.75" thickBot="1">
      <c r="A73" s="8">
        <v>71</v>
      </c>
      <c r="B73" s="17" t="s">
        <v>134</v>
      </c>
      <c r="C73" s="17" t="s">
        <v>38</v>
      </c>
      <c r="D73" s="9" t="s">
        <v>21</v>
      </c>
      <c r="E73" s="9" t="s">
        <v>11</v>
      </c>
      <c r="F73" s="9">
        <v>9</v>
      </c>
      <c r="G73" s="10">
        <v>44717</v>
      </c>
      <c r="H73" s="9">
        <v>255</v>
      </c>
      <c r="I73">
        <v>130</v>
      </c>
    </row>
    <row r="74" spans="1:9">
      <c r="A74" s="12">
        <v>72</v>
      </c>
      <c r="B74" s="17" t="s">
        <v>135</v>
      </c>
      <c r="C74" s="17" t="s">
        <v>136</v>
      </c>
      <c r="D74" s="13" t="s">
        <v>21</v>
      </c>
      <c r="E74" s="13" t="s">
        <v>137</v>
      </c>
      <c r="F74" s="13">
        <v>1</v>
      </c>
      <c r="G74" s="15">
        <v>44714</v>
      </c>
      <c r="H74" s="13">
        <v>198</v>
      </c>
      <c r="I74">
        <v>129</v>
      </c>
    </row>
    <row r="75" spans="1:9" ht="15.75" thickBot="1">
      <c r="A75" s="8">
        <v>73</v>
      </c>
      <c r="B75" s="17" t="s">
        <v>138</v>
      </c>
      <c r="C75" s="17" t="s">
        <v>26</v>
      </c>
      <c r="D75" s="9" t="s">
        <v>21</v>
      </c>
      <c r="E75" s="9" t="s">
        <v>15</v>
      </c>
      <c r="F75" s="9">
        <v>10</v>
      </c>
      <c r="G75" s="10">
        <v>44713</v>
      </c>
      <c r="H75" s="9">
        <v>194</v>
      </c>
      <c r="I75">
        <v>128</v>
      </c>
    </row>
    <row r="76" spans="1:9">
      <c r="A76" s="12">
        <v>74</v>
      </c>
      <c r="B76" s="17" t="s">
        <v>139</v>
      </c>
      <c r="C76" s="17" t="s">
        <v>40</v>
      </c>
      <c r="D76" s="13" t="s">
        <v>21</v>
      </c>
      <c r="E76" s="13" t="s">
        <v>41</v>
      </c>
      <c r="F76" s="13">
        <v>7</v>
      </c>
      <c r="G76" s="15">
        <v>44714</v>
      </c>
      <c r="H76" s="13">
        <v>230</v>
      </c>
      <c r="I76">
        <v>127</v>
      </c>
    </row>
    <row r="77" spans="1:9" ht="15.75" thickBot="1">
      <c r="A77" s="8">
        <v>75</v>
      </c>
      <c r="B77" s="17" t="s">
        <v>140</v>
      </c>
      <c r="C77" s="17" t="s">
        <v>26</v>
      </c>
      <c r="D77" s="9" t="s">
        <v>21</v>
      </c>
      <c r="E77" s="9" t="s">
        <v>64</v>
      </c>
      <c r="F77" s="9">
        <v>8</v>
      </c>
      <c r="G77" s="10">
        <v>44716</v>
      </c>
      <c r="H77" s="9">
        <v>312</v>
      </c>
      <c r="I77">
        <v>126</v>
      </c>
    </row>
    <row r="78" spans="1:9">
      <c r="A78" s="12">
        <v>76</v>
      </c>
      <c r="B78" s="17" t="s">
        <v>141</v>
      </c>
      <c r="C78" s="17" t="s">
        <v>31</v>
      </c>
      <c r="D78" s="13" t="s">
        <v>14</v>
      </c>
      <c r="E78" s="13" t="s">
        <v>15</v>
      </c>
      <c r="F78" s="13">
        <v>11</v>
      </c>
      <c r="G78" s="15">
        <v>44714</v>
      </c>
      <c r="H78" s="13">
        <v>200</v>
      </c>
      <c r="I78">
        <v>125</v>
      </c>
    </row>
    <row r="79" spans="1:9" ht="15.75" thickBot="1">
      <c r="A79" s="8">
        <v>77</v>
      </c>
      <c r="B79" s="17" t="s">
        <v>142</v>
      </c>
      <c r="C79" s="17" t="s">
        <v>28</v>
      </c>
      <c r="D79" s="9" t="s">
        <v>21</v>
      </c>
      <c r="E79" s="9" t="s">
        <v>76</v>
      </c>
      <c r="F79" s="9">
        <v>4</v>
      </c>
      <c r="G79" s="10">
        <v>44717</v>
      </c>
      <c r="H79" s="9">
        <v>250</v>
      </c>
      <c r="I79">
        <v>124</v>
      </c>
    </row>
    <row r="80" spans="1:9">
      <c r="A80" s="12">
        <v>78</v>
      </c>
      <c r="B80" s="17" t="s">
        <v>143</v>
      </c>
      <c r="C80" s="17" t="s">
        <v>144</v>
      </c>
      <c r="D80" s="13" t="s">
        <v>21</v>
      </c>
      <c r="E80" s="13" t="s">
        <v>64</v>
      </c>
      <c r="F80" s="13">
        <v>9</v>
      </c>
      <c r="G80" s="15">
        <v>44716</v>
      </c>
      <c r="H80" s="13">
        <v>292</v>
      </c>
      <c r="I80">
        <v>123</v>
      </c>
    </row>
    <row r="81" spans="1:9" ht="15.75" thickBot="1">
      <c r="A81" s="8">
        <v>79</v>
      </c>
      <c r="B81" s="17" t="s">
        <v>145</v>
      </c>
      <c r="C81" s="17" t="s">
        <v>17</v>
      </c>
      <c r="D81" s="9" t="s">
        <v>10</v>
      </c>
      <c r="E81" s="9" t="s">
        <v>103</v>
      </c>
      <c r="F81" s="9">
        <v>4</v>
      </c>
      <c r="G81" s="10">
        <v>44690</v>
      </c>
      <c r="H81" s="9">
        <v>199</v>
      </c>
      <c r="I81">
        <v>122</v>
      </c>
    </row>
    <row r="82" spans="1:9">
      <c r="A82" s="12">
        <v>80</v>
      </c>
      <c r="B82" s="17" t="s">
        <v>146</v>
      </c>
      <c r="C82" s="17" t="s">
        <v>147</v>
      </c>
      <c r="D82" s="13" t="s">
        <v>21</v>
      </c>
      <c r="E82" s="13" t="s">
        <v>15</v>
      </c>
      <c r="F82" s="13">
        <v>12</v>
      </c>
      <c r="G82" s="14">
        <v>36678</v>
      </c>
      <c r="H82" s="13">
        <v>193</v>
      </c>
      <c r="I82">
        <v>121</v>
      </c>
    </row>
    <row r="83" spans="1:9" ht="15.75" thickBot="1">
      <c r="A83" s="8">
        <v>81</v>
      </c>
      <c r="B83" s="17" t="s">
        <v>148</v>
      </c>
      <c r="C83" s="17" t="s">
        <v>78</v>
      </c>
      <c r="D83" s="9" t="s">
        <v>14</v>
      </c>
      <c r="E83" s="9" t="s">
        <v>76</v>
      </c>
      <c r="F83" s="9">
        <v>5</v>
      </c>
      <c r="G83" s="10">
        <v>44717</v>
      </c>
      <c r="H83" s="9">
        <v>250</v>
      </c>
      <c r="I83">
        <v>120</v>
      </c>
    </row>
    <row r="84" spans="1:9">
      <c r="A84" s="12">
        <v>82</v>
      </c>
      <c r="B84" s="17" t="s">
        <v>149</v>
      </c>
      <c r="C84" s="17" t="s">
        <v>144</v>
      </c>
      <c r="D84" s="13" t="s">
        <v>14</v>
      </c>
      <c r="E84" s="13" t="s">
        <v>11</v>
      </c>
      <c r="F84" s="13">
        <v>10</v>
      </c>
      <c r="G84" s="15">
        <v>44715</v>
      </c>
      <c r="H84" s="13">
        <v>240</v>
      </c>
      <c r="I84">
        <v>119</v>
      </c>
    </row>
    <row r="85" spans="1:9" ht="15.75" thickBot="1">
      <c r="A85" s="8">
        <v>83</v>
      </c>
      <c r="B85" s="17" t="s">
        <v>150</v>
      </c>
      <c r="C85" s="17" t="s">
        <v>43</v>
      </c>
      <c r="D85" s="9" t="s">
        <v>21</v>
      </c>
      <c r="E85" s="9" t="s">
        <v>15</v>
      </c>
      <c r="F85" s="9">
        <v>13</v>
      </c>
      <c r="G85" s="11">
        <v>36678</v>
      </c>
      <c r="H85" s="9">
        <v>190</v>
      </c>
      <c r="I85">
        <v>118</v>
      </c>
    </row>
    <row r="86" spans="1:9">
      <c r="A86" s="12">
        <v>84</v>
      </c>
      <c r="B86" s="17" t="s">
        <v>151</v>
      </c>
      <c r="C86" s="17" t="s">
        <v>152</v>
      </c>
      <c r="D86" s="13" t="s">
        <v>14</v>
      </c>
      <c r="E86" s="13" t="s">
        <v>24</v>
      </c>
      <c r="F86" s="13">
        <v>14</v>
      </c>
      <c r="G86" s="15">
        <v>44717</v>
      </c>
      <c r="H86" s="13">
        <v>320</v>
      </c>
      <c r="I86">
        <v>117</v>
      </c>
    </row>
    <row r="87" spans="1:9" ht="15.75" thickBot="1">
      <c r="A87" s="8">
        <v>85</v>
      </c>
      <c r="B87" s="17" t="s">
        <v>153</v>
      </c>
      <c r="C87" s="17" t="s">
        <v>154</v>
      </c>
      <c r="D87" s="9" t="s">
        <v>21</v>
      </c>
      <c r="E87" s="9" t="s">
        <v>29</v>
      </c>
      <c r="F87" s="9">
        <v>10</v>
      </c>
      <c r="G87" s="11">
        <v>36678</v>
      </c>
      <c r="H87" s="9">
        <v>190</v>
      </c>
      <c r="I87">
        <v>116</v>
      </c>
    </row>
    <row r="88" spans="1:9">
      <c r="A88" s="12">
        <v>86</v>
      </c>
      <c r="B88" s="17" t="s">
        <v>155</v>
      </c>
      <c r="C88" s="17" t="s">
        <v>156</v>
      </c>
      <c r="D88" s="13" t="s">
        <v>21</v>
      </c>
      <c r="E88" s="13" t="s">
        <v>18</v>
      </c>
      <c r="F88" s="13">
        <v>7</v>
      </c>
      <c r="G88" s="14">
        <v>36678</v>
      </c>
      <c r="H88" s="13">
        <v>207</v>
      </c>
      <c r="I88">
        <v>115</v>
      </c>
    </row>
    <row r="89" spans="1:9" ht="15.75" thickBot="1">
      <c r="A89" s="8">
        <v>87</v>
      </c>
      <c r="B89" s="17" t="s">
        <v>157</v>
      </c>
      <c r="C89" s="17" t="s">
        <v>98</v>
      </c>
      <c r="D89" s="9" t="s">
        <v>21</v>
      </c>
      <c r="E89" s="9" t="s">
        <v>24</v>
      </c>
      <c r="F89" s="9">
        <v>15</v>
      </c>
      <c r="G89" s="10">
        <v>44718</v>
      </c>
      <c r="H89" s="9">
        <v>300</v>
      </c>
      <c r="I89">
        <v>114</v>
      </c>
    </row>
    <row r="90" spans="1:9">
      <c r="A90" s="12">
        <v>88</v>
      </c>
      <c r="B90" s="17" t="s">
        <v>158</v>
      </c>
      <c r="C90" s="17" t="s">
        <v>81</v>
      </c>
      <c r="D90" s="13" t="s">
        <v>21</v>
      </c>
      <c r="E90" s="13" t="s">
        <v>41</v>
      </c>
      <c r="F90" s="13">
        <v>8</v>
      </c>
      <c r="G90" s="15">
        <v>44713</v>
      </c>
      <c r="H90" s="13">
        <v>222</v>
      </c>
      <c r="I90">
        <v>113</v>
      </c>
    </row>
    <row r="91" spans="1:9" ht="15.75" thickBot="1">
      <c r="A91" s="8">
        <v>89</v>
      </c>
      <c r="B91" s="17" t="s">
        <v>159</v>
      </c>
      <c r="C91" s="17" t="s">
        <v>26</v>
      </c>
      <c r="D91" s="9" t="s">
        <v>14</v>
      </c>
      <c r="E91" s="9" t="s">
        <v>29</v>
      </c>
      <c r="F91" s="9">
        <v>11</v>
      </c>
      <c r="G91" s="11">
        <v>36678</v>
      </c>
      <c r="H91" s="9">
        <v>195</v>
      </c>
      <c r="I91">
        <v>112</v>
      </c>
    </row>
    <row r="92" spans="1:9">
      <c r="A92" s="12">
        <v>90</v>
      </c>
      <c r="B92" s="17" t="s">
        <v>160</v>
      </c>
      <c r="C92" s="17" t="s">
        <v>161</v>
      </c>
      <c r="D92" s="13" t="s">
        <v>14</v>
      </c>
      <c r="E92" s="13" t="s">
        <v>18</v>
      </c>
      <c r="F92" s="13">
        <v>8</v>
      </c>
      <c r="G92" s="15">
        <v>44713</v>
      </c>
      <c r="H92" s="13">
        <v>200</v>
      </c>
      <c r="I92">
        <v>111</v>
      </c>
    </row>
    <row r="93" spans="1:9" ht="15.75" thickBot="1">
      <c r="A93" s="8">
        <v>91</v>
      </c>
      <c r="B93" s="17" t="s">
        <v>162</v>
      </c>
      <c r="C93" s="17" t="s">
        <v>98</v>
      </c>
      <c r="D93" s="9" t="s">
        <v>14</v>
      </c>
      <c r="E93" s="9" t="s">
        <v>29</v>
      </c>
      <c r="F93" s="9">
        <v>12</v>
      </c>
      <c r="G93" s="10">
        <v>44692</v>
      </c>
      <c r="H93" s="9">
        <v>185</v>
      </c>
      <c r="I93">
        <v>110</v>
      </c>
    </row>
    <row r="94" spans="1:9">
      <c r="A94" s="12">
        <v>92</v>
      </c>
      <c r="B94" s="17" t="s">
        <v>163</v>
      </c>
      <c r="C94" s="17" t="s">
        <v>55</v>
      </c>
      <c r="D94" s="13" t="s">
        <v>21</v>
      </c>
      <c r="E94" s="13" t="s">
        <v>11</v>
      </c>
      <c r="F94" s="13">
        <v>11</v>
      </c>
      <c r="G94" s="15">
        <v>44716</v>
      </c>
      <c r="H94" s="13">
        <v>265</v>
      </c>
      <c r="I94">
        <v>109</v>
      </c>
    </row>
    <row r="95" spans="1:9" ht="15.75" thickBot="1">
      <c r="A95" s="8">
        <v>93</v>
      </c>
      <c r="B95" s="17" t="s">
        <v>164</v>
      </c>
      <c r="C95" s="17" t="s">
        <v>9</v>
      </c>
      <c r="D95" s="9" t="s">
        <v>10</v>
      </c>
      <c r="E95" s="9" t="s">
        <v>18</v>
      </c>
      <c r="F95" s="9">
        <v>9</v>
      </c>
      <c r="G95" s="10">
        <v>44692</v>
      </c>
      <c r="H95" s="9">
        <v>194</v>
      </c>
      <c r="I95">
        <v>108</v>
      </c>
    </row>
    <row r="96" spans="1:9">
      <c r="A96" s="12">
        <v>94</v>
      </c>
      <c r="B96" s="17" t="s">
        <v>165</v>
      </c>
      <c r="C96" s="17" t="s">
        <v>28</v>
      </c>
      <c r="D96" s="13" t="s">
        <v>21</v>
      </c>
      <c r="E96" s="13" t="s">
        <v>24</v>
      </c>
      <c r="F96" s="13">
        <v>16</v>
      </c>
      <c r="G96" s="15">
        <v>44718</v>
      </c>
      <c r="H96" s="13">
        <v>320</v>
      </c>
      <c r="I96">
        <v>107</v>
      </c>
    </row>
    <row r="97" spans="1:9" ht="15.75" thickBot="1">
      <c r="A97" s="8">
        <v>95</v>
      </c>
      <c r="B97" s="17" t="s">
        <v>166</v>
      </c>
      <c r="C97" s="17" t="s">
        <v>20</v>
      </c>
      <c r="D97" s="9" t="s">
        <v>21</v>
      </c>
      <c r="E97" s="9" t="s">
        <v>41</v>
      </c>
      <c r="F97" s="9">
        <v>9</v>
      </c>
      <c r="G97" s="10">
        <v>44714</v>
      </c>
      <c r="H97" s="9">
        <v>224</v>
      </c>
      <c r="I97">
        <v>106</v>
      </c>
    </row>
    <row r="98" spans="1:9">
      <c r="A98" s="12">
        <v>96</v>
      </c>
      <c r="B98" s="17" t="s">
        <v>167</v>
      </c>
      <c r="C98" s="17" t="s">
        <v>40</v>
      </c>
      <c r="D98" s="13" t="s">
        <v>21</v>
      </c>
      <c r="E98" s="13" t="s">
        <v>41</v>
      </c>
      <c r="F98" s="13">
        <v>10</v>
      </c>
      <c r="G98" s="15">
        <v>44717</v>
      </c>
      <c r="H98" s="13">
        <v>230</v>
      </c>
      <c r="I98">
        <v>105</v>
      </c>
    </row>
    <row r="99" spans="1:9" ht="15.75" thickBot="1">
      <c r="A99" s="8">
        <v>97</v>
      </c>
      <c r="B99" s="17" t="s">
        <v>168</v>
      </c>
      <c r="C99" s="17" t="s">
        <v>169</v>
      </c>
      <c r="D99" s="9" t="s">
        <v>21</v>
      </c>
      <c r="E99" s="9" t="s">
        <v>76</v>
      </c>
      <c r="F99" s="9">
        <v>6</v>
      </c>
      <c r="G99" s="10">
        <v>44717</v>
      </c>
      <c r="H99" s="9">
        <v>244</v>
      </c>
      <c r="I99">
        <v>104</v>
      </c>
    </row>
    <row r="100" spans="1:9">
      <c r="A100" s="12">
        <v>98</v>
      </c>
      <c r="B100" s="17" t="s">
        <v>170</v>
      </c>
      <c r="C100" s="17" t="s">
        <v>171</v>
      </c>
      <c r="D100" s="13" t="s">
        <v>14</v>
      </c>
      <c r="E100" s="13" t="s">
        <v>29</v>
      </c>
      <c r="F100" s="13">
        <v>13</v>
      </c>
      <c r="G100" s="15">
        <v>44715</v>
      </c>
      <c r="H100" s="13">
        <v>220</v>
      </c>
      <c r="I100">
        <v>103</v>
      </c>
    </row>
    <row r="101" spans="1:9" ht="15.75" thickBot="1">
      <c r="A101" s="8">
        <v>99</v>
      </c>
      <c r="B101" s="17" t="s">
        <v>172</v>
      </c>
      <c r="C101" s="17" t="s">
        <v>40</v>
      </c>
      <c r="D101" s="9" t="s">
        <v>21</v>
      </c>
      <c r="E101" s="9" t="s">
        <v>24</v>
      </c>
      <c r="F101" s="9">
        <v>17</v>
      </c>
      <c r="G101" s="10">
        <v>44716</v>
      </c>
      <c r="H101" s="9">
        <v>325</v>
      </c>
      <c r="I101">
        <v>102</v>
      </c>
    </row>
    <row r="102" spans="1:9">
      <c r="A102" s="12">
        <v>100</v>
      </c>
      <c r="B102" s="17" t="s">
        <v>173</v>
      </c>
      <c r="C102" s="17" t="s">
        <v>71</v>
      </c>
      <c r="D102" s="13" t="s">
        <v>14</v>
      </c>
      <c r="E102" s="13" t="s">
        <v>24</v>
      </c>
      <c r="F102" s="13">
        <v>18</v>
      </c>
      <c r="G102" s="15">
        <v>44717</v>
      </c>
      <c r="H102" s="13">
        <v>310</v>
      </c>
      <c r="I102">
        <v>101</v>
      </c>
    </row>
    <row r="103" spans="1:9" ht="15.75" thickBot="1">
      <c r="A103" s="8">
        <v>101</v>
      </c>
      <c r="B103" s="17" t="s">
        <v>174</v>
      </c>
      <c r="C103" s="17" t="s">
        <v>69</v>
      </c>
      <c r="D103" s="9" t="s">
        <v>21</v>
      </c>
      <c r="E103" s="9" t="s">
        <v>15</v>
      </c>
      <c r="F103" s="9">
        <v>14</v>
      </c>
      <c r="G103" s="10">
        <v>44689</v>
      </c>
      <c r="H103" s="9">
        <v>185</v>
      </c>
      <c r="I103">
        <v>100</v>
      </c>
    </row>
    <row r="104" spans="1:9">
      <c r="A104" s="12">
        <v>102</v>
      </c>
      <c r="B104" s="17" t="s">
        <v>175</v>
      </c>
      <c r="C104" s="17" t="s">
        <v>176</v>
      </c>
      <c r="D104" s="13" t="s">
        <v>14</v>
      </c>
      <c r="E104" s="13" t="s">
        <v>29</v>
      </c>
      <c r="F104" s="13">
        <v>14</v>
      </c>
      <c r="G104" s="15">
        <v>44715</v>
      </c>
      <c r="H104" s="13">
        <v>190</v>
      </c>
      <c r="I104">
        <v>99</v>
      </c>
    </row>
    <row r="105" spans="1:9" ht="15.75" thickBot="1">
      <c r="A105" s="8">
        <v>103</v>
      </c>
      <c r="B105" s="17" t="s">
        <v>177</v>
      </c>
      <c r="C105" s="17" t="s">
        <v>178</v>
      </c>
      <c r="D105" s="9" t="s">
        <v>21</v>
      </c>
      <c r="E105" s="9" t="s">
        <v>24</v>
      </c>
      <c r="F105" s="9">
        <v>19</v>
      </c>
      <c r="G105" s="10">
        <v>44719</v>
      </c>
      <c r="H105" s="9">
        <v>319</v>
      </c>
      <c r="I105">
        <v>98</v>
      </c>
    </row>
    <row r="106" spans="1:9">
      <c r="A106" s="12">
        <v>104</v>
      </c>
      <c r="B106" s="17" t="s">
        <v>179</v>
      </c>
      <c r="C106" s="17" t="s">
        <v>28</v>
      </c>
      <c r="D106" s="13" t="s">
        <v>21</v>
      </c>
      <c r="E106" s="13" t="s">
        <v>64</v>
      </c>
      <c r="F106" s="13">
        <v>10</v>
      </c>
      <c r="G106" s="15">
        <v>44714</v>
      </c>
      <c r="H106" s="13">
        <v>300</v>
      </c>
      <c r="I106">
        <v>97</v>
      </c>
    </row>
    <row r="107" spans="1:9" ht="15.75" thickBot="1">
      <c r="A107" s="8">
        <v>105</v>
      </c>
      <c r="B107" s="17" t="s">
        <v>180</v>
      </c>
      <c r="C107" s="17" t="s">
        <v>9</v>
      </c>
      <c r="D107" s="9" t="s">
        <v>10</v>
      </c>
      <c r="E107" s="9" t="s">
        <v>15</v>
      </c>
      <c r="F107" s="9">
        <v>15</v>
      </c>
      <c r="G107" s="10">
        <v>44692</v>
      </c>
      <c r="H107" s="9">
        <v>178</v>
      </c>
      <c r="I107">
        <v>96</v>
      </c>
    </row>
    <row r="108" spans="1:9">
      <c r="A108" s="12">
        <v>106</v>
      </c>
      <c r="B108" s="17" t="s">
        <v>181</v>
      </c>
      <c r="C108" s="17" t="s">
        <v>182</v>
      </c>
      <c r="D108" s="13" t="s">
        <v>14</v>
      </c>
      <c r="E108" s="13" t="s">
        <v>24</v>
      </c>
      <c r="F108" s="13">
        <v>20</v>
      </c>
      <c r="G108" s="15">
        <v>44715</v>
      </c>
      <c r="H108" s="13">
        <v>285</v>
      </c>
      <c r="I108">
        <v>95</v>
      </c>
    </row>
    <row r="109" spans="1:9" ht="15.75" thickBot="1">
      <c r="A109" s="8">
        <v>107</v>
      </c>
      <c r="B109" s="17" t="s">
        <v>183</v>
      </c>
      <c r="C109" s="17" t="s">
        <v>184</v>
      </c>
      <c r="D109" s="9" t="s">
        <v>14</v>
      </c>
      <c r="E109" s="9" t="s">
        <v>18</v>
      </c>
      <c r="F109" s="9">
        <v>10</v>
      </c>
      <c r="G109" s="10">
        <v>44715</v>
      </c>
      <c r="H109" s="9">
        <v>204</v>
      </c>
      <c r="I109">
        <v>94</v>
      </c>
    </row>
    <row r="110" spans="1:9">
      <c r="A110" s="12">
        <v>108</v>
      </c>
      <c r="B110" s="17" t="s">
        <v>185</v>
      </c>
      <c r="C110" s="17" t="s">
        <v>186</v>
      </c>
      <c r="D110" s="13" t="s">
        <v>21</v>
      </c>
      <c r="E110" s="13" t="s">
        <v>24</v>
      </c>
      <c r="F110" s="13">
        <v>21</v>
      </c>
      <c r="G110" s="15">
        <v>44719</v>
      </c>
      <c r="H110" s="13">
        <v>300</v>
      </c>
      <c r="I110">
        <v>93</v>
      </c>
    </row>
    <row r="111" spans="1:9" ht="15.75" thickBot="1">
      <c r="A111" s="8">
        <v>109</v>
      </c>
      <c r="B111" s="17" t="s">
        <v>187</v>
      </c>
      <c r="C111" s="17" t="s">
        <v>131</v>
      </c>
      <c r="D111" s="9" t="s">
        <v>14</v>
      </c>
      <c r="E111" s="9" t="s">
        <v>24</v>
      </c>
      <c r="F111" s="9">
        <v>22</v>
      </c>
      <c r="G111" s="10">
        <v>44715</v>
      </c>
      <c r="H111" s="9">
        <v>315</v>
      </c>
      <c r="I111">
        <v>92</v>
      </c>
    </row>
    <row r="112" spans="1:9">
      <c r="A112" s="12">
        <v>110</v>
      </c>
      <c r="B112" s="17" t="s">
        <v>188</v>
      </c>
      <c r="C112" s="17" t="s">
        <v>189</v>
      </c>
      <c r="D112" s="13" t="s">
        <v>21</v>
      </c>
      <c r="E112" s="13" t="s">
        <v>24</v>
      </c>
      <c r="F112" s="13">
        <v>23</v>
      </c>
      <c r="G112" s="15">
        <v>44718</v>
      </c>
      <c r="H112" s="13">
        <v>301</v>
      </c>
      <c r="I112">
        <v>91</v>
      </c>
    </row>
    <row r="113" spans="1:9" ht="15.75" thickBot="1">
      <c r="A113" s="8">
        <v>111</v>
      </c>
      <c r="B113" s="17" t="s">
        <v>190</v>
      </c>
      <c r="C113" s="17" t="s">
        <v>92</v>
      </c>
      <c r="D113" s="9" t="s">
        <v>14</v>
      </c>
      <c r="E113" s="9" t="s">
        <v>24</v>
      </c>
      <c r="F113" s="9">
        <v>24</v>
      </c>
      <c r="G113" s="10">
        <v>44718</v>
      </c>
      <c r="H113" s="9">
        <v>320</v>
      </c>
      <c r="I113">
        <v>90</v>
      </c>
    </row>
    <row r="114" spans="1:9">
      <c r="A114" s="12">
        <v>112</v>
      </c>
      <c r="B114" s="17" t="s">
        <v>191</v>
      </c>
      <c r="C114" s="17" t="s">
        <v>192</v>
      </c>
      <c r="D114" s="13" t="s">
        <v>14</v>
      </c>
      <c r="E114" s="13" t="s">
        <v>64</v>
      </c>
      <c r="F114" s="13">
        <v>11</v>
      </c>
      <c r="G114" s="15">
        <v>44716</v>
      </c>
      <c r="H114" s="13">
        <v>333</v>
      </c>
      <c r="I114">
        <v>89</v>
      </c>
    </row>
    <row r="115" spans="1:9" ht="15.75" thickBot="1">
      <c r="A115" s="8">
        <v>113</v>
      </c>
      <c r="B115" s="17" t="s">
        <v>193</v>
      </c>
      <c r="C115" s="17" t="s">
        <v>71</v>
      </c>
      <c r="D115" s="9" t="s">
        <v>14</v>
      </c>
      <c r="E115" s="9" t="s">
        <v>15</v>
      </c>
      <c r="F115" s="9">
        <v>16</v>
      </c>
      <c r="G115" s="10">
        <v>44713</v>
      </c>
      <c r="H115" s="9">
        <v>190</v>
      </c>
      <c r="I115">
        <v>88</v>
      </c>
    </row>
    <row r="116" spans="1:9">
      <c r="A116" s="12">
        <v>114</v>
      </c>
      <c r="B116" s="17" t="s">
        <v>194</v>
      </c>
      <c r="C116" s="17" t="s">
        <v>20</v>
      </c>
      <c r="D116" s="13" t="s">
        <v>21</v>
      </c>
      <c r="E116" s="13" t="s">
        <v>18</v>
      </c>
      <c r="F116" s="13">
        <v>11</v>
      </c>
      <c r="G116" s="15">
        <v>44713</v>
      </c>
      <c r="H116" s="13">
        <v>221</v>
      </c>
      <c r="I116">
        <v>87</v>
      </c>
    </row>
    <row r="117" spans="1:9" ht="15.75" thickBot="1">
      <c r="A117" s="8">
        <v>115</v>
      </c>
      <c r="B117" s="17" t="s">
        <v>195</v>
      </c>
      <c r="C117" s="17" t="s">
        <v>169</v>
      </c>
      <c r="D117" s="9" t="s">
        <v>14</v>
      </c>
      <c r="E117" s="9" t="s">
        <v>41</v>
      </c>
      <c r="F117" s="9">
        <v>11</v>
      </c>
      <c r="G117" s="10">
        <v>44714</v>
      </c>
      <c r="H117" s="9">
        <v>261</v>
      </c>
      <c r="I117">
        <v>86</v>
      </c>
    </row>
    <row r="118" spans="1:9">
      <c r="A118" s="12">
        <v>116</v>
      </c>
      <c r="B118" s="17" t="s">
        <v>196</v>
      </c>
      <c r="C118" s="17" t="s">
        <v>197</v>
      </c>
      <c r="D118" s="13" t="s">
        <v>21</v>
      </c>
      <c r="E118" s="13" t="s">
        <v>29</v>
      </c>
      <c r="F118" s="13">
        <v>15</v>
      </c>
      <c r="G118" s="15">
        <v>44717</v>
      </c>
      <c r="H118" s="13">
        <v>208</v>
      </c>
      <c r="I118">
        <v>85</v>
      </c>
    </row>
    <row r="119" spans="1:9" ht="15.75" thickBot="1">
      <c r="A119" s="8">
        <v>117</v>
      </c>
      <c r="B119" s="17" t="s">
        <v>198</v>
      </c>
      <c r="C119" s="17" t="s">
        <v>13</v>
      </c>
      <c r="D119" s="9" t="s">
        <v>21</v>
      </c>
      <c r="E119" s="9" t="s">
        <v>24</v>
      </c>
      <c r="F119" s="9">
        <v>25</v>
      </c>
      <c r="G119" s="10">
        <v>44715</v>
      </c>
      <c r="H119" s="9">
        <v>315</v>
      </c>
      <c r="I119">
        <v>84</v>
      </c>
    </row>
    <row r="120" spans="1:9">
      <c r="A120" s="12">
        <v>118</v>
      </c>
      <c r="B120" s="17" t="s">
        <v>199</v>
      </c>
      <c r="C120" s="17" t="s">
        <v>133</v>
      </c>
      <c r="D120" s="13" t="s">
        <v>10</v>
      </c>
      <c r="E120" s="13" t="s">
        <v>24</v>
      </c>
      <c r="F120" s="13">
        <v>26</v>
      </c>
      <c r="G120" s="15">
        <v>44718</v>
      </c>
      <c r="H120" s="13">
        <v>332</v>
      </c>
      <c r="I120">
        <v>83</v>
      </c>
    </row>
    <row r="121" spans="1:9" ht="15.75" thickBot="1">
      <c r="A121" s="8">
        <v>119</v>
      </c>
      <c r="B121" s="17" t="s">
        <v>200</v>
      </c>
      <c r="C121" s="17" t="s">
        <v>38</v>
      </c>
      <c r="D121" s="9" t="s">
        <v>21</v>
      </c>
      <c r="E121" s="9" t="s">
        <v>15</v>
      </c>
      <c r="F121" s="9">
        <v>17</v>
      </c>
      <c r="G121" s="10">
        <v>44713</v>
      </c>
      <c r="H121" s="9">
        <v>198</v>
      </c>
      <c r="I121">
        <v>82</v>
      </c>
    </row>
    <row r="122" spans="1:9">
      <c r="A122" s="12">
        <v>120</v>
      </c>
      <c r="B122" s="17" t="s">
        <v>201</v>
      </c>
      <c r="C122" s="17" t="s">
        <v>92</v>
      </c>
      <c r="D122" s="13" t="s">
        <v>21</v>
      </c>
      <c r="E122" s="13" t="s">
        <v>41</v>
      </c>
      <c r="F122" s="13">
        <v>12</v>
      </c>
      <c r="G122" s="15">
        <v>44713</v>
      </c>
      <c r="H122" s="13">
        <v>241</v>
      </c>
      <c r="I122">
        <v>81</v>
      </c>
    </row>
    <row r="123" spans="1:9" ht="15.75" thickBot="1">
      <c r="A123" s="8">
        <v>121</v>
      </c>
      <c r="B123" s="17" t="s">
        <v>202</v>
      </c>
      <c r="C123" s="17" t="s">
        <v>20</v>
      </c>
      <c r="D123" s="9" t="s">
        <v>21</v>
      </c>
      <c r="E123" s="9" t="s">
        <v>24</v>
      </c>
      <c r="F123" s="9">
        <v>27</v>
      </c>
      <c r="G123" s="10">
        <v>44719</v>
      </c>
      <c r="H123" s="9">
        <v>338</v>
      </c>
      <c r="I123">
        <v>80</v>
      </c>
    </row>
    <row r="124" spans="1:9">
      <c r="A124" s="12">
        <v>122</v>
      </c>
      <c r="B124" s="17" t="s">
        <v>203</v>
      </c>
      <c r="C124" s="17" t="s">
        <v>144</v>
      </c>
      <c r="D124" s="13" t="s">
        <v>14</v>
      </c>
      <c r="E124" s="13" t="s">
        <v>103</v>
      </c>
      <c r="F124" s="13">
        <v>5</v>
      </c>
      <c r="G124" s="15">
        <v>44692</v>
      </c>
      <c r="H124" s="13">
        <v>215</v>
      </c>
      <c r="I124">
        <v>79</v>
      </c>
    </row>
    <row r="125" spans="1:9" ht="15.75" thickBot="1">
      <c r="A125" s="8">
        <v>123</v>
      </c>
      <c r="B125" s="17" t="s">
        <v>204</v>
      </c>
      <c r="C125" s="17" t="s">
        <v>144</v>
      </c>
      <c r="D125" s="9" t="s">
        <v>14</v>
      </c>
      <c r="E125" s="9" t="s">
        <v>41</v>
      </c>
      <c r="F125" s="9">
        <v>13</v>
      </c>
      <c r="G125" s="10">
        <v>44713</v>
      </c>
      <c r="H125" s="9">
        <v>228</v>
      </c>
      <c r="I125">
        <v>78</v>
      </c>
    </row>
    <row r="126" spans="1:9">
      <c r="A126" s="12">
        <v>124</v>
      </c>
      <c r="B126" s="17" t="s">
        <v>205</v>
      </c>
      <c r="C126" s="17" t="s">
        <v>206</v>
      </c>
      <c r="D126" s="13" t="s">
        <v>21</v>
      </c>
      <c r="E126" s="13" t="s">
        <v>11</v>
      </c>
      <c r="F126" s="13">
        <v>12</v>
      </c>
      <c r="G126" s="15">
        <v>44716</v>
      </c>
      <c r="H126" s="13">
        <v>240</v>
      </c>
      <c r="I126">
        <v>77</v>
      </c>
    </row>
    <row r="127" spans="1:9" ht="15.75" thickBot="1">
      <c r="A127" s="8">
        <v>125</v>
      </c>
      <c r="B127" s="17" t="s">
        <v>207</v>
      </c>
      <c r="C127" s="17" t="s">
        <v>186</v>
      </c>
      <c r="D127" s="9" t="s">
        <v>14</v>
      </c>
      <c r="E127" s="9" t="s">
        <v>103</v>
      </c>
      <c r="F127" s="9">
        <v>6</v>
      </c>
      <c r="G127" s="10">
        <v>44714</v>
      </c>
      <c r="H127" s="9">
        <v>210</v>
      </c>
      <c r="I127">
        <v>76</v>
      </c>
    </row>
    <row r="128" spans="1:9">
      <c r="A128" s="12">
        <v>126</v>
      </c>
      <c r="B128" s="17" t="s">
        <v>208</v>
      </c>
      <c r="C128" s="17" t="s">
        <v>92</v>
      </c>
      <c r="D128" s="13" t="s">
        <v>21</v>
      </c>
      <c r="E128" s="13" t="s">
        <v>15</v>
      </c>
      <c r="F128" s="13">
        <v>18</v>
      </c>
      <c r="G128" s="14">
        <v>36678</v>
      </c>
      <c r="H128" s="13">
        <v>194</v>
      </c>
      <c r="I128">
        <v>75</v>
      </c>
    </row>
    <row r="129" spans="1:9" ht="15.75" thickBot="1">
      <c r="A129" s="8">
        <v>127</v>
      </c>
      <c r="B129" s="17" t="s">
        <v>209</v>
      </c>
      <c r="C129" s="17" t="s">
        <v>109</v>
      </c>
      <c r="D129" s="9" t="s">
        <v>21</v>
      </c>
      <c r="E129" s="9" t="s">
        <v>76</v>
      </c>
      <c r="F129" s="9">
        <v>7</v>
      </c>
      <c r="G129" s="10">
        <v>44718</v>
      </c>
      <c r="H129" s="9">
        <v>260</v>
      </c>
      <c r="I129">
        <v>74</v>
      </c>
    </row>
    <row r="130" spans="1:9">
      <c r="A130" s="12">
        <v>128</v>
      </c>
      <c r="B130" s="17" t="s">
        <v>210</v>
      </c>
      <c r="C130" s="17" t="s">
        <v>13</v>
      </c>
      <c r="D130" s="13" t="s">
        <v>21</v>
      </c>
      <c r="E130" s="13" t="s">
        <v>64</v>
      </c>
      <c r="F130" s="13">
        <v>12</v>
      </c>
      <c r="G130" s="15">
        <v>44716</v>
      </c>
      <c r="H130" s="13">
        <v>319</v>
      </c>
      <c r="I130">
        <v>73</v>
      </c>
    </row>
    <row r="131" spans="1:9" ht="15.75" thickBot="1">
      <c r="A131" s="8">
        <v>129</v>
      </c>
      <c r="B131" s="17" t="s">
        <v>211</v>
      </c>
      <c r="C131" s="17" t="s">
        <v>212</v>
      </c>
      <c r="D131" s="9" t="s">
        <v>21</v>
      </c>
      <c r="E131" s="9" t="s">
        <v>76</v>
      </c>
      <c r="F131" s="9">
        <v>8</v>
      </c>
      <c r="G131" s="10">
        <v>44716</v>
      </c>
      <c r="H131" s="9">
        <v>240</v>
      </c>
      <c r="I131">
        <v>72</v>
      </c>
    </row>
    <row r="132" spans="1:9">
      <c r="A132" s="12">
        <v>130</v>
      </c>
      <c r="B132" s="17" t="s">
        <v>213</v>
      </c>
      <c r="C132" s="17" t="s">
        <v>144</v>
      </c>
      <c r="D132" s="13" t="s">
        <v>21</v>
      </c>
      <c r="E132" s="13" t="s">
        <v>64</v>
      </c>
      <c r="F132" s="13">
        <v>13</v>
      </c>
      <c r="G132" s="15">
        <v>44717</v>
      </c>
      <c r="H132" s="13">
        <v>266</v>
      </c>
      <c r="I132">
        <v>71</v>
      </c>
    </row>
    <row r="133" spans="1:9" ht="15.75" thickBot="1">
      <c r="A133" s="8">
        <v>131</v>
      </c>
      <c r="B133" s="17" t="s">
        <v>214</v>
      </c>
      <c r="C133" s="17" t="s">
        <v>215</v>
      </c>
      <c r="D133" s="9" t="s">
        <v>14</v>
      </c>
      <c r="E133" s="9" t="s">
        <v>24</v>
      </c>
      <c r="F133" s="9">
        <v>28</v>
      </c>
      <c r="G133" s="10">
        <v>44719</v>
      </c>
      <c r="H133" s="9">
        <v>310</v>
      </c>
      <c r="I133">
        <v>70</v>
      </c>
    </row>
    <row r="134" spans="1:9">
      <c r="A134" s="12">
        <v>132</v>
      </c>
      <c r="B134" s="17" t="s">
        <v>216</v>
      </c>
      <c r="C134" s="17" t="s">
        <v>217</v>
      </c>
      <c r="D134" s="13" t="s">
        <v>21</v>
      </c>
      <c r="E134" s="13" t="s">
        <v>15</v>
      </c>
      <c r="F134" s="13">
        <v>19</v>
      </c>
      <c r="G134" s="15">
        <v>44716</v>
      </c>
      <c r="H134" s="13">
        <v>210</v>
      </c>
      <c r="I134">
        <v>69</v>
      </c>
    </row>
    <row r="135" spans="1:9" ht="15.75" thickBot="1">
      <c r="A135" s="8">
        <v>133</v>
      </c>
      <c r="B135" s="17" t="s">
        <v>218</v>
      </c>
      <c r="C135" s="17" t="s">
        <v>147</v>
      </c>
      <c r="D135" s="9" t="s">
        <v>21</v>
      </c>
      <c r="E135" s="9" t="s">
        <v>24</v>
      </c>
      <c r="F135" s="9">
        <v>29</v>
      </c>
      <c r="G135" s="10">
        <v>44718</v>
      </c>
      <c r="H135" s="9">
        <v>325</v>
      </c>
      <c r="I135">
        <v>68</v>
      </c>
    </row>
    <row r="136" spans="1:9">
      <c r="A136" s="12">
        <v>134</v>
      </c>
      <c r="B136" s="17" t="s">
        <v>219</v>
      </c>
      <c r="C136" s="17" t="s">
        <v>220</v>
      </c>
      <c r="D136" s="13" t="s">
        <v>21</v>
      </c>
      <c r="E136" s="13" t="s">
        <v>29</v>
      </c>
      <c r="F136" s="13">
        <v>16</v>
      </c>
      <c r="G136" s="15">
        <v>44714</v>
      </c>
      <c r="H136" s="13">
        <v>199</v>
      </c>
      <c r="I136">
        <v>67</v>
      </c>
    </row>
    <row r="137" spans="1:9" ht="15.75" thickBot="1">
      <c r="A137" s="8">
        <v>135</v>
      </c>
      <c r="B137" s="17" t="s">
        <v>221</v>
      </c>
      <c r="C137" s="17" t="s">
        <v>55</v>
      </c>
      <c r="D137" s="9" t="s">
        <v>21</v>
      </c>
      <c r="E137" s="9" t="s">
        <v>29</v>
      </c>
      <c r="F137" s="9">
        <v>17</v>
      </c>
      <c r="G137" s="10">
        <v>44713</v>
      </c>
      <c r="H137" s="9">
        <v>220</v>
      </c>
      <c r="I137">
        <v>66</v>
      </c>
    </row>
    <row r="138" spans="1:9">
      <c r="A138" s="12">
        <v>136</v>
      </c>
      <c r="B138" s="17" t="s">
        <v>222</v>
      </c>
      <c r="C138" s="17" t="s">
        <v>28</v>
      </c>
      <c r="D138" s="13" t="s">
        <v>14</v>
      </c>
      <c r="E138" s="13" t="s">
        <v>103</v>
      </c>
      <c r="F138" s="13">
        <v>7</v>
      </c>
      <c r="G138" s="15">
        <v>44692</v>
      </c>
      <c r="H138" s="13">
        <v>225</v>
      </c>
      <c r="I138">
        <v>65</v>
      </c>
    </row>
    <row r="139" spans="1:9" ht="15.75" thickBot="1">
      <c r="A139" s="8">
        <v>137</v>
      </c>
      <c r="B139" s="17" t="s">
        <v>223</v>
      </c>
      <c r="C139" s="17" t="s">
        <v>92</v>
      </c>
      <c r="D139" s="9" t="s">
        <v>14</v>
      </c>
      <c r="E139" s="9" t="s">
        <v>41</v>
      </c>
      <c r="F139" s="9">
        <v>14</v>
      </c>
      <c r="G139" s="10">
        <v>44715</v>
      </c>
      <c r="H139" s="9">
        <v>241</v>
      </c>
      <c r="I139">
        <v>64</v>
      </c>
    </row>
    <row r="140" spans="1:9">
      <c r="A140" s="12">
        <v>138</v>
      </c>
      <c r="B140" s="17" t="s">
        <v>224</v>
      </c>
      <c r="C140" s="17" t="s">
        <v>20</v>
      </c>
      <c r="D140" s="13" t="s">
        <v>14</v>
      </c>
      <c r="E140" s="13" t="s">
        <v>64</v>
      </c>
      <c r="F140" s="13">
        <v>14</v>
      </c>
      <c r="G140" s="15">
        <v>44716</v>
      </c>
      <c r="H140" s="13">
        <v>310</v>
      </c>
      <c r="I140">
        <v>63</v>
      </c>
    </row>
    <row r="141" spans="1:9" ht="15.75" thickBot="1">
      <c r="A141" s="8">
        <v>139</v>
      </c>
      <c r="B141" s="17" t="s">
        <v>225</v>
      </c>
      <c r="C141" s="17" t="s">
        <v>26</v>
      </c>
      <c r="D141" s="9" t="s">
        <v>21</v>
      </c>
      <c r="E141" s="9" t="s">
        <v>103</v>
      </c>
      <c r="F141" s="9">
        <v>8</v>
      </c>
      <c r="G141" s="10">
        <v>44713</v>
      </c>
      <c r="H141" s="9">
        <v>225</v>
      </c>
      <c r="I141">
        <v>62</v>
      </c>
    </row>
    <row r="142" spans="1:9">
      <c r="A142" s="12">
        <v>140</v>
      </c>
      <c r="B142" s="17" t="s">
        <v>226</v>
      </c>
      <c r="C142" s="17" t="s">
        <v>45</v>
      </c>
      <c r="D142" s="13" t="s">
        <v>21</v>
      </c>
      <c r="E142" s="13" t="s">
        <v>18</v>
      </c>
      <c r="F142" s="13">
        <v>12</v>
      </c>
      <c r="G142" s="15">
        <v>44713</v>
      </c>
      <c r="H142" s="13">
        <v>210</v>
      </c>
      <c r="I142">
        <v>61</v>
      </c>
    </row>
    <row r="143" spans="1:9" ht="15.75" thickBot="1">
      <c r="A143" s="8">
        <v>141</v>
      </c>
      <c r="B143" s="17" t="s">
        <v>227</v>
      </c>
      <c r="C143" s="17" t="s">
        <v>152</v>
      </c>
      <c r="D143" s="9" t="s">
        <v>14</v>
      </c>
      <c r="E143" s="9" t="s">
        <v>76</v>
      </c>
      <c r="F143" s="9">
        <v>9</v>
      </c>
      <c r="G143" s="10">
        <v>44716</v>
      </c>
      <c r="H143" s="9">
        <v>245</v>
      </c>
      <c r="I143">
        <v>60</v>
      </c>
    </row>
    <row r="144" spans="1:9">
      <c r="A144" s="12">
        <v>142</v>
      </c>
      <c r="B144" s="17" t="s">
        <v>228</v>
      </c>
      <c r="C144" s="17" t="s">
        <v>229</v>
      </c>
      <c r="D144" s="13" t="s">
        <v>14</v>
      </c>
      <c r="E144" s="13" t="s">
        <v>24</v>
      </c>
      <c r="F144" s="13">
        <v>30</v>
      </c>
      <c r="G144" s="15">
        <v>44717</v>
      </c>
      <c r="H144" s="13">
        <v>295</v>
      </c>
      <c r="I144">
        <v>59</v>
      </c>
    </row>
    <row r="145" spans="1:9" ht="15.75" thickBot="1">
      <c r="A145" s="8">
        <v>143</v>
      </c>
      <c r="B145" s="17" t="s">
        <v>230</v>
      </c>
      <c r="C145" s="17" t="s">
        <v>197</v>
      </c>
      <c r="D145" s="9" t="s">
        <v>21</v>
      </c>
      <c r="E145" s="9" t="s">
        <v>24</v>
      </c>
      <c r="F145" s="9">
        <v>31</v>
      </c>
      <c r="G145" s="10">
        <v>44719</v>
      </c>
      <c r="H145" s="9">
        <v>313</v>
      </c>
      <c r="I145">
        <v>58</v>
      </c>
    </row>
    <row r="146" spans="1:9">
      <c r="A146" s="12">
        <v>144</v>
      </c>
      <c r="B146" s="17" t="s">
        <v>231</v>
      </c>
      <c r="C146" s="17" t="s">
        <v>40</v>
      </c>
      <c r="D146" s="13" t="s">
        <v>14</v>
      </c>
      <c r="E146" s="13" t="s">
        <v>103</v>
      </c>
      <c r="F146" s="13">
        <v>9</v>
      </c>
      <c r="G146" s="14">
        <v>36678</v>
      </c>
      <c r="H146" s="13">
        <v>215</v>
      </c>
      <c r="I146">
        <v>57</v>
      </c>
    </row>
    <row r="147" spans="1:9" ht="15.75" thickBot="1">
      <c r="A147" s="8">
        <v>145</v>
      </c>
      <c r="B147" s="17" t="s">
        <v>232</v>
      </c>
      <c r="C147" s="17" t="s">
        <v>81</v>
      </c>
      <c r="D147" s="9" t="s">
        <v>21</v>
      </c>
      <c r="E147" s="9" t="s">
        <v>15</v>
      </c>
      <c r="F147" s="9">
        <v>20</v>
      </c>
      <c r="G147" s="11">
        <v>36678</v>
      </c>
      <c r="H147" s="9">
        <v>186</v>
      </c>
      <c r="I147">
        <v>56</v>
      </c>
    </row>
    <row r="148" spans="1:9">
      <c r="A148" s="12">
        <v>146</v>
      </c>
      <c r="B148" s="17" t="s">
        <v>233</v>
      </c>
      <c r="C148" s="17" t="s">
        <v>234</v>
      </c>
      <c r="D148" s="13" t="s">
        <v>14</v>
      </c>
      <c r="E148" s="13" t="s">
        <v>15</v>
      </c>
      <c r="F148" s="13">
        <v>21</v>
      </c>
      <c r="G148" s="14">
        <v>36678</v>
      </c>
      <c r="H148" s="13">
        <v>197</v>
      </c>
      <c r="I148">
        <v>55</v>
      </c>
    </row>
    <row r="149" spans="1:9" ht="15.75" thickBot="1">
      <c r="A149" s="8">
        <v>147</v>
      </c>
      <c r="B149" s="17" t="s">
        <v>235</v>
      </c>
      <c r="C149" s="17" t="s">
        <v>47</v>
      </c>
      <c r="D149" s="9" t="s">
        <v>21</v>
      </c>
      <c r="E149" s="9" t="s">
        <v>11</v>
      </c>
      <c r="F149" s="9">
        <v>13</v>
      </c>
      <c r="G149" s="10">
        <v>44717</v>
      </c>
      <c r="H149" s="9">
        <v>255</v>
      </c>
      <c r="I149">
        <v>54</v>
      </c>
    </row>
    <row r="150" spans="1:9">
      <c r="A150" s="12">
        <v>148</v>
      </c>
      <c r="B150" s="17" t="s">
        <v>236</v>
      </c>
      <c r="C150" s="17" t="s">
        <v>115</v>
      </c>
      <c r="D150" s="13" t="s">
        <v>21</v>
      </c>
      <c r="E150" s="13" t="s">
        <v>29</v>
      </c>
      <c r="F150" s="13">
        <v>18</v>
      </c>
      <c r="G150" s="15">
        <v>44714</v>
      </c>
      <c r="H150" s="13">
        <v>200</v>
      </c>
      <c r="I150">
        <v>53</v>
      </c>
    </row>
    <row r="151" spans="1:9" ht="15.75" thickBot="1">
      <c r="A151" s="8">
        <v>149</v>
      </c>
      <c r="B151" s="17" t="s">
        <v>237</v>
      </c>
      <c r="C151" s="17" t="s">
        <v>186</v>
      </c>
      <c r="D151" s="9" t="s">
        <v>21</v>
      </c>
      <c r="E151" s="9" t="s">
        <v>137</v>
      </c>
      <c r="F151" s="9">
        <v>2</v>
      </c>
      <c r="G151" s="10">
        <v>44691</v>
      </c>
      <c r="H151" s="9">
        <v>175</v>
      </c>
      <c r="I151">
        <v>52</v>
      </c>
    </row>
    <row r="152" spans="1:9">
      <c r="A152" s="12">
        <v>150</v>
      </c>
      <c r="B152" s="17" t="s">
        <v>238</v>
      </c>
      <c r="C152" s="17" t="s">
        <v>38</v>
      </c>
      <c r="D152" s="13" t="s">
        <v>21</v>
      </c>
      <c r="E152" s="13" t="s">
        <v>29</v>
      </c>
      <c r="F152" s="13">
        <v>19</v>
      </c>
      <c r="G152" s="15">
        <v>44715</v>
      </c>
      <c r="H152" s="13">
        <v>213</v>
      </c>
      <c r="I152">
        <v>51</v>
      </c>
    </row>
    <row r="153" spans="1:9" ht="15.75" thickBot="1">
      <c r="A153" s="8">
        <v>151</v>
      </c>
      <c r="B153" s="17" t="s">
        <v>239</v>
      </c>
      <c r="C153" s="17" t="s">
        <v>118</v>
      </c>
      <c r="D153" s="9" t="s">
        <v>14</v>
      </c>
      <c r="E153" s="9" t="s">
        <v>240</v>
      </c>
      <c r="F153" s="9">
        <v>1</v>
      </c>
      <c r="G153" s="10">
        <v>44714</v>
      </c>
      <c r="H153" s="9">
        <v>200</v>
      </c>
      <c r="I153">
        <v>50</v>
      </c>
    </row>
    <row r="154" spans="1:9">
      <c r="A154" s="12">
        <v>152</v>
      </c>
      <c r="B154" s="17" t="s">
        <v>241</v>
      </c>
      <c r="C154" s="17" t="s">
        <v>217</v>
      </c>
      <c r="D154" s="13" t="s">
        <v>21</v>
      </c>
      <c r="E154" s="13" t="s">
        <v>24</v>
      </c>
      <c r="F154" s="13">
        <v>32</v>
      </c>
      <c r="G154" s="15">
        <v>44717</v>
      </c>
      <c r="H154" s="13">
        <v>295</v>
      </c>
      <c r="I154">
        <v>49</v>
      </c>
    </row>
    <row r="155" spans="1:9" ht="15.75" thickBot="1">
      <c r="A155" s="8">
        <v>153</v>
      </c>
      <c r="B155" s="17" t="s">
        <v>242</v>
      </c>
      <c r="C155" s="17" t="s">
        <v>109</v>
      </c>
      <c r="D155" s="9" t="s">
        <v>21</v>
      </c>
      <c r="E155" s="9" t="s">
        <v>41</v>
      </c>
      <c r="F155" s="9">
        <v>15</v>
      </c>
      <c r="G155" s="10">
        <v>44716</v>
      </c>
      <c r="H155" s="9">
        <v>250</v>
      </c>
      <c r="I155">
        <v>48</v>
      </c>
    </row>
    <row r="156" spans="1:9">
      <c r="A156" s="12">
        <v>154</v>
      </c>
      <c r="B156" s="17" t="s">
        <v>243</v>
      </c>
      <c r="C156" s="17" t="s">
        <v>186</v>
      </c>
      <c r="D156" s="13" t="s">
        <v>10</v>
      </c>
      <c r="E156" s="13" t="s">
        <v>24</v>
      </c>
      <c r="F156" s="13">
        <v>33</v>
      </c>
      <c r="G156" s="15">
        <v>44716</v>
      </c>
      <c r="H156" s="13">
        <v>300</v>
      </c>
      <c r="I156">
        <v>47</v>
      </c>
    </row>
    <row r="157" spans="1:9" ht="15.75" thickBot="1">
      <c r="A157" s="8">
        <v>155</v>
      </c>
      <c r="B157" s="17" t="s">
        <v>244</v>
      </c>
      <c r="C157" s="17" t="s">
        <v>17</v>
      </c>
      <c r="D157" s="9" t="s">
        <v>21</v>
      </c>
      <c r="E157" s="9" t="s">
        <v>64</v>
      </c>
      <c r="F157" s="9">
        <v>15</v>
      </c>
      <c r="G157" s="10">
        <v>44714</v>
      </c>
      <c r="H157" s="9">
        <v>268</v>
      </c>
      <c r="I157">
        <v>46</v>
      </c>
    </row>
    <row r="158" spans="1:9">
      <c r="A158" s="12">
        <v>156</v>
      </c>
      <c r="B158" s="17" t="s">
        <v>245</v>
      </c>
      <c r="C158" s="17" t="s">
        <v>246</v>
      </c>
      <c r="D158" s="13" t="s">
        <v>21</v>
      </c>
      <c r="E158" s="13" t="s">
        <v>41</v>
      </c>
      <c r="F158" s="13">
        <v>16</v>
      </c>
      <c r="G158" s="15">
        <v>44713</v>
      </c>
      <c r="H158" s="13">
        <v>225</v>
      </c>
      <c r="I158">
        <v>45</v>
      </c>
    </row>
    <row r="159" spans="1:9" ht="15.75" thickBot="1">
      <c r="A159" s="8">
        <v>157</v>
      </c>
      <c r="B159" s="17" t="s">
        <v>247</v>
      </c>
      <c r="C159" s="17" t="s">
        <v>55</v>
      </c>
      <c r="D159" s="9" t="s">
        <v>14</v>
      </c>
      <c r="E159" s="9" t="s">
        <v>103</v>
      </c>
      <c r="F159" s="9">
        <v>10</v>
      </c>
      <c r="G159" s="10">
        <v>44690</v>
      </c>
      <c r="H159" s="9">
        <v>185</v>
      </c>
      <c r="I159">
        <v>44</v>
      </c>
    </row>
    <row r="160" spans="1:9">
      <c r="A160" s="12">
        <v>158</v>
      </c>
      <c r="B160" s="17" t="s">
        <v>248</v>
      </c>
      <c r="C160" s="17" t="s">
        <v>45</v>
      </c>
      <c r="D160" s="13" t="s">
        <v>21</v>
      </c>
      <c r="E160" s="13" t="s">
        <v>41</v>
      </c>
      <c r="F160" s="13">
        <v>17</v>
      </c>
      <c r="G160" s="15">
        <v>44715</v>
      </c>
      <c r="H160" s="13">
        <v>240</v>
      </c>
      <c r="I160">
        <v>43</v>
      </c>
    </row>
    <row r="161" spans="1:9" ht="15.75" thickBot="1">
      <c r="A161" s="8">
        <v>159</v>
      </c>
      <c r="B161" s="17" t="s">
        <v>249</v>
      </c>
      <c r="C161" s="17" t="s">
        <v>206</v>
      </c>
      <c r="D161" s="9" t="s">
        <v>21</v>
      </c>
      <c r="E161" s="9" t="s">
        <v>56</v>
      </c>
      <c r="F161" s="9">
        <v>7</v>
      </c>
      <c r="G161" s="10">
        <v>44713</v>
      </c>
      <c r="H161" s="9">
        <v>220</v>
      </c>
      <c r="I161">
        <v>42</v>
      </c>
    </row>
    <row r="162" spans="1:9">
      <c r="A162" s="12">
        <v>160</v>
      </c>
      <c r="B162" s="17" t="s">
        <v>250</v>
      </c>
      <c r="C162" s="17" t="s">
        <v>251</v>
      </c>
      <c r="D162" s="13" t="s">
        <v>21</v>
      </c>
      <c r="E162" s="13" t="s">
        <v>41</v>
      </c>
      <c r="F162" s="13">
        <v>18</v>
      </c>
      <c r="G162" s="15">
        <v>44714</v>
      </c>
      <c r="H162" s="13">
        <v>232</v>
      </c>
      <c r="I162">
        <v>41</v>
      </c>
    </row>
    <row r="163" spans="1:9" ht="15.75" thickBot="1">
      <c r="A163" s="8">
        <v>161</v>
      </c>
      <c r="B163" s="16" t="s">
        <v>252</v>
      </c>
      <c r="C163" s="16" t="s">
        <v>253</v>
      </c>
      <c r="D163" s="9" t="s">
        <v>21</v>
      </c>
      <c r="E163" s="9" t="s">
        <v>29</v>
      </c>
      <c r="F163" s="9">
        <v>20</v>
      </c>
      <c r="G163" s="10">
        <v>44691</v>
      </c>
      <c r="H163" s="9">
        <v>190</v>
      </c>
      <c r="I163">
        <v>40</v>
      </c>
    </row>
    <row r="164" spans="1:9">
      <c r="A164" s="12">
        <v>162</v>
      </c>
      <c r="B164" s="17" t="s">
        <v>254</v>
      </c>
      <c r="C164" s="17" t="s">
        <v>40</v>
      </c>
      <c r="D164" s="13" t="s">
        <v>21</v>
      </c>
      <c r="E164" s="13" t="s">
        <v>24</v>
      </c>
      <c r="F164" s="13">
        <v>34</v>
      </c>
      <c r="G164" s="15">
        <v>44716</v>
      </c>
      <c r="H164" s="13">
        <v>330</v>
      </c>
      <c r="I164">
        <v>39</v>
      </c>
    </row>
    <row r="165" spans="1:9" ht="15.75" thickBot="1">
      <c r="A165" s="8">
        <v>163</v>
      </c>
      <c r="B165" s="17" t="s">
        <v>255</v>
      </c>
      <c r="C165" s="17" t="s">
        <v>33</v>
      </c>
      <c r="D165" s="9" t="s">
        <v>10</v>
      </c>
      <c r="E165" s="9" t="s">
        <v>103</v>
      </c>
      <c r="F165" s="9">
        <v>11</v>
      </c>
      <c r="G165" s="10">
        <v>44692</v>
      </c>
      <c r="H165" s="9">
        <v>210</v>
      </c>
      <c r="I165">
        <v>38</v>
      </c>
    </row>
    <row r="166" spans="1:9">
      <c r="A166" s="12">
        <v>164</v>
      </c>
      <c r="B166" s="17" t="s">
        <v>256</v>
      </c>
      <c r="C166" s="17" t="s">
        <v>126</v>
      </c>
      <c r="D166" s="13" t="s">
        <v>14</v>
      </c>
      <c r="E166" s="13" t="s">
        <v>29</v>
      </c>
      <c r="F166" s="13">
        <v>21</v>
      </c>
      <c r="G166" s="14">
        <v>36678</v>
      </c>
      <c r="H166" s="13">
        <v>190</v>
      </c>
      <c r="I166">
        <v>37</v>
      </c>
    </row>
    <row r="167" spans="1:9" ht="15.75" thickBot="1">
      <c r="A167" s="8">
        <v>165</v>
      </c>
      <c r="B167" s="17" t="s">
        <v>257</v>
      </c>
      <c r="C167" s="17" t="s">
        <v>73</v>
      </c>
      <c r="D167" s="9" t="s">
        <v>21</v>
      </c>
      <c r="E167" s="9" t="s">
        <v>103</v>
      </c>
      <c r="F167" s="9">
        <v>12</v>
      </c>
      <c r="G167" s="10">
        <v>44713</v>
      </c>
      <c r="H167" s="9">
        <v>215</v>
      </c>
      <c r="I167">
        <v>36</v>
      </c>
    </row>
    <row r="168" spans="1:9">
      <c r="A168" s="12">
        <v>166</v>
      </c>
      <c r="B168" s="17" t="s">
        <v>258</v>
      </c>
      <c r="C168" s="17" t="s">
        <v>147</v>
      </c>
      <c r="D168" s="13" t="s">
        <v>21</v>
      </c>
      <c r="E168" s="13" t="s">
        <v>64</v>
      </c>
      <c r="F168" s="13">
        <v>16</v>
      </c>
      <c r="G168" s="15">
        <v>44716</v>
      </c>
      <c r="H168" s="13">
        <v>295</v>
      </c>
      <c r="I168">
        <v>35</v>
      </c>
    </row>
    <row r="169" spans="1:9" ht="15.75" thickBot="1">
      <c r="A169" s="8">
        <v>167</v>
      </c>
      <c r="B169" s="17" t="s">
        <v>259</v>
      </c>
      <c r="C169" s="17" t="s">
        <v>186</v>
      </c>
      <c r="D169" s="9" t="s">
        <v>21</v>
      </c>
      <c r="E169" s="9" t="s">
        <v>15</v>
      </c>
      <c r="F169" s="9">
        <v>22</v>
      </c>
      <c r="G169" s="10">
        <v>44713</v>
      </c>
      <c r="H169" s="9">
        <v>205</v>
      </c>
      <c r="I169">
        <v>34</v>
      </c>
    </row>
    <row r="170" spans="1:9">
      <c r="A170" s="12">
        <v>168</v>
      </c>
      <c r="B170" s="17" t="s">
        <v>260</v>
      </c>
      <c r="C170" s="17" t="s">
        <v>182</v>
      </c>
      <c r="D170" s="13" t="s">
        <v>14</v>
      </c>
      <c r="E170" s="13" t="s">
        <v>29</v>
      </c>
      <c r="F170" s="13">
        <v>22</v>
      </c>
      <c r="G170" s="15">
        <v>44690</v>
      </c>
      <c r="H170" s="13">
        <v>162</v>
      </c>
      <c r="I170">
        <v>33</v>
      </c>
    </row>
    <row r="171" spans="1:9" ht="15.75" thickBot="1">
      <c r="A171" s="8">
        <v>169</v>
      </c>
      <c r="B171" s="17" t="s">
        <v>261</v>
      </c>
      <c r="C171" s="17" t="s">
        <v>60</v>
      </c>
      <c r="D171" s="9" t="s">
        <v>21</v>
      </c>
      <c r="E171" s="9" t="s">
        <v>18</v>
      </c>
      <c r="F171" s="9">
        <v>13</v>
      </c>
      <c r="G171" s="10">
        <v>44692</v>
      </c>
      <c r="H171" s="9">
        <v>195</v>
      </c>
      <c r="I171">
        <v>32</v>
      </c>
    </row>
    <row r="172" spans="1:9">
      <c r="A172" s="12">
        <v>170</v>
      </c>
      <c r="B172" s="17" t="s">
        <v>262</v>
      </c>
      <c r="C172" s="17" t="s">
        <v>263</v>
      </c>
      <c r="D172" s="13" t="s">
        <v>21</v>
      </c>
      <c r="E172" s="13" t="s">
        <v>18</v>
      </c>
      <c r="F172" s="13">
        <v>14</v>
      </c>
      <c r="G172" s="15">
        <v>44713</v>
      </c>
      <c r="H172" s="13">
        <v>204</v>
      </c>
      <c r="I172">
        <v>31</v>
      </c>
    </row>
    <row r="173" spans="1:9" ht="15.75" thickBot="1">
      <c r="A173" s="8">
        <v>171</v>
      </c>
      <c r="B173" s="17" t="s">
        <v>264</v>
      </c>
      <c r="C173" s="17" t="s">
        <v>265</v>
      </c>
      <c r="D173" s="9" t="s">
        <v>14</v>
      </c>
      <c r="E173" s="9" t="s">
        <v>24</v>
      </c>
      <c r="F173" s="9">
        <v>35</v>
      </c>
      <c r="G173" s="10">
        <v>44716</v>
      </c>
      <c r="H173" s="9">
        <v>303</v>
      </c>
      <c r="I173">
        <v>30</v>
      </c>
    </row>
    <row r="174" spans="1:9">
      <c r="A174" s="12">
        <v>172</v>
      </c>
      <c r="B174" s="17" t="s">
        <v>266</v>
      </c>
      <c r="C174" s="17" t="s">
        <v>144</v>
      </c>
      <c r="D174" s="13" t="s">
        <v>21</v>
      </c>
      <c r="E174" s="13" t="s">
        <v>24</v>
      </c>
      <c r="F174" s="13">
        <v>36</v>
      </c>
      <c r="G174" s="15">
        <v>44717</v>
      </c>
      <c r="H174" s="13">
        <v>324</v>
      </c>
      <c r="I174">
        <v>29</v>
      </c>
    </row>
    <row r="175" spans="1:9" ht="15.75" thickBot="1">
      <c r="A175" s="8">
        <v>173</v>
      </c>
      <c r="B175" s="17" t="s">
        <v>267</v>
      </c>
      <c r="C175" s="17" t="s">
        <v>268</v>
      </c>
      <c r="D175" s="9" t="s">
        <v>14</v>
      </c>
      <c r="E175" s="9" t="s">
        <v>76</v>
      </c>
      <c r="F175" s="9">
        <v>10</v>
      </c>
      <c r="G175" s="10">
        <v>44719</v>
      </c>
      <c r="H175" s="9">
        <v>265</v>
      </c>
      <c r="I175">
        <v>28</v>
      </c>
    </row>
    <row r="176" spans="1:9">
      <c r="A176" s="12">
        <v>174</v>
      </c>
      <c r="B176" s="17" t="s">
        <v>269</v>
      </c>
      <c r="C176" s="17" t="s">
        <v>152</v>
      </c>
      <c r="D176" s="13" t="s">
        <v>14</v>
      </c>
      <c r="E176" s="13" t="s">
        <v>29</v>
      </c>
      <c r="F176" s="13">
        <v>23</v>
      </c>
      <c r="G176" s="15">
        <v>44692</v>
      </c>
      <c r="H176" s="13">
        <v>191</v>
      </c>
      <c r="I176">
        <v>27</v>
      </c>
    </row>
    <row r="177" spans="1:9" ht="15.75" thickBot="1">
      <c r="A177" s="8">
        <v>175</v>
      </c>
      <c r="B177" s="17" t="s">
        <v>270</v>
      </c>
      <c r="C177" s="17" t="s">
        <v>85</v>
      </c>
      <c r="D177" s="9" t="s">
        <v>10</v>
      </c>
      <c r="E177" s="9" t="s">
        <v>103</v>
      </c>
      <c r="F177" s="9">
        <v>13</v>
      </c>
      <c r="G177" s="11">
        <v>36678</v>
      </c>
      <c r="H177" s="9">
        <v>221</v>
      </c>
      <c r="I177">
        <v>26</v>
      </c>
    </row>
    <row r="178" spans="1:9">
      <c r="A178" s="12">
        <v>176</v>
      </c>
      <c r="B178" s="17" t="s">
        <v>271</v>
      </c>
      <c r="C178" s="17" t="s">
        <v>234</v>
      </c>
      <c r="D178" s="13" t="s">
        <v>10</v>
      </c>
      <c r="E178" s="13" t="s">
        <v>24</v>
      </c>
      <c r="F178" s="13">
        <v>37</v>
      </c>
      <c r="G178" s="15">
        <v>44715</v>
      </c>
      <c r="H178" s="13">
        <v>290</v>
      </c>
      <c r="I178">
        <v>25</v>
      </c>
    </row>
    <row r="179" spans="1:9" ht="15.75" thickBot="1">
      <c r="A179" s="8">
        <v>177</v>
      </c>
      <c r="B179" s="17" t="s">
        <v>272</v>
      </c>
      <c r="C179" s="17" t="s">
        <v>87</v>
      </c>
      <c r="D179" s="9" t="s">
        <v>21</v>
      </c>
      <c r="E179" s="9" t="s">
        <v>24</v>
      </c>
      <c r="F179" s="9">
        <v>38</v>
      </c>
      <c r="G179" s="10">
        <v>44715</v>
      </c>
      <c r="H179" s="9">
        <v>298</v>
      </c>
      <c r="I179">
        <v>24</v>
      </c>
    </row>
    <row r="180" spans="1:9">
      <c r="A180" s="12">
        <v>178</v>
      </c>
      <c r="B180" s="17" t="s">
        <v>273</v>
      </c>
      <c r="C180" s="17" t="s">
        <v>274</v>
      </c>
      <c r="D180" s="13" t="s">
        <v>14</v>
      </c>
      <c r="E180" s="13" t="s">
        <v>64</v>
      </c>
      <c r="F180" s="13">
        <v>17</v>
      </c>
      <c r="G180" s="15">
        <v>44716</v>
      </c>
      <c r="H180" s="13">
        <v>367</v>
      </c>
      <c r="I180">
        <v>23</v>
      </c>
    </row>
    <row r="181" spans="1:9" ht="15.75" thickBot="1">
      <c r="A181" s="8">
        <v>179</v>
      </c>
      <c r="B181" s="17" t="s">
        <v>275</v>
      </c>
      <c r="C181" s="17" t="s">
        <v>161</v>
      </c>
      <c r="D181" s="9" t="s">
        <v>21</v>
      </c>
      <c r="E181" s="9" t="s">
        <v>24</v>
      </c>
      <c r="F181" s="9">
        <v>39</v>
      </c>
      <c r="G181" s="10">
        <v>44714</v>
      </c>
      <c r="H181" s="9">
        <v>305</v>
      </c>
      <c r="I181">
        <v>22</v>
      </c>
    </row>
    <row r="182" spans="1:9">
      <c r="A182" s="12">
        <v>180</v>
      </c>
      <c r="B182" s="17" t="s">
        <v>276</v>
      </c>
      <c r="C182" s="17" t="s">
        <v>109</v>
      </c>
      <c r="D182" s="13" t="s">
        <v>21</v>
      </c>
      <c r="E182" s="13" t="s">
        <v>76</v>
      </c>
      <c r="F182" s="13">
        <v>11</v>
      </c>
      <c r="G182" s="15">
        <v>44719</v>
      </c>
      <c r="H182" s="13">
        <v>250</v>
      </c>
      <c r="I182">
        <v>21</v>
      </c>
    </row>
    <row r="183" spans="1:9" ht="15.75" thickBot="1">
      <c r="A183" s="8">
        <v>181</v>
      </c>
      <c r="B183" s="17" t="s">
        <v>277</v>
      </c>
      <c r="C183" s="17" t="s">
        <v>28</v>
      </c>
      <c r="D183" s="9" t="s">
        <v>21</v>
      </c>
      <c r="E183" s="9" t="s">
        <v>11</v>
      </c>
      <c r="F183" s="9">
        <v>14</v>
      </c>
      <c r="G183" s="10">
        <v>44715</v>
      </c>
      <c r="H183" s="9">
        <v>265</v>
      </c>
      <c r="I183">
        <v>20</v>
      </c>
    </row>
    <row r="184" spans="1:9">
      <c r="A184" s="12">
        <v>182</v>
      </c>
      <c r="B184" s="17" t="s">
        <v>278</v>
      </c>
      <c r="C184" s="17" t="s">
        <v>234</v>
      </c>
      <c r="D184" s="13" t="s">
        <v>21</v>
      </c>
      <c r="E184" s="13" t="s">
        <v>41</v>
      </c>
      <c r="F184" s="13">
        <v>19</v>
      </c>
      <c r="G184" s="15">
        <v>44713</v>
      </c>
      <c r="H184" s="13">
        <v>230</v>
      </c>
      <c r="I184">
        <v>19</v>
      </c>
    </row>
    <row r="185" spans="1:9" ht="15.75" thickBot="1">
      <c r="A185" s="8">
        <v>183</v>
      </c>
      <c r="B185" s="17" t="s">
        <v>279</v>
      </c>
      <c r="C185" s="17" t="s">
        <v>38</v>
      </c>
      <c r="D185" s="9" t="s">
        <v>10</v>
      </c>
      <c r="E185" s="9" t="s">
        <v>103</v>
      </c>
      <c r="F185" s="9">
        <v>14</v>
      </c>
      <c r="G185" s="10">
        <v>44692</v>
      </c>
      <c r="H185" s="9">
        <v>220</v>
      </c>
      <c r="I185">
        <v>18</v>
      </c>
    </row>
    <row r="186" spans="1:9">
      <c r="A186" s="12">
        <v>184</v>
      </c>
      <c r="B186" s="17" t="s">
        <v>280</v>
      </c>
      <c r="C186" s="17" t="s">
        <v>251</v>
      </c>
      <c r="D186" s="13" t="s">
        <v>21</v>
      </c>
      <c r="E186" s="13" t="s">
        <v>29</v>
      </c>
      <c r="F186" s="13">
        <v>24</v>
      </c>
      <c r="G186" s="15">
        <v>44714</v>
      </c>
      <c r="H186" s="13">
        <v>205</v>
      </c>
      <c r="I186">
        <v>17</v>
      </c>
    </row>
    <row r="187" spans="1:9" ht="15.75" thickBot="1">
      <c r="A187" s="8">
        <v>185</v>
      </c>
      <c r="B187" s="17" t="s">
        <v>281</v>
      </c>
      <c r="C187" s="17" t="s">
        <v>51</v>
      </c>
      <c r="D187" s="9" t="s">
        <v>21</v>
      </c>
      <c r="E187" s="9" t="s">
        <v>18</v>
      </c>
      <c r="F187" s="9">
        <v>15</v>
      </c>
      <c r="G187" s="10">
        <v>44716</v>
      </c>
      <c r="H187" s="9">
        <v>205</v>
      </c>
      <c r="I187">
        <v>16</v>
      </c>
    </row>
    <row r="188" spans="1:9">
      <c r="A188" s="12">
        <v>186</v>
      </c>
      <c r="B188" s="17" t="s">
        <v>282</v>
      </c>
      <c r="C188" s="17" t="s">
        <v>283</v>
      </c>
      <c r="D188" s="13" t="s">
        <v>21</v>
      </c>
      <c r="E188" s="13" t="s">
        <v>103</v>
      </c>
      <c r="F188" s="13">
        <v>15</v>
      </c>
      <c r="G188" s="15">
        <v>44714</v>
      </c>
      <c r="H188" s="13">
        <v>215</v>
      </c>
      <c r="I188">
        <v>15</v>
      </c>
    </row>
    <row r="189" spans="1:9" ht="15.75" thickBot="1">
      <c r="A189" s="8">
        <v>187</v>
      </c>
      <c r="B189" s="17" t="s">
        <v>284</v>
      </c>
      <c r="C189" s="17" t="s">
        <v>81</v>
      </c>
      <c r="D189" s="9" t="s">
        <v>21</v>
      </c>
      <c r="E189" s="9" t="s">
        <v>29</v>
      </c>
      <c r="F189" s="9">
        <v>25</v>
      </c>
      <c r="G189" s="10">
        <v>44715</v>
      </c>
      <c r="H189" s="9">
        <v>182</v>
      </c>
      <c r="I189">
        <v>14</v>
      </c>
    </row>
    <row r="190" spans="1:9">
      <c r="A190" s="12">
        <v>188</v>
      </c>
      <c r="B190" s="17" t="s">
        <v>285</v>
      </c>
      <c r="C190" s="17" t="s">
        <v>286</v>
      </c>
      <c r="D190" s="13" t="s">
        <v>10</v>
      </c>
      <c r="E190" s="13" t="s">
        <v>29</v>
      </c>
      <c r="F190" s="13">
        <v>26</v>
      </c>
      <c r="G190" s="15">
        <v>44691</v>
      </c>
      <c r="H190" s="13">
        <v>195</v>
      </c>
      <c r="I190">
        <v>13</v>
      </c>
    </row>
    <row r="191" spans="1:9" ht="15.75" thickBot="1">
      <c r="A191" s="8">
        <v>189</v>
      </c>
      <c r="B191" s="17" t="s">
        <v>287</v>
      </c>
      <c r="C191" s="17" t="s">
        <v>288</v>
      </c>
      <c r="D191" s="9" t="s">
        <v>21</v>
      </c>
      <c r="E191" s="9" t="s">
        <v>24</v>
      </c>
      <c r="F191" s="9">
        <v>40</v>
      </c>
      <c r="G191" s="10">
        <v>44718</v>
      </c>
      <c r="H191" s="9">
        <v>305</v>
      </c>
      <c r="I191">
        <v>12</v>
      </c>
    </row>
    <row r="192" spans="1:9">
      <c r="A192" s="12">
        <v>190</v>
      </c>
      <c r="B192" s="17" t="s">
        <v>289</v>
      </c>
      <c r="C192" s="17" t="s">
        <v>220</v>
      </c>
      <c r="D192" s="13" t="s">
        <v>21</v>
      </c>
      <c r="E192" s="13" t="s">
        <v>76</v>
      </c>
      <c r="F192" s="13">
        <v>12</v>
      </c>
      <c r="G192" s="15">
        <v>44717</v>
      </c>
      <c r="H192" s="13">
        <v>247</v>
      </c>
      <c r="I192">
        <v>11</v>
      </c>
    </row>
    <row r="193" spans="1:9" ht="15.75" thickBot="1">
      <c r="A193" s="8">
        <v>191</v>
      </c>
      <c r="B193" s="17" t="s">
        <v>290</v>
      </c>
      <c r="C193" s="17" t="s">
        <v>169</v>
      </c>
      <c r="D193" s="9" t="s">
        <v>21</v>
      </c>
      <c r="E193" s="9" t="s">
        <v>24</v>
      </c>
      <c r="F193" s="9">
        <v>41</v>
      </c>
      <c r="G193" s="10">
        <v>44717</v>
      </c>
      <c r="H193" s="9">
        <v>316</v>
      </c>
      <c r="I193">
        <v>10</v>
      </c>
    </row>
    <row r="194" spans="1:9">
      <c r="A194" s="12">
        <v>192</v>
      </c>
      <c r="B194" s="17" t="s">
        <v>291</v>
      </c>
      <c r="C194" s="17" t="s">
        <v>81</v>
      </c>
      <c r="D194" s="13" t="s">
        <v>21</v>
      </c>
      <c r="E194" s="13" t="s">
        <v>103</v>
      </c>
      <c r="F194" s="13">
        <v>16</v>
      </c>
      <c r="G194" s="15">
        <v>44692</v>
      </c>
      <c r="H194" s="13">
        <v>221</v>
      </c>
      <c r="I194">
        <v>9</v>
      </c>
    </row>
    <row r="195" spans="1:9" ht="15.75" thickBot="1">
      <c r="A195" s="8">
        <v>193</v>
      </c>
      <c r="B195" s="17" t="s">
        <v>292</v>
      </c>
      <c r="C195" s="17" t="s">
        <v>83</v>
      </c>
      <c r="D195" s="9" t="s">
        <v>21</v>
      </c>
      <c r="E195" s="9" t="s">
        <v>64</v>
      </c>
      <c r="F195" s="9">
        <v>18</v>
      </c>
      <c r="G195" s="10">
        <v>44718</v>
      </c>
      <c r="H195" s="9">
        <v>285</v>
      </c>
      <c r="I195">
        <v>8</v>
      </c>
    </row>
    <row r="196" spans="1:9">
      <c r="A196" s="12">
        <v>194</v>
      </c>
      <c r="B196" s="17" t="s">
        <v>293</v>
      </c>
      <c r="C196" s="17" t="s">
        <v>38</v>
      </c>
      <c r="D196" s="13" t="s">
        <v>21</v>
      </c>
      <c r="E196" s="13" t="s">
        <v>41</v>
      </c>
      <c r="F196" s="13">
        <v>20</v>
      </c>
      <c r="G196" s="15">
        <v>44716</v>
      </c>
      <c r="H196" s="13">
        <v>255</v>
      </c>
      <c r="I196">
        <v>7</v>
      </c>
    </row>
    <row r="197" spans="1:9" ht="15.75" thickBot="1">
      <c r="A197" s="8">
        <v>195</v>
      </c>
      <c r="B197" s="16" t="s">
        <v>294</v>
      </c>
      <c r="C197" s="16" t="s">
        <v>295</v>
      </c>
      <c r="D197" s="9" t="s">
        <v>14</v>
      </c>
      <c r="E197" s="9" t="s">
        <v>29</v>
      </c>
      <c r="F197" s="9">
        <v>27</v>
      </c>
      <c r="G197" s="10">
        <v>44713</v>
      </c>
      <c r="H197" s="9">
        <v>185</v>
      </c>
      <c r="I197">
        <v>6</v>
      </c>
    </row>
    <row r="198" spans="1:9">
      <c r="A198" s="12">
        <v>196</v>
      </c>
      <c r="B198" s="17" t="s">
        <v>296</v>
      </c>
      <c r="C198" s="17" t="s">
        <v>45</v>
      </c>
      <c r="D198" s="13" t="s">
        <v>21</v>
      </c>
      <c r="E198" s="13" t="s">
        <v>11</v>
      </c>
      <c r="F198" s="13">
        <v>15</v>
      </c>
      <c r="G198" s="15">
        <v>44717</v>
      </c>
      <c r="H198" s="13">
        <v>270</v>
      </c>
      <c r="I198">
        <v>5</v>
      </c>
    </row>
    <row r="199" spans="1:9" ht="15.75" thickBot="1">
      <c r="A199" s="8">
        <v>197</v>
      </c>
      <c r="B199" s="17" t="s">
        <v>297</v>
      </c>
      <c r="C199" s="17" t="s">
        <v>298</v>
      </c>
      <c r="D199" s="9" t="s">
        <v>14</v>
      </c>
      <c r="E199" s="9" t="s">
        <v>64</v>
      </c>
      <c r="F199" s="9">
        <v>19</v>
      </c>
      <c r="G199" s="10">
        <v>44714</v>
      </c>
      <c r="H199" s="9">
        <v>310</v>
      </c>
      <c r="I199">
        <v>4</v>
      </c>
    </row>
    <row r="200" spans="1:9">
      <c r="A200" s="12">
        <v>198</v>
      </c>
      <c r="B200" s="17" t="s">
        <v>299</v>
      </c>
      <c r="C200" s="17" t="s">
        <v>234</v>
      </c>
      <c r="D200" s="13" t="s">
        <v>14</v>
      </c>
      <c r="E200" s="13" t="s">
        <v>64</v>
      </c>
      <c r="F200" s="13">
        <v>20</v>
      </c>
      <c r="G200" s="15">
        <v>44715</v>
      </c>
      <c r="H200" s="13">
        <v>325</v>
      </c>
      <c r="I200">
        <v>3</v>
      </c>
    </row>
    <row r="201" spans="1:9" ht="15.75" thickBot="1">
      <c r="A201" s="8">
        <v>199</v>
      </c>
      <c r="B201" s="17" t="s">
        <v>300</v>
      </c>
      <c r="C201" s="17" t="s">
        <v>152</v>
      </c>
      <c r="D201" s="9" t="s">
        <v>21</v>
      </c>
      <c r="E201" s="9" t="s">
        <v>64</v>
      </c>
      <c r="F201" s="9">
        <v>21</v>
      </c>
      <c r="G201" s="10">
        <v>44716</v>
      </c>
      <c r="H201" s="9">
        <v>320</v>
      </c>
      <c r="I201">
        <v>2</v>
      </c>
    </row>
    <row r="202" spans="1:9">
      <c r="A202" s="12">
        <v>200</v>
      </c>
      <c r="B202" s="17" t="s">
        <v>301</v>
      </c>
      <c r="C202" s="17" t="s">
        <v>302</v>
      </c>
      <c r="D202" s="13" t="s">
        <v>21</v>
      </c>
      <c r="E202" s="13" t="s">
        <v>11</v>
      </c>
      <c r="F202" s="13">
        <v>16</v>
      </c>
      <c r="G202" s="15">
        <v>44716</v>
      </c>
      <c r="H202" s="13">
        <v>309</v>
      </c>
      <c r="I202">
        <v>1</v>
      </c>
    </row>
  </sheetData>
  <sortState xmlns:xlrd2="http://schemas.microsoft.com/office/spreadsheetml/2017/richdata2" ref="A3:H202">
    <sortCondition ref="A3:A202"/>
  </sortState>
  <hyperlinks>
    <hyperlink ref="A1" r:id="rId1" display="https://www.cbssports.com/nfl/draft/prospect-rankings/" xr:uid="{48D486C3-3ABC-4301-B282-E312CEAF6CD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B5B9-96BA-4C31-B885-A2039B9858A0}">
  <dimension ref="A1:H203"/>
  <sheetViews>
    <sheetView workbookViewId="0">
      <selection activeCell="A2" sqref="A2:H202"/>
    </sheetView>
  </sheetViews>
  <sheetFormatPr defaultRowHeight="15"/>
  <cols>
    <col min="1" max="1" width="8.5703125" style="6" customWidth="1"/>
    <col min="2" max="2" width="26.85546875" style="6" bestFit="1" customWidth="1"/>
    <col min="3" max="3" width="20" style="6" bestFit="1" customWidth="1"/>
    <col min="4" max="4" width="7" style="6" bestFit="1" customWidth="1"/>
    <col min="5" max="5" width="5.5703125" style="6" bestFit="1" customWidth="1"/>
    <col min="6" max="6" width="4.42578125" style="6" bestFit="1" customWidth="1"/>
    <col min="7" max="7" width="5.7109375" style="6" bestFit="1" customWidth="1"/>
    <col min="8" max="16384" width="9.140625" style="6"/>
  </cols>
  <sheetData>
    <row r="1" spans="1:8">
      <c r="A1" s="5" t="s">
        <v>426</v>
      </c>
    </row>
    <row r="2" spans="1:8">
      <c r="A2" s="18" t="s">
        <v>304</v>
      </c>
      <c r="B2" s="18" t="s">
        <v>305</v>
      </c>
      <c r="C2" s="18" t="s">
        <v>306</v>
      </c>
      <c r="D2" s="18" t="s">
        <v>307</v>
      </c>
      <c r="E2" s="18" t="s">
        <v>308</v>
      </c>
      <c r="F2" s="18" t="s">
        <v>309</v>
      </c>
      <c r="G2" s="18" t="s">
        <v>310</v>
      </c>
      <c r="H2" s="18" t="s">
        <v>682</v>
      </c>
    </row>
    <row r="3" spans="1:8" ht="15.75" thickBot="1">
      <c r="A3" s="19">
        <v>1</v>
      </c>
      <c r="B3" s="20" t="s">
        <v>16</v>
      </c>
      <c r="C3" s="21" t="s">
        <v>17</v>
      </c>
      <c r="D3" s="21" t="s">
        <v>18</v>
      </c>
      <c r="E3" s="21" t="s">
        <v>311</v>
      </c>
      <c r="F3" s="21">
        <v>210</v>
      </c>
      <c r="G3" s="21" t="s">
        <v>312</v>
      </c>
      <c r="H3">
        <v>200</v>
      </c>
    </row>
    <row r="4" spans="1:8" ht="16.5" thickTop="1" thickBot="1">
      <c r="A4" s="19">
        <v>2</v>
      </c>
      <c r="B4" s="20" t="s">
        <v>19</v>
      </c>
      <c r="C4" s="21" t="s">
        <v>20</v>
      </c>
      <c r="D4" s="21" t="s">
        <v>11</v>
      </c>
      <c r="E4" s="21" t="s">
        <v>313</v>
      </c>
      <c r="F4" s="21">
        <v>269</v>
      </c>
      <c r="G4" s="21" t="s">
        <v>314</v>
      </c>
      <c r="H4">
        <v>199</v>
      </c>
    </row>
    <row r="5" spans="1:8" ht="16.5" thickTop="1" thickBot="1">
      <c r="A5" s="19">
        <v>3</v>
      </c>
      <c r="B5" s="20" t="s">
        <v>8</v>
      </c>
      <c r="C5" s="21" t="s">
        <v>9</v>
      </c>
      <c r="D5" s="21" t="s">
        <v>11</v>
      </c>
      <c r="E5" s="21" t="s">
        <v>313</v>
      </c>
      <c r="F5" s="21">
        <v>260</v>
      </c>
      <c r="G5" s="21" t="s">
        <v>312</v>
      </c>
      <c r="H5">
        <v>198</v>
      </c>
    </row>
    <row r="6" spans="1:8" ht="16.5" thickTop="1" thickBot="1">
      <c r="A6" s="19">
        <v>4</v>
      </c>
      <c r="B6" s="20" t="s">
        <v>25</v>
      </c>
      <c r="C6" s="21" t="s">
        <v>26</v>
      </c>
      <c r="D6" s="21" t="s">
        <v>315</v>
      </c>
      <c r="E6" s="21" t="s">
        <v>316</v>
      </c>
      <c r="F6" s="21">
        <v>360</v>
      </c>
      <c r="G6" s="21" t="s">
        <v>312</v>
      </c>
      <c r="H6">
        <v>197</v>
      </c>
    </row>
    <row r="7" spans="1:8" ht="16.5" thickTop="1" thickBot="1">
      <c r="A7" s="19">
        <v>5</v>
      </c>
      <c r="B7" s="20" t="s">
        <v>12</v>
      </c>
      <c r="C7" s="21" t="s">
        <v>13</v>
      </c>
      <c r="D7" s="21" t="s">
        <v>15</v>
      </c>
      <c r="E7" s="21" t="s">
        <v>317</v>
      </c>
      <c r="F7" s="21">
        <v>200</v>
      </c>
      <c r="G7" s="21" t="s">
        <v>312</v>
      </c>
      <c r="H7">
        <v>196</v>
      </c>
    </row>
    <row r="8" spans="1:8" ht="16.5" thickTop="1" thickBot="1">
      <c r="A8" s="19">
        <v>6</v>
      </c>
      <c r="B8" s="20" t="s">
        <v>116</v>
      </c>
      <c r="C8" s="21" t="s">
        <v>45</v>
      </c>
      <c r="D8" s="21" t="s">
        <v>318</v>
      </c>
      <c r="E8" s="21" t="s">
        <v>311</v>
      </c>
      <c r="F8" s="21">
        <v>290</v>
      </c>
      <c r="G8" s="21" t="s">
        <v>312</v>
      </c>
      <c r="H8">
        <v>195</v>
      </c>
    </row>
    <row r="9" spans="1:8" ht="16.5" thickTop="1" thickBot="1">
      <c r="A9" s="19">
        <v>7</v>
      </c>
      <c r="B9" s="20" t="s">
        <v>37</v>
      </c>
      <c r="C9" s="21" t="s">
        <v>38</v>
      </c>
      <c r="D9" s="21" t="s">
        <v>15</v>
      </c>
      <c r="E9" s="21" t="s">
        <v>319</v>
      </c>
      <c r="F9" s="21">
        <v>190</v>
      </c>
      <c r="G9" s="21" t="s">
        <v>312</v>
      </c>
      <c r="H9">
        <v>194</v>
      </c>
    </row>
    <row r="10" spans="1:8" ht="16.5" thickTop="1" thickBot="1">
      <c r="A10" s="19">
        <v>8</v>
      </c>
      <c r="B10" s="20" t="s">
        <v>35</v>
      </c>
      <c r="C10" s="21" t="s">
        <v>36</v>
      </c>
      <c r="D10" s="21" t="s">
        <v>11</v>
      </c>
      <c r="E10" s="21" t="s">
        <v>311</v>
      </c>
      <c r="F10" s="21">
        <v>270</v>
      </c>
      <c r="G10" s="21" t="s">
        <v>312</v>
      </c>
      <c r="H10">
        <v>193</v>
      </c>
    </row>
    <row r="11" spans="1:8" ht="16.5" thickTop="1" thickBot="1">
      <c r="A11" s="19">
        <v>9</v>
      </c>
      <c r="B11" s="20" t="s">
        <v>27</v>
      </c>
      <c r="C11" s="21" t="s">
        <v>320</v>
      </c>
      <c r="D11" s="21" t="s">
        <v>29</v>
      </c>
      <c r="E11" s="21" t="s">
        <v>321</v>
      </c>
      <c r="F11" s="21">
        <v>203</v>
      </c>
      <c r="G11" s="21" t="s">
        <v>312</v>
      </c>
      <c r="H11">
        <v>192</v>
      </c>
    </row>
    <row r="12" spans="1:8" ht="16.5" thickTop="1" thickBot="1">
      <c r="A12" s="19">
        <v>10</v>
      </c>
      <c r="B12" s="20" t="s">
        <v>54</v>
      </c>
      <c r="C12" s="21" t="s">
        <v>55</v>
      </c>
      <c r="D12" s="21" t="s">
        <v>56</v>
      </c>
      <c r="E12" s="21" t="s">
        <v>317</v>
      </c>
      <c r="F12" s="21">
        <v>205</v>
      </c>
      <c r="G12" s="21" t="s">
        <v>322</v>
      </c>
      <c r="H12">
        <v>191</v>
      </c>
    </row>
    <row r="13" spans="1:8" ht="16.5" thickTop="1" thickBot="1">
      <c r="A13" s="19">
        <v>11</v>
      </c>
      <c r="B13" s="20" t="s">
        <v>62</v>
      </c>
      <c r="C13" s="21" t="s">
        <v>320</v>
      </c>
      <c r="D13" s="21" t="s">
        <v>29</v>
      </c>
      <c r="E13" s="21" t="s">
        <v>317</v>
      </c>
      <c r="F13" s="21">
        <v>188</v>
      </c>
      <c r="G13" s="21" t="s">
        <v>314</v>
      </c>
      <c r="H13">
        <v>190</v>
      </c>
    </row>
    <row r="14" spans="1:8" ht="16.5" thickTop="1" thickBot="1">
      <c r="A14" s="19">
        <v>12</v>
      </c>
      <c r="B14" s="20" t="s">
        <v>89</v>
      </c>
      <c r="C14" s="21" t="s">
        <v>20</v>
      </c>
      <c r="D14" s="21" t="s">
        <v>11</v>
      </c>
      <c r="E14" s="21" t="s">
        <v>313</v>
      </c>
      <c r="F14" s="21">
        <v>250</v>
      </c>
      <c r="G14" s="21" t="s">
        <v>312</v>
      </c>
      <c r="H14">
        <v>189</v>
      </c>
    </row>
    <row r="15" spans="1:8" ht="16.5" thickTop="1" thickBot="1">
      <c r="A15" s="19">
        <v>13</v>
      </c>
      <c r="B15" s="20" t="s">
        <v>50</v>
      </c>
      <c r="C15" s="21" t="s">
        <v>51</v>
      </c>
      <c r="D15" s="21" t="s">
        <v>29</v>
      </c>
      <c r="E15" s="21" t="s">
        <v>311</v>
      </c>
      <c r="F15" s="21">
        <v>210</v>
      </c>
      <c r="G15" s="21" t="s">
        <v>312</v>
      </c>
      <c r="H15">
        <v>188</v>
      </c>
    </row>
    <row r="16" spans="1:8" ht="16.5" thickTop="1" thickBot="1">
      <c r="A16" s="19">
        <v>14</v>
      </c>
      <c r="B16" s="20" t="s">
        <v>22</v>
      </c>
      <c r="C16" s="21" t="s">
        <v>23</v>
      </c>
      <c r="D16" s="21" t="s">
        <v>323</v>
      </c>
      <c r="E16" s="21" t="s">
        <v>319</v>
      </c>
      <c r="F16" s="21">
        <v>289</v>
      </c>
      <c r="G16" s="21" t="s">
        <v>322</v>
      </c>
      <c r="H16">
        <v>187</v>
      </c>
    </row>
    <row r="17" spans="1:8" ht="16.5" thickTop="1" thickBot="1">
      <c r="A17" s="19">
        <v>15</v>
      </c>
      <c r="B17" s="20" t="s">
        <v>59</v>
      </c>
      <c r="C17" s="21" t="s">
        <v>60</v>
      </c>
      <c r="D17" s="21" t="s">
        <v>56</v>
      </c>
      <c r="E17" s="21" t="s">
        <v>324</v>
      </c>
      <c r="F17" s="21">
        <v>220</v>
      </c>
      <c r="G17" s="21" t="s">
        <v>314</v>
      </c>
      <c r="H17">
        <v>186</v>
      </c>
    </row>
    <row r="18" spans="1:8" ht="16.5" thickTop="1" thickBot="1">
      <c r="A18" s="19">
        <v>16</v>
      </c>
      <c r="B18" s="20" t="s">
        <v>30</v>
      </c>
      <c r="C18" s="21" t="s">
        <v>325</v>
      </c>
      <c r="D18" s="21" t="s">
        <v>315</v>
      </c>
      <c r="E18" s="21" t="s">
        <v>313</v>
      </c>
      <c r="F18" s="21">
        <v>300</v>
      </c>
      <c r="G18" s="21" t="s">
        <v>326</v>
      </c>
      <c r="H18">
        <v>185</v>
      </c>
    </row>
    <row r="19" spans="1:8" ht="16.5" thickTop="1" thickBot="1">
      <c r="A19" s="19">
        <v>17</v>
      </c>
      <c r="B19" s="20" t="s">
        <v>52</v>
      </c>
      <c r="C19" s="21" t="s">
        <v>53</v>
      </c>
      <c r="D19" s="21" t="s">
        <v>327</v>
      </c>
      <c r="E19" s="21" t="s">
        <v>328</v>
      </c>
      <c r="F19" s="21">
        <v>232</v>
      </c>
      <c r="G19" s="21" t="s">
        <v>329</v>
      </c>
      <c r="H19">
        <v>184</v>
      </c>
    </row>
    <row r="20" spans="1:8" ht="16.5" thickTop="1" thickBot="1">
      <c r="A20" s="19">
        <v>18</v>
      </c>
      <c r="B20" s="20" t="s">
        <v>100</v>
      </c>
      <c r="C20" s="21" t="s">
        <v>101</v>
      </c>
      <c r="D20" s="21" t="s">
        <v>56</v>
      </c>
      <c r="E20" s="21" t="s">
        <v>317</v>
      </c>
      <c r="F20" s="21">
        <v>230</v>
      </c>
      <c r="G20" s="21" t="s">
        <v>312</v>
      </c>
      <c r="H20">
        <v>183</v>
      </c>
    </row>
    <row r="21" spans="1:8" ht="16.5" thickTop="1" thickBot="1">
      <c r="A21" s="19">
        <v>19</v>
      </c>
      <c r="B21" s="20" t="s">
        <v>67</v>
      </c>
      <c r="C21" s="21" t="s">
        <v>40</v>
      </c>
      <c r="D21" s="21" t="s">
        <v>330</v>
      </c>
      <c r="E21" s="21" t="s">
        <v>313</v>
      </c>
      <c r="F21" s="21">
        <v>330</v>
      </c>
      <c r="G21" s="21" t="s">
        <v>314</v>
      </c>
      <c r="H21">
        <v>182</v>
      </c>
    </row>
    <row r="22" spans="1:8" ht="16.5" thickTop="1" thickBot="1">
      <c r="A22" s="19">
        <v>20</v>
      </c>
      <c r="B22" s="20" t="s">
        <v>34</v>
      </c>
      <c r="C22" s="21" t="s">
        <v>26</v>
      </c>
      <c r="D22" s="21" t="s">
        <v>29</v>
      </c>
      <c r="E22" s="21" t="s">
        <v>319</v>
      </c>
      <c r="F22" s="21">
        <v>188</v>
      </c>
      <c r="G22" s="21" t="s">
        <v>312</v>
      </c>
      <c r="H22">
        <v>181</v>
      </c>
    </row>
    <row r="23" spans="1:8" ht="16.5" thickTop="1" thickBot="1">
      <c r="A23" s="19">
        <v>21</v>
      </c>
      <c r="B23" s="20" t="s">
        <v>57</v>
      </c>
      <c r="C23" s="21" t="s">
        <v>58</v>
      </c>
      <c r="D23" s="21" t="s">
        <v>56</v>
      </c>
      <c r="E23" s="21" t="s">
        <v>317</v>
      </c>
      <c r="F23" s="21">
        <v>215</v>
      </c>
      <c r="G23" s="21" t="s">
        <v>329</v>
      </c>
      <c r="H23">
        <v>180</v>
      </c>
    </row>
    <row r="24" spans="1:8" ht="16.5" thickTop="1" thickBot="1">
      <c r="A24" s="19">
        <v>22</v>
      </c>
      <c r="B24" s="20" t="s">
        <v>120</v>
      </c>
      <c r="C24" s="21" t="s">
        <v>36</v>
      </c>
      <c r="D24" s="21" t="s">
        <v>29</v>
      </c>
      <c r="E24" s="21" t="s">
        <v>319</v>
      </c>
      <c r="F24" s="21">
        <v>210</v>
      </c>
      <c r="G24" s="21" t="s">
        <v>312</v>
      </c>
      <c r="H24">
        <v>179</v>
      </c>
    </row>
    <row r="25" spans="1:8" ht="16.5" thickTop="1" thickBot="1">
      <c r="A25" s="19">
        <v>23</v>
      </c>
      <c r="B25" s="20" t="s">
        <v>32</v>
      </c>
      <c r="C25" s="21" t="s">
        <v>331</v>
      </c>
      <c r="D25" s="21" t="s">
        <v>315</v>
      </c>
      <c r="E25" s="21" t="s">
        <v>311</v>
      </c>
      <c r="F25" s="21">
        <v>325</v>
      </c>
      <c r="G25" s="21" t="s">
        <v>312</v>
      </c>
      <c r="H25">
        <v>178</v>
      </c>
    </row>
    <row r="26" spans="1:8" ht="16.5" thickTop="1" thickBot="1">
      <c r="A26" s="19">
        <v>24</v>
      </c>
      <c r="B26" s="20" t="s">
        <v>39</v>
      </c>
      <c r="C26" s="21" t="s">
        <v>40</v>
      </c>
      <c r="D26" s="21" t="s">
        <v>327</v>
      </c>
      <c r="E26" s="21" t="s">
        <v>321</v>
      </c>
      <c r="F26" s="21">
        <v>225</v>
      </c>
      <c r="G26" s="21" t="s">
        <v>312</v>
      </c>
      <c r="H26">
        <v>177</v>
      </c>
    </row>
    <row r="27" spans="1:8" ht="16.5" thickTop="1" thickBot="1">
      <c r="A27" s="19">
        <v>25</v>
      </c>
      <c r="B27" s="20" t="s">
        <v>84</v>
      </c>
      <c r="C27" s="21" t="s">
        <v>332</v>
      </c>
      <c r="D27" s="21" t="s">
        <v>11</v>
      </c>
      <c r="E27" s="21" t="s">
        <v>311</v>
      </c>
      <c r="F27" s="21">
        <v>262</v>
      </c>
      <c r="G27" s="21" t="s">
        <v>329</v>
      </c>
      <c r="H27">
        <v>176</v>
      </c>
    </row>
    <row r="28" spans="1:8" ht="16.5" thickTop="1" thickBot="1">
      <c r="A28" s="19">
        <v>26</v>
      </c>
      <c r="B28" s="20" t="s">
        <v>108</v>
      </c>
      <c r="C28" s="21" t="s">
        <v>333</v>
      </c>
      <c r="D28" s="21" t="s">
        <v>103</v>
      </c>
      <c r="E28" s="21" t="s">
        <v>317</v>
      </c>
      <c r="F28" s="21">
        <v>210</v>
      </c>
      <c r="G28" s="21" t="s">
        <v>312</v>
      </c>
      <c r="H28">
        <v>175</v>
      </c>
    </row>
    <row r="29" spans="1:8" ht="16.5" thickTop="1" thickBot="1">
      <c r="A29" s="19">
        <v>27</v>
      </c>
      <c r="B29" s="20" t="s">
        <v>112</v>
      </c>
      <c r="C29" s="21" t="s">
        <v>38</v>
      </c>
      <c r="D29" s="21" t="s">
        <v>56</v>
      </c>
      <c r="E29" s="21" t="s">
        <v>311</v>
      </c>
      <c r="F29" s="21">
        <v>225</v>
      </c>
      <c r="G29" s="21" t="s">
        <v>322</v>
      </c>
      <c r="H29">
        <v>174</v>
      </c>
    </row>
    <row r="30" spans="1:8" ht="16.5" thickTop="1" thickBot="1">
      <c r="A30" s="19">
        <v>28</v>
      </c>
      <c r="B30" s="20" t="s">
        <v>46</v>
      </c>
      <c r="C30" s="21" t="s">
        <v>47</v>
      </c>
      <c r="D30" s="21" t="s">
        <v>29</v>
      </c>
      <c r="E30" s="21" t="s">
        <v>328</v>
      </c>
      <c r="F30" s="21">
        <v>232</v>
      </c>
      <c r="G30" s="21" t="s">
        <v>312</v>
      </c>
      <c r="H30">
        <v>173</v>
      </c>
    </row>
    <row r="31" spans="1:8" ht="16.5" thickTop="1" thickBot="1">
      <c r="A31" s="19">
        <v>29</v>
      </c>
      <c r="B31" s="20" t="s">
        <v>42</v>
      </c>
      <c r="C31" s="21" t="s">
        <v>43</v>
      </c>
      <c r="D31" s="21" t="s">
        <v>15</v>
      </c>
      <c r="E31" s="21" t="s">
        <v>321</v>
      </c>
      <c r="F31" s="21">
        <v>195</v>
      </c>
      <c r="G31" s="21" t="s">
        <v>312</v>
      </c>
      <c r="H31">
        <v>172</v>
      </c>
    </row>
    <row r="32" spans="1:8" ht="16.5" thickTop="1" thickBot="1">
      <c r="A32" s="19">
        <v>30</v>
      </c>
      <c r="B32" s="20" t="s">
        <v>48</v>
      </c>
      <c r="C32" s="21" t="s">
        <v>49</v>
      </c>
      <c r="D32" s="21" t="s">
        <v>15</v>
      </c>
      <c r="E32" s="21" t="s">
        <v>321</v>
      </c>
      <c r="F32" s="21">
        <v>193</v>
      </c>
      <c r="G32" s="21" t="s">
        <v>314</v>
      </c>
      <c r="H32">
        <v>171</v>
      </c>
    </row>
    <row r="33" spans="1:8" ht="16.5" thickTop="1" thickBot="1">
      <c r="A33" s="19">
        <v>31</v>
      </c>
      <c r="B33" s="20" t="s">
        <v>74</v>
      </c>
      <c r="C33" s="21" t="s">
        <v>334</v>
      </c>
      <c r="D33" s="21" t="s">
        <v>76</v>
      </c>
      <c r="E33" s="21" t="s">
        <v>328</v>
      </c>
      <c r="F33" s="21">
        <v>260</v>
      </c>
      <c r="G33" s="21" t="s">
        <v>314</v>
      </c>
      <c r="H33">
        <v>170</v>
      </c>
    </row>
    <row r="34" spans="1:8" ht="16.5" thickTop="1" thickBot="1">
      <c r="A34" s="19">
        <v>32</v>
      </c>
      <c r="B34" s="20" t="s">
        <v>117</v>
      </c>
      <c r="C34" s="21" t="s">
        <v>335</v>
      </c>
      <c r="D34" s="21" t="s">
        <v>11</v>
      </c>
      <c r="E34" s="21" t="s">
        <v>313</v>
      </c>
      <c r="F34" s="21">
        <v>265</v>
      </c>
      <c r="G34" s="21" t="s">
        <v>322</v>
      </c>
      <c r="H34">
        <v>169</v>
      </c>
    </row>
    <row r="35" spans="1:8" ht="16.5" thickTop="1" thickBot="1">
      <c r="A35" s="19">
        <v>33</v>
      </c>
      <c r="B35" s="20" t="s">
        <v>96</v>
      </c>
      <c r="C35" s="21" t="s">
        <v>51</v>
      </c>
      <c r="D35" s="21" t="s">
        <v>11</v>
      </c>
      <c r="E35" s="21" t="s">
        <v>311</v>
      </c>
      <c r="F35" s="21">
        <v>255</v>
      </c>
      <c r="G35" s="21" t="s">
        <v>312</v>
      </c>
      <c r="H35">
        <v>168</v>
      </c>
    </row>
    <row r="36" spans="1:8" ht="16.5" thickTop="1" thickBot="1">
      <c r="A36" s="19">
        <v>34</v>
      </c>
      <c r="B36" s="20" t="s">
        <v>44</v>
      </c>
      <c r="C36" s="21" t="s">
        <v>45</v>
      </c>
      <c r="D36" s="21" t="s">
        <v>336</v>
      </c>
      <c r="E36" s="21" t="s">
        <v>311</v>
      </c>
      <c r="F36" s="21">
        <v>330</v>
      </c>
      <c r="G36" s="21" t="s">
        <v>312</v>
      </c>
      <c r="H36">
        <v>167</v>
      </c>
    </row>
    <row r="37" spans="1:8" ht="16.5" thickTop="1" thickBot="1">
      <c r="A37" s="19">
        <v>35</v>
      </c>
      <c r="B37" s="20" t="s">
        <v>106</v>
      </c>
      <c r="C37" s="21" t="s">
        <v>78</v>
      </c>
      <c r="D37" s="21" t="s">
        <v>15</v>
      </c>
      <c r="E37" s="21" t="s">
        <v>321</v>
      </c>
      <c r="F37" s="21">
        <v>200</v>
      </c>
      <c r="G37" s="21" t="s">
        <v>312</v>
      </c>
      <c r="H37">
        <v>166</v>
      </c>
    </row>
    <row r="38" spans="1:8" ht="16.5" thickTop="1" thickBot="1">
      <c r="A38" s="19">
        <v>36</v>
      </c>
      <c r="B38" s="20" t="s">
        <v>86</v>
      </c>
      <c r="C38" s="21" t="s">
        <v>87</v>
      </c>
      <c r="D38" s="21" t="s">
        <v>336</v>
      </c>
      <c r="E38" s="21" t="s">
        <v>328</v>
      </c>
      <c r="F38" s="21">
        <v>310</v>
      </c>
      <c r="G38" s="21" t="s">
        <v>314</v>
      </c>
      <c r="H38">
        <v>165</v>
      </c>
    </row>
    <row r="39" spans="1:8" ht="16.5" thickTop="1" thickBot="1">
      <c r="A39" s="19">
        <v>37</v>
      </c>
      <c r="B39" s="20" t="s">
        <v>145</v>
      </c>
      <c r="C39" s="21" t="s">
        <v>17</v>
      </c>
      <c r="D39" s="21" t="s">
        <v>103</v>
      </c>
      <c r="E39" s="21" t="s">
        <v>337</v>
      </c>
      <c r="F39" s="21">
        <v>194</v>
      </c>
      <c r="G39" s="21" t="s">
        <v>326</v>
      </c>
      <c r="H39">
        <v>164</v>
      </c>
    </row>
    <row r="40" spans="1:8" ht="16.5" thickTop="1" thickBot="1">
      <c r="A40" s="19">
        <v>38</v>
      </c>
      <c r="B40" s="20" t="s">
        <v>61</v>
      </c>
      <c r="C40" s="21" t="s">
        <v>20</v>
      </c>
      <c r="D40" s="21" t="s">
        <v>18</v>
      </c>
      <c r="E40" s="21" t="s">
        <v>321</v>
      </c>
      <c r="F40" s="21">
        <v>195</v>
      </c>
      <c r="G40" s="21" t="s">
        <v>312</v>
      </c>
      <c r="H40">
        <v>163</v>
      </c>
    </row>
    <row r="41" spans="1:8" ht="16.5" thickTop="1" thickBot="1">
      <c r="A41" s="19">
        <v>39</v>
      </c>
      <c r="B41" s="20" t="s">
        <v>122</v>
      </c>
      <c r="C41" s="21" t="s">
        <v>40</v>
      </c>
      <c r="D41" s="21" t="s">
        <v>18</v>
      </c>
      <c r="E41" s="21" t="s">
        <v>317</v>
      </c>
      <c r="F41" s="21">
        <v>190</v>
      </c>
      <c r="G41" s="21" t="s">
        <v>312</v>
      </c>
      <c r="H41">
        <v>162</v>
      </c>
    </row>
    <row r="42" spans="1:8" ht="16.5" thickTop="1" thickBot="1">
      <c r="A42" s="19">
        <v>40</v>
      </c>
      <c r="B42" s="20" t="s">
        <v>104</v>
      </c>
      <c r="C42" s="21" t="s">
        <v>105</v>
      </c>
      <c r="D42" s="21" t="s">
        <v>315</v>
      </c>
      <c r="E42" s="21" t="s">
        <v>316</v>
      </c>
      <c r="F42" s="21">
        <v>321</v>
      </c>
      <c r="G42" s="21" t="s">
        <v>329</v>
      </c>
      <c r="H42">
        <v>161</v>
      </c>
    </row>
    <row r="43" spans="1:8" ht="16.5" thickTop="1" thickBot="1">
      <c r="A43" s="19">
        <v>41</v>
      </c>
      <c r="B43" s="20" t="s">
        <v>113</v>
      </c>
      <c r="C43" s="21" t="s">
        <v>338</v>
      </c>
      <c r="D43" s="21" t="s">
        <v>339</v>
      </c>
      <c r="E43" s="21" t="s">
        <v>340</v>
      </c>
      <c r="F43" s="21">
        <v>180</v>
      </c>
      <c r="G43" s="21" t="s">
        <v>314</v>
      </c>
      <c r="H43">
        <v>160</v>
      </c>
    </row>
    <row r="44" spans="1:8" ht="16.5" thickTop="1" thickBot="1">
      <c r="A44" s="19">
        <v>42</v>
      </c>
      <c r="B44" s="20" t="s">
        <v>72</v>
      </c>
      <c r="C44" s="21" t="s">
        <v>73</v>
      </c>
      <c r="D44" s="21" t="s">
        <v>11</v>
      </c>
      <c r="E44" s="21" t="s">
        <v>311</v>
      </c>
      <c r="F44" s="21">
        <v>270</v>
      </c>
      <c r="G44" s="21" t="s">
        <v>314</v>
      </c>
      <c r="H44">
        <v>159</v>
      </c>
    </row>
    <row r="45" spans="1:8" ht="16.5" thickTop="1" thickBot="1">
      <c r="A45" s="19">
        <v>43</v>
      </c>
      <c r="B45" s="20" t="s">
        <v>94</v>
      </c>
      <c r="C45" s="21" t="s">
        <v>320</v>
      </c>
      <c r="D45" s="21" t="s">
        <v>315</v>
      </c>
      <c r="E45" s="21" t="s">
        <v>313</v>
      </c>
      <c r="F45" s="21">
        <v>300</v>
      </c>
      <c r="G45" s="21" t="s">
        <v>322</v>
      </c>
      <c r="H45">
        <v>158</v>
      </c>
    </row>
    <row r="46" spans="1:8" ht="16.5" thickTop="1" thickBot="1">
      <c r="A46" s="19">
        <v>44</v>
      </c>
      <c r="B46" s="20" t="s">
        <v>141</v>
      </c>
      <c r="C46" s="21" t="s">
        <v>325</v>
      </c>
      <c r="D46" s="21" t="s">
        <v>15</v>
      </c>
      <c r="E46" s="21" t="s">
        <v>319</v>
      </c>
      <c r="F46" s="21">
        <v>195</v>
      </c>
      <c r="G46" s="21" t="s">
        <v>312</v>
      </c>
      <c r="H46">
        <v>157</v>
      </c>
    </row>
    <row r="47" spans="1:8" ht="16.5" thickTop="1" thickBot="1">
      <c r="A47" s="19">
        <v>45</v>
      </c>
      <c r="B47" s="20" t="s">
        <v>143</v>
      </c>
      <c r="C47" s="21" t="s">
        <v>144</v>
      </c>
      <c r="D47" s="21" t="s">
        <v>318</v>
      </c>
      <c r="E47" s="21" t="s">
        <v>311</v>
      </c>
      <c r="F47" s="21">
        <v>305</v>
      </c>
      <c r="G47" s="21" t="s">
        <v>314</v>
      </c>
      <c r="H47">
        <v>156</v>
      </c>
    </row>
    <row r="48" spans="1:8" ht="16.5" thickTop="1" thickBot="1">
      <c r="A48" s="19">
        <v>46</v>
      </c>
      <c r="B48" s="20" t="s">
        <v>125</v>
      </c>
      <c r="C48" s="21" t="s">
        <v>341</v>
      </c>
      <c r="D48" s="21" t="s">
        <v>103</v>
      </c>
      <c r="E48" s="21" t="s">
        <v>337</v>
      </c>
      <c r="F48" s="21">
        <v>206</v>
      </c>
      <c r="G48" s="21" t="s">
        <v>312</v>
      </c>
      <c r="H48">
        <v>155</v>
      </c>
    </row>
    <row r="49" spans="1:8" ht="16.5" thickTop="1" thickBot="1">
      <c r="A49" s="19">
        <v>47</v>
      </c>
      <c r="B49" s="20" t="s">
        <v>97</v>
      </c>
      <c r="C49" s="21" t="s">
        <v>98</v>
      </c>
      <c r="D49" s="21" t="s">
        <v>336</v>
      </c>
      <c r="E49" s="21" t="s">
        <v>313</v>
      </c>
      <c r="F49" s="21">
        <v>345</v>
      </c>
      <c r="G49" s="21" t="s">
        <v>314</v>
      </c>
      <c r="H49">
        <v>154</v>
      </c>
    </row>
    <row r="50" spans="1:8" ht="16.5" thickTop="1" thickBot="1">
      <c r="A50" s="19">
        <v>48</v>
      </c>
      <c r="B50" s="20" t="s">
        <v>80</v>
      </c>
      <c r="C50" s="21" t="s">
        <v>81</v>
      </c>
      <c r="D50" s="21" t="s">
        <v>18</v>
      </c>
      <c r="E50" s="21" t="s">
        <v>342</v>
      </c>
      <c r="F50" s="21">
        <v>196</v>
      </c>
      <c r="G50" s="21" t="s">
        <v>314</v>
      </c>
      <c r="H50">
        <v>153</v>
      </c>
    </row>
    <row r="51" spans="1:8" ht="16.5" thickTop="1" thickBot="1">
      <c r="A51" s="19">
        <v>49</v>
      </c>
      <c r="B51" s="20" t="s">
        <v>99</v>
      </c>
      <c r="C51" s="21" t="s">
        <v>45</v>
      </c>
      <c r="D51" s="21" t="s">
        <v>76</v>
      </c>
      <c r="E51" s="21" t="s">
        <v>313</v>
      </c>
      <c r="F51" s="21">
        <v>260</v>
      </c>
      <c r="G51" s="21" t="s">
        <v>312</v>
      </c>
      <c r="H51">
        <v>152</v>
      </c>
    </row>
    <row r="52" spans="1:8" ht="16.5" thickTop="1" thickBot="1">
      <c r="A52" s="19">
        <v>50</v>
      </c>
      <c r="B52" s="20" t="s">
        <v>121</v>
      </c>
      <c r="C52" s="21" t="s">
        <v>26</v>
      </c>
      <c r="D52" s="21" t="s">
        <v>327</v>
      </c>
      <c r="E52" s="21" t="s">
        <v>319</v>
      </c>
      <c r="F52" s="21">
        <v>232</v>
      </c>
      <c r="G52" s="21" t="s">
        <v>312</v>
      </c>
      <c r="H52">
        <v>151</v>
      </c>
    </row>
    <row r="53" spans="1:8" ht="16.5" thickTop="1" thickBot="1">
      <c r="A53" s="19">
        <v>51</v>
      </c>
      <c r="B53" s="20" t="s">
        <v>63</v>
      </c>
      <c r="C53" s="21" t="s">
        <v>40</v>
      </c>
      <c r="D53" s="21" t="s">
        <v>318</v>
      </c>
      <c r="E53" s="21" t="s">
        <v>313</v>
      </c>
      <c r="F53" s="21">
        <v>275</v>
      </c>
      <c r="G53" s="21" t="s">
        <v>312</v>
      </c>
      <c r="H53">
        <v>150</v>
      </c>
    </row>
    <row r="54" spans="1:8" ht="16.5" thickTop="1" thickBot="1">
      <c r="A54" s="19">
        <v>52</v>
      </c>
      <c r="B54" s="20" t="s">
        <v>291</v>
      </c>
      <c r="C54" s="21" t="s">
        <v>81</v>
      </c>
      <c r="D54" s="21" t="s">
        <v>103</v>
      </c>
      <c r="E54" s="21" t="s">
        <v>340</v>
      </c>
      <c r="F54" s="21">
        <v>221</v>
      </c>
      <c r="G54" s="21" t="s">
        <v>314</v>
      </c>
      <c r="H54">
        <v>149</v>
      </c>
    </row>
    <row r="55" spans="1:8" ht="16.5" thickTop="1" thickBot="1">
      <c r="A55" s="19">
        <v>53</v>
      </c>
      <c r="B55" s="20" t="s">
        <v>65</v>
      </c>
      <c r="C55" s="21" t="s">
        <v>66</v>
      </c>
      <c r="D55" s="21" t="s">
        <v>15</v>
      </c>
      <c r="E55" s="21" t="s">
        <v>319</v>
      </c>
      <c r="F55" s="21">
        <v>192</v>
      </c>
      <c r="G55" s="21" t="s">
        <v>312</v>
      </c>
      <c r="H55">
        <v>148</v>
      </c>
    </row>
    <row r="56" spans="1:8" ht="16.5" thickTop="1" thickBot="1">
      <c r="A56" s="19">
        <v>54</v>
      </c>
      <c r="B56" s="20" t="s">
        <v>91</v>
      </c>
      <c r="C56" s="21" t="s">
        <v>338</v>
      </c>
      <c r="D56" s="21" t="s">
        <v>18</v>
      </c>
      <c r="E56" s="21" t="s">
        <v>317</v>
      </c>
      <c r="F56" s="21">
        <v>210</v>
      </c>
      <c r="G56" s="21" t="s">
        <v>314</v>
      </c>
      <c r="H56">
        <v>147</v>
      </c>
    </row>
    <row r="57" spans="1:8" ht="16.5" thickTop="1" thickBot="1">
      <c r="A57" s="19">
        <v>55</v>
      </c>
      <c r="B57" s="20" t="s">
        <v>191</v>
      </c>
      <c r="C57" s="21" t="s">
        <v>343</v>
      </c>
      <c r="D57" s="21" t="s">
        <v>330</v>
      </c>
      <c r="E57" s="21" t="s">
        <v>311</v>
      </c>
      <c r="F57" s="21">
        <v>333</v>
      </c>
      <c r="G57" s="21" t="s">
        <v>314</v>
      </c>
      <c r="H57">
        <v>146</v>
      </c>
    </row>
    <row r="58" spans="1:8" ht="16.5" thickTop="1" thickBot="1">
      <c r="A58" s="19">
        <v>56</v>
      </c>
      <c r="B58" s="20" t="s">
        <v>159</v>
      </c>
      <c r="C58" s="21" t="s">
        <v>26</v>
      </c>
      <c r="D58" s="21" t="s">
        <v>339</v>
      </c>
      <c r="E58" s="21" t="s">
        <v>321</v>
      </c>
      <c r="F58" s="21">
        <v>195</v>
      </c>
      <c r="G58" s="21" t="s">
        <v>312</v>
      </c>
      <c r="H58">
        <v>145</v>
      </c>
    </row>
    <row r="59" spans="1:8" ht="16.5" thickTop="1" thickBot="1">
      <c r="A59" s="19">
        <v>57</v>
      </c>
      <c r="B59" s="20" t="s">
        <v>110</v>
      </c>
      <c r="C59" s="21" t="s">
        <v>111</v>
      </c>
      <c r="D59" s="21" t="s">
        <v>327</v>
      </c>
      <c r="E59" s="21" t="s">
        <v>328</v>
      </c>
      <c r="F59" s="21">
        <v>242</v>
      </c>
      <c r="G59" s="21" t="s">
        <v>314</v>
      </c>
      <c r="H59">
        <v>144</v>
      </c>
    </row>
    <row r="60" spans="1:8" ht="16.5" thickTop="1" thickBot="1">
      <c r="A60" s="19">
        <v>58</v>
      </c>
      <c r="B60" s="20" t="s">
        <v>90</v>
      </c>
      <c r="C60" s="21" t="s">
        <v>40</v>
      </c>
      <c r="D60" s="21" t="s">
        <v>29</v>
      </c>
      <c r="E60" s="21" t="s">
        <v>328</v>
      </c>
      <c r="F60" s="21">
        <v>205</v>
      </c>
      <c r="G60" s="21" t="s">
        <v>312</v>
      </c>
      <c r="H60">
        <v>143</v>
      </c>
    </row>
    <row r="61" spans="1:8" ht="16.5" thickTop="1" thickBot="1">
      <c r="A61" s="19">
        <v>59</v>
      </c>
      <c r="B61" s="20" t="s">
        <v>68</v>
      </c>
      <c r="C61" s="21" t="s">
        <v>69</v>
      </c>
      <c r="D61" s="21" t="s">
        <v>11</v>
      </c>
      <c r="E61" s="21" t="s">
        <v>313</v>
      </c>
      <c r="F61" s="21">
        <v>260</v>
      </c>
      <c r="G61" s="21" t="s">
        <v>314</v>
      </c>
      <c r="H61">
        <v>142</v>
      </c>
    </row>
    <row r="62" spans="1:8" ht="16.5" thickTop="1" thickBot="1">
      <c r="A62" s="19">
        <v>60</v>
      </c>
      <c r="B62" s="20" t="s">
        <v>102</v>
      </c>
      <c r="C62" s="21" t="s">
        <v>45</v>
      </c>
      <c r="D62" s="21" t="s">
        <v>103</v>
      </c>
      <c r="E62" s="21" t="s">
        <v>317</v>
      </c>
      <c r="F62" s="21">
        <v>225</v>
      </c>
      <c r="G62" s="21" t="s">
        <v>312</v>
      </c>
      <c r="H62">
        <v>141</v>
      </c>
    </row>
    <row r="63" spans="1:8" ht="16.5" thickTop="1" thickBot="1">
      <c r="A63" s="19">
        <v>61</v>
      </c>
      <c r="B63" s="20" t="s">
        <v>223</v>
      </c>
      <c r="C63" s="21" t="s">
        <v>338</v>
      </c>
      <c r="D63" s="21" t="s">
        <v>344</v>
      </c>
      <c r="E63" s="21" t="s">
        <v>328</v>
      </c>
      <c r="F63" s="21">
        <v>240</v>
      </c>
      <c r="G63" s="21" t="s">
        <v>312</v>
      </c>
      <c r="H63">
        <v>140</v>
      </c>
    </row>
    <row r="64" spans="1:8" ht="16.5" thickTop="1" thickBot="1">
      <c r="A64" s="19">
        <v>62</v>
      </c>
      <c r="B64" s="20" t="s">
        <v>95</v>
      </c>
      <c r="C64" s="21" t="s">
        <v>40</v>
      </c>
      <c r="D64" s="21" t="s">
        <v>345</v>
      </c>
      <c r="E64" s="21" t="s">
        <v>328</v>
      </c>
      <c r="F64" s="21">
        <v>301</v>
      </c>
      <c r="G64" s="21" t="s">
        <v>314</v>
      </c>
      <c r="H64">
        <v>139</v>
      </c>
    </row>
    <row r="65" spans="1:8" ht="16.5" thickTop="1" thickBot="1">
      <c r="A65" s="19">
        <v>63</v>
      </c>
      <c r="B65" s="20" t="s">
        <v>77</v>
      </c>
      <c r="C65" s="21" t="s">
        <v>78</v>
      </c>
      <c r="D65" s="21" t="s">
        <v>15</v>
      </c>
      <c r="E65" s="21" t="s">
        <v>340</v>
      </c>
      <c r="F65" s="21">
        <v>190</v>
      </c>
      <c r="G65" s="21" t="s">
        <v>312</v>
      </c>
      <c r="H65">
        <v>138</v>
      </c>
    </row>
    <row r="66" spans="1:8" ht="16.5" thickTop="1" thickBot="1">
      <c r="A66" s="19">
        <v>64</v>
      </c>
      <c r="B66" s="20" t="s">
        <v>114</v>
      </c>
      <c r="C66" s="21" t="s">
        <v>115</v>
      </c>
      <c r="D66" s="21" t="s">
        <v>56</v>
      </c>
      <c r="E66" s="21" t="s">
        <v>328</v>
      </c>
      <c r="F66" s="21">
        <v>215</v>
      </c>
      <c r="G66" s="21" t="s">
        <v>322</v>
      </c>
      <c r="H66">
        <v>137</v>
      </c>
    </row>
    <row r="67" spans="1:8" ht="16.5" thickTop="1" thickBot="1">
      <c r="A67" s="19">
        <v>65</v>
      </c>
      <c r="B67" s="20" t="s">
        <v>149</v>
      </c>
      <c r="C67" s="21" t="s">
        <v>144</v>
      </c>
      <c r="D67" s="21" t="s">
        <v>11</v>
      </c>
      <c r="E67" s="21" t="s">
        <v>328</v>
      </c>
      <c r="F67" s="21">
        <v>235</v>
      </c>
      <c r="G67" s="21" t="s">
        <v>322</v>
      </c>
      <c r="H67">
        <v>136</v>
      </c>
    </row>
    <row r="68" spans="1:8" ht="16.5" thickTop="1" thickBot="1">
      <c r="A68" s="19">
        <v>66</v>
      </c>
      <c r="B68" s="20" t="s">
        <v>236</v>
      </c>
      <c r="C68" s="21" t="s">
        <v>115</v>
      </c>
      <c r="D68" s="21" t="s">
        <v>29</v>
      </c>
      <c r="E68" s="21" t="s">
        <v>319</v>
      </c>
      <c r="F68" s="21">
        <v>200</v>
      </c>
      <c r="G68" s="21" t="s">
        <v>314</v>
      </c>
      <c r="H68">
        <v>135</v>
      </c>
    </row>
    <row r="69" spans="1:8" ht="16.5" thickTop="1" thickBot="1">
      <c r="A69" s="19">
        <v>67</v>
      </c>
      <c r="B69" s="20" t="s">
        <v>209</v>
      </c>
      <c r="C69" s="21" t="s">
        <v>333</v>
      </c>
      <c r="D69" s="21" t="s">
        <v>76</v>
      </c>
      <c r="E69" s="21" t="s">
        <v>313</v>
      </c>
      <c r="F69" s="21">
        <v>257</v>
      </c>
      <c r="G69" s="21" t="s">
        <v>329</v>
      </c>
      <c r="H69">
        <v>134</v>
      </c>
    </row>
    <row r="70" spans="1:8" ht="16.5" thickTop="1" thickBot="1">
      <c r="A70" s="19">
        <v>68</v>
      </c>
      <c r="B70" s="20" t="s">
        <v>148</v>
      </c>
      <c r="C70" s="21" t="s">
        <v>78</v>
      </c>
      <c r="D70" s="21" t="s">
        <v>76</v>
      </c>
      <c r="E70" s="21" t="s">
        <v>313</v>
      </c>
      <c r="F70" s="21">
        <v>251</v>
      </c>
      <c r="G70" s="21" t="s">
        <v>329</v>
      </c>
      <c r="H70">
        <v>133</v>
      </c>
    </row>
    <row r="71" spans="1:8" ht="16.5" thickTop="1" thickBot="1">
      <c r="A71" s="19">
        <v>69</v>
      </c>
      <c r="B71" s="20" t="s">
        <v>279</v>
      </c>
      <c r="C71" s="21" t="s">
        <v>38</v>
      </c>
      <c r="D71" s="21" t="s">
        <v>103</v>
      </c>
      <c r="E71" s="21" t="s">
        <v>340</v>
      </c>
      <c r="F71" s="21">
        <v>215</v>
      </c>
      <c r="G71" s="21" t="s">
        <v>326</v>
      </c>
      <c r="H71">
        <v>132</v>
      </c>
    </row>
    <row r="72" spans="1:8" ht="16.5" thickTop="1" thickBot="1">
      <c r="A72" s="19">
        <v>70</v>
      </c>
      <c r="B72" s="20" t="s">
        <v>346</v>
      </c>
      <c r="C72" s="21" t="s">
        <v>234</v>
      </c>
      <c r="D72" s="21" t="s">
        <v>76</v>
      </c>
      <c r="E72" s="21" t="s">
        <v>316</v>
      </c>
      <c r="F72" s="21">
        <v>250</v>
      </c>
      <c r="G72" s="21" t="s">
        <v>329</v>
      </c>
      <c r="H72">
        <v>131</v>
      </c>
    </row>
    <row r="73" spans="1:8" ht="16.5" thickTop="1" thickBot="1">
      <c r="A73" s="19">
        <v>71</v>
      </c>
      <c r="B73" s="20" t="s">
        <v>172</v>
      </c>
      <c r="C73" s="21" t="s">
        <v>40</v>
      </c>
      <c r="D73" s="21" t="s">
        <v>336</v>
      </c>
      <c r="E73" s="21" t="s">
        <v>311</v>
      </c>
      <c r="F73" s="21">
        <v>325</v>
      </c>
      <c r="G73" s="21" t="s">
        <v>314</v>
      </c>
      <c r="H73">
        <v>130</v>
      </c>
    </row>
    <row r="74" spans="1:8" ht="16.5" thickTop="1" thickBot="1">
      <c r="A74" s="19">
        <v>72</v>
      </c>
      <c r="B74" s="20" t="s">
        <v>179</v>
      </c>
      <c r="C74" s="21" t="s">
        <v>320</v>
      </c>
      <c r="D74" s="21" t="s">
        <v>345</v>
      </c>
      <c r="E74" s="21" t="s">
        <v>319</v>
      </c>
      <c r="F74" s="21">
        <v>299</v>
      </c>
      <c r="G74" s="21" t="s">
        <v>314</v>
      </c>
      <c r="H74">
        <v>129</v>
      </c>
    </row>
    <row r="75" spans="1:8" ht="16.5" thickTop="1" thickBot="1">
      <c r="A75" s="19">
        <v>73</v>
      </c>
      <c r="B75" s="20" t="s">
        <v>138</v>
      </c>
      <c r="C75" s="21" t="s">
        <v>26</v>
      </c>
      <c r="D75" s="21" t="s">
        <v>15</v>
      </c>
      <c r="E75" s="21" t="s">
        <v>317</v>
      </c>
      <c r="F75" s="21">
        <v>194</v>
      </c>
      <c r="G75" s="21" t="s">
        <v>314</v>
      </c>
      <c r="H75">
        <v>128</v>
      </c>
    </row>
    <row r="76" spans="1:8" ht="16.5" thickTop="1" thickBot="1">
      <c r="A76" s="19">
        <v>74</v>
      </c>
      <c r="B76" s="20" t="s">
        <v>70</v>
      </c>
      <c r="C76" s="21" t="s">
        <v>347</v>
      </c>
      <c r="D76" s="21" t="s">
        <v>315</v>
      </c>
      <c r="E76" s="21" t="s">
        <v>313</v>
      </c>
      <c r="F76" s="21">
        <v>305</v>
      </c>
      <c r="G76" s="21" t="s">
        <v>329</v>
      </c>
      <c r="H76">
        <v>127</v>
      </c>
    </row>
    <row r="77" spans="1:8" ht="16.5" thickTop="1" thickBot="1">
      <c r="A77" s="19">
        <v>75</v>
      </c>
      <c r="B77" s="20" t="s">
        <v>134</v>
      </c>
      <c r="C77" s="21" t="s">
        <v>38</v>
      </c>
      <c r="D77" s="21" t="s">
        <v>11</v>
      </c>
      <c r="E77" s="21" t="s">
        <v>313</v>
      </c>
      <c r="F77" s="21">
        <v>263</v>
      </c>
      <c r="G77" s="21" t="s">
        <v>314</v>
      </c>
      <c r="H77">
        <v>126</v>
      </c>
    </row>
    <row r="78" spans="1:8" ht="16.5" thickTop="1" thickBot="1">
      <c r="A78" s="19">
        <v>76</v>
      </c>
      <c r="B78" s="20" t="s">
        <v>348</v>
      </c>
      <c r="C78" s="21" t="s">
        <v>20</v>
      </c>
      <c r="D78" s="21" t="s">
        <v>103</v>
      </c>
      <c r="E78" s="21" t="s">
        <v>321</v>
      </c>
      <c r="F78" s="21">
        <v>220</v>
      </c>
      <c r="G78" s="21" t="s">
        <v>314</v>
      </c>
      <c r="H78">
        <v>125</v>
      </c>
    </row>
    <row r="79" spans="1:8" ht="16.5" thickTop="1" thickBot="1">
      <c r="A79" s="19">
        <v>77</v>
      </c>
      <c r="B79" s="20" t="s">
        <v>151</v>
      </c>
      <c r="C79" s="21" t="s">
        <v>152</v>
      </c>
      <c r="D79" s="21" t="s">
        <v>315</v>
      </c>
      <c r="E79" s="21" t="s">
        <v>313</v>
      </c>
      <c r="F79" s="21">
        <v>318</v>
      </c>
      <c r="G79" s="21" t="s">
        <v>312</v>
      </c>
      <c r="H79">
        <v>124</v>
      </c>
    </row>
    <row r="80" spans="1:8" ht="16.5" thickTop="1" thickBot="1">
      <c r="A80" s="19">
        <v>78</v>
      </c>
      <c r="B80" s="20" t="s">
        <v>165</v>
      </c>
      <c r="C80" s="21" t="s">
        <v>320</v>
      </c>
      <c r="D80" s="21" t="s">
        <v>336</v>
      </c>
      <c r="E80" s="21" t="s">
        <v>349</v>
      </c>
      <c r="F80" s="21">
        <v>315</v>
      </c>
      <c r="G80" s="21" t="s">
        <v>314</v>
      </c>
      <c r="H80">
        <v>123</v>
      </c>
    </row>
    <row r="81" spans="1:8" ht="16.5" thickTop="1" thickBot="1">
      <c r="A81" s="19">
        <v>79</v>
      </c>
      <c r="B81" s="20" t="s">
        <v>124</v>
      </c>
      <c r="C81" s="21" t="s">
        <v>43</v>
      </c>
      <c r="D81" s="21" t="s">
        <v>29</v>
      </c>
      <c r="E81" s="21" t="s">
        <v>311</v>
      </c>
      <c r="F81" s="21">
        <v>210</v>
      </c>
      <c r="G81" s="21" t="s">
        <v>322</v>
      </c>
      <c r="H81">
        <v>122</v>
      </c>
    </row>
    <row r="82" spans="1:8" ht="16.5" thickTop="1" thickBot="1">
      <c r="A82" s="19">
        <v>80</v>
      </c>
      <c r="B82" s="20" t="s">
        <v>200</v>
      </c>
      <c r="C82" s="21" t="s">
        <v>38</v>
      </c>
      <c r="D82" s="21" t="s">
        <v>15</v>
      </c>
      <c r="E82" s="21" t="s">
        <v>321</v>
      </c>
      <c r="F82" s="21">
        <v>198</v>
      </c>
      <c r="G82" s="21" t="s">
        <v>314</v>
      </c>
      <c r="H82">
        <v>121</v>
      </c>
    </row>
    <row r="83" spans="1:8" ht="16.5" thickTop="1" thickBot="1">
      <c r="A83" s="19">
        <v>81</v>
      </c>
      <c r="B83" s="20" t="s">
        <v>93</v>
      </c>
      <c r="C83" s="21" t="s">
        <v>338</v>
      </c>
      <c r="D83" s="21" t="s">
        <v>11</v>
      </c>
      <c r="E83" s="21" t="s">
        <v>328</v>
      </c>
      <c r="F83" s="21">
        <v>240</v>
      </c>
      <c r="G83" s="21" t="s">
        <v>329</v>
      </c>
      <c r="H83">
        <v>120</v>
      </c>
    </row>
    <row r="84" spans="1:8" ht="16.5" thickTop="1" thickBot="1">
      <c r="A84" s="19">
        <v>82</v>
      </c>
      <c r="B84" s="20" t="s">
        <v>79</v>
      </c>
      <c r="C84" s="21" t="s">
        <v>40</v>
      </c>
      <c r="D84" s="21" t="s">
        <v>15</v>
      </c>
      <c r="E84" s="21" t="s">
        <v>321</v>
      </c>
      <c r="F84" s="21">
        <v>190</v>
      </c>
      <c r="G84" s="21" t="s">
        <v>314</v>
      </c>
      <c r="H84">
        <v>119</v>
      </c>
    </row>
    <row r="85" spans="1:8" ht="16.5" thickTop="1" thickBot="1">
      <c r="A85" s="19">
        <v>83</v>
      </c>
      <c r="B85" s="20" t="s">
        <v>162</v>
      </c>
      <c r="C85" s="21" t="s">
        <v>98</v>
      </c>
      <c r="D85" s="21" t="s">
        <v>339</v>
      </c>
      <c r="E85" s="21" t="s">
        <v>342</v>
      </c>
      <c r="F85" s="21">
        <v>185</v>
      </c>
      <c r="G85" s="21" t="s">
        <v>312</v>
      </c>
      <c r="H85">
        <v>118</v>
      </c>
    </row>
    <row r="86" spans="1:8" ht="16.5" thickTop="1" thickBot="1">
      <c r="A86" s="19">
        <v>84</v>
      </c>
      <c r="B86" s="20" t="s">
        <v>160</v>
      </c>
      <c r="C86" s="21" t="s">
        <v>161</v>
      </c>
      <c r="D86" s="21" t="s">
        <v>18</v>
      </c>
      <c r="E86" s="21" t="s">
        <v>317</v>
      </c>
      <c r="F86" s="21">
        <v>200</v>
      </c>
      <c r="G86" s="21" t="s">
        <v>312</v>
      </c>
      <c r="H86">
        <v>117</v>
      </c>
    </row>
    <row r="87" spans="1:8" ht="16.5" thickTop="1" thickBot="1">
      <c r="A87" s="19">
        <v>85</v>
      </c>
      <c r="B87" s="20" t="s">
        <v>123</v>
      </c>
      <c r="C87" s="21" t="s">
        <v>13</v>
      </c>
      <c r="D87" s="21" t="s">
        <v>327</v>
      </c>
      <c r="E87" s="21" t="s">
        <v>328</v>
      </c>
      <c r="F87" s="21">
        <v>245</v>
      </c>
      <c r="G87" s="21" t="s">
        <v>314</v>
      </c>
      <c r="H87">
        <v>116</v>
      </c>
    </row>
    <row r="88" spans="1:8" ht="16.5" thickTop="1" thickBot="1">
      <c r="A88" s="19">
        <v>86</v>
      </c>
      <c r="B88" s="20" t="s">
        <v>180</v>
      </c>
      <c r="C88" s="21" t="s">
        <v>9</v>
      </c>
      <c r="D88" s="21" t="s">
        <v>15</v>
      </c>
      <c r="E88" s="21" t="s">
        <v>340</v>
      </c>
      <c r="F88" s="21">
        <v>190</v>
      </c>
      <c r="G88" s="21" t="s">
        <v>312</v>
      </c>
      <c r="H88">
        <v>115</v>
      </c>
    </row>
    <row r="89" spans="1:8" ht="16.5" thickTop="1" thickBot="1">
      <c r="A89" s="19">
        <v>87</v>
      </c>
      <c r="B89" s="20" t="s">
        <v>177</v>
      </c>
      <c r="C89" s="21" t="s">
        <v>350</v>
      </c>
      <c r="D89" s="21" t="s">
        <v>315</v>
      </c>
      <c r="E89" s="21" t="s">
        <v>349</v>
      </c>
      <c r="F89" s="21">
        <v>328</v>
      </c>
      <c r="G89" s="21" t="s">
        <v>329</v>
      </c>
      <c r="H89">
        <v>114</v>
      </c>
    </row>
    <row r="90" spans="1:8" ht="16.5" thickTop="1" thickBot="1">
      <c r="A90" s="19">
        <v>88</v>
      </c>
      <c r="B90" s="20" t="s">
        <v>175</v>
      </c>
      <c r="C90" s="21" t="s">
        <v>176</v>
      </c>
      <c r="D90" s="21" t="s">
        <v>29</v>
      </c>
      <c r="E90" s="21" t="s">
        <v>328</v>
      </c>
      <c r="F90" s="21">
        <v>195</v>
      </c>
      <c r="G90" s="21" t="s">
        <v>329</v>
      </c>
      <c r="H90">
        <v>113</v>
      </c>
    </row>
    <row r="91" spans="1:8" ht="16.5" thickTop="1" thickBot="1">
      <c r="A91" s="19">
        <v>89</v>
      </c>
      <c r="B91" s="20" t="s">
        <v>204</v>
      </c>
      <c r="C91" s="21" t="s">
        <v>144</v>
      </c>
      <c r="D91" s="21" t="s">
        <v>344</v>
      </c>
      <c r="E91" s="21" t="s">
        <v>317</v>
      </c>
      <c r="F91" s="21">
        <v>230</v>
      </c>
      <c r="G91" s="21" t="s">
        <v>322</v>
      </c>
      <c r="H91">
        <v>112</v>
      </c>
    </row>
    <row r="92" spans="1:8" ht="16.5" thickTop="1" thickBot="1">
      <c r="A92" s="19">
        <v>90</v>
      </c>
      <c r="B92" s="20" t="s">
        <v>272</v>
      </c>
      <c r="C92" s="21" t="s">
        <v>87</v>
      </c>
      <c r="D92" s="21" t="s">
        <v>323</v>
      </c>
      <c r="E92" s="21" t="s">
        <v>311</v>
      </c>
      <c r="F92" s="21">
        <v>300</v>
      </c>
      <c r="G92" s="21" t="s">
        <v>329</v>
      </c>
      <c r="H92">
        <v>111</v>
      </c>
    </row>
    <row r="93" spans="1:8" ht="16.5" thickTop="1" thickBot="1">
      <c r="A93" s="19">
        <v>91</v>
      </c>
      <c r="B93" s="20" t="s">
        <v>351</v>
      </c>
      <c r="C93" s="21" t="s">
        <v>40</v>
      </c>
      <c r="D93" s="21" t="s">
        <v>352</v>
      </c>
      <c r="E93" s="21" t="s">
        <v>340</v>
      </c>
      <c r="F93" s="21">
        <v>190</v>
      </c>
      <c r="G93" s="21" t="s">
        <v>314</v>
      </c>
      <c r="H93">
        <v>110</v>
      </c>
    </row>
    <row r="94" spans="1:8" ht="16.5" thickTop="1" thickBot="1">
      <c r="A94" s="19">
        <v>92</v>
      </c>
      <c r="B94" s="20" t="s">
        <v>254</v>
      </c>
      <c r="C94" s="21" t="s">
        <v>40</v>
      </c>
      <c r="D94" s="21" t="s">
        <v>336</v>
      </c>
      <c r="E94" s="21" t="s">
        <v>328</v>
      </c>
      <c r="F94" s="21">
        <v>330</v>
      </c>
      <c r="G94" s="21" t="s">
        <v>329</v>
      </c>
      <c r="H94">
        <v>109</v>
      </c>
    </row>
    <row r="95" spans="1:8" ht="16.5" thickTop="1" thickBot="1">
      <c r="A95" s="19">
        <v>93</v>
      </c>
      <c r="B95" s="20" t="s">
        <v>353</v>
      </c>
      <c r="C95" s="21" t="s">
        <v>354</v>
      </c>
      <c r="D95" s="21" t="s">
        <v>29</v>
      </c>
      <c r="E95" s="21" t="s">
        <v>317</v>
      </c>
      <c r="F95" s="21">
        <v>190</v>
      </c>
      <c r="G95" s="21" t="s">
        <v>314</v>
      </c>
      <c r="H95">
        <v>108</v>
      </c>
    </row>
    <row r="96" spans="1:8" ht="16.5" thickTop="1" thickBot="1">
      <c r="A96" s="19">
        <v>94</v>
      </c>
      <c r="B96" s="20" t="s">
        <v>355</v>
      </c>
      <c r="C96" s="21" t="s">
        <v>26</v>
      </c>
      <c r="D96" s="21" t="s">
        <v>11</v>
      </c>
      <c r="E96" s="21" t="s">
        <v>311</v>
      </c>
      <c r="F96" s="21">
        <v>242</v>
      </c>
      <c r="G96" s="21" t="s">
        <v>329</v>
      </c>
      <c r="H96">
        <v>107</v>
      </c>
    </row>
    <row r="97" spans="1:8" ht="16.5" thickTop="1" thickBot="1">
      <c r="A97" s="19">
        <v>95</v>
      </c>
      <c r="B97" s="20" t="s">
        <v>140</v>
      </c>
      <c r="C97" s="21" t="s">
        <v>26</v>
      </c>
      <c r="D97" s="21" t="s">
        <v>330</v>
      </c>
      <c r="E97" s="21" t="s">
        <v>311</v>
      </c>
      <c r="F97" s="21">
        <v>317</v>
      </c>
      <c r="G97" s="21" t="s">
        <v>329</v>
      </c>
      <c r="H97">
        <v>106</v>
      </c>
    </row>
    <row r="98" spans="1:8" ht="16.5" thickTop="1" thickBot="1">
      <c r="A98" s="19">
        <v>96</v>
      </c>
      <c r="B98" s="20" t="s">
        <v>82</v>
      </c>
      <c r="C98" s="21" t="s">
        <v>83</v>
      </c>
      <c r="D98" s="21" t="s">
        <v>11</v>
      </c>
      <c r="E98" s="21" t="s">
        <v>311</v>
      </c>
      <c r="F98" s="21">
        <v>265</v>
      </c>
      <c r="G98" s="21" t="s">
        <v>329</v>
      </c>
      <c r="H98">
        <v>105</v>
      </c>
    </row>
    <row r="99" spans="1:8" ht="16.5" thickTop="1" thickBot="1">
      <c r="A99" s="19">
        <v>97</v>
      </c>
      <c r="B99" s="20" t="s">
        <v>356</v>
      </c>
      <c r="C99" s="21" t="s">
        <v>357</v>
      </c>
      <c r="D99" s="21" t="s">
        <v>327</v>
      </c>
      <c r="E99" s="21" t="s">
        <v>317</v>
      </c>
      <c r="F99" s="21">
        <v>225</v>
      </c>
      <c r="G99" s="21" t="s">
        <v>329</v>
      </c>
      <c r="H99">
        <v>104</v>
      </c>
    </row>
    <row r="100" spans="1:8" ht="16.5" thickTop="1" thickBot="1">
      <c r="A100" s="19">
        <v>98</v>
      </c>
      <c r="B100" s="20" t="s">
        <v>216</v>
      </c>
      <c r="C100" s="21" t="s">
        <v>217</v>
      </c>
      <c r="D100" s="21" t="s">
        <v>15</v>
      </c>
      <c r="E100" s="21" t="s">
        <v>358</v>
      </c>
      <c r="F100" s="21">
        <v>205</v>
      </c>
      <c r="G100" s="21" t="s">
        <v>329</v>
      </c>
      <c r="H100">
        <v>103</v>
      </c>
    </row>
    <row r="101" spans="1:8" ht="16.5" thickTop="1" thickBot="1">
      <c r="A101" s="19">
        <v>99</v>
      </c>
      <c r="B101" s="20" t="s">
        <v>153</v>
      </c>
      <c r="C101" s="21" t="s">
        <v>359</v>
      </c>
      <c r="D101" s="21" t="s">
        <v>339</v>
      </c>
      <c r="E101" s="21" t="s">
        <v>321</v>
      </c>
      <c r="F101" s="21">
        <v>191</v>
      </c>
      <c r="G101" s="21" t="s">
        <v>314</v>
      </c>
      <c r="H101">
        <v>102</v>
      </c>
    </row>
    <row r="102" spans="1:8" ht="16.5" thickTop="1" thickBot="1">
      <c r="A102" s="19">
        <v>100</v>
      </c>
      <c r="B102" s="20" t="s">
        <v>163</v>
      </c>
      <c r="C102" s="21" t="s">
        <v>55</v>
      </c>
      <c r="D102" s="21" t="s">
        <v>11</v>
      </c>
      <c r="E102" s="21" t="s">
        <v>328</v>
      </c>
      <c r="F102" s="21">
        <v>265</v>
      </c>
      <c r="G102" s="21" t="s">
        <v>314</v>
      </c>
      <c r="H102">
        <v>101</v>
      </c>
    </row>
    <row r="103" spans="1:8" ht="16.5" thickTop="1" thickBot="1">
      <c r="A103" s="19">
        <v>101</v>
      </c>
      <c r="B103" s="20" t="s">
        <v>195</v>
      </c>
      <c r="C103" s="21" t="s">
        <v>169</v>
      </c>
      <c r="D103" s="21" t="s">
        <v>327</v>
      </c>
      <c r="E103" s="21" t="s">
        <v>319</v>
      </c>
      <c r="F103" s="21">
        <v>260</v>
      </c>
      <c r="G103" s="21" t="s">
        <v>312</v>
      </c>
      <c r="H103">
        <v>100</v>
      </c>
    </row>
    <row r="104" spans="1:8" ht="16.5" thickTop="1" thickBot="1">
      <c r="A104" s="19">
        <v>102</v>
      </c>
      <c r="B104" s="20" t="s">
        <v>221</v>
      </c>
      <c r="C104" s="21" t="s">
        <v>55</v>
      </c>
      <c r="D104" s="21" t="s">
        <v>29</v>
      </c>
      <c r="E104" s="21" t="s">
        <v>321</v>
      </c>
      <c r="F104" s="21">
        <v>220</v>
      </c>
      <c r="G104" s="21" t="s">
        <v>329</v>
      </c>
      <c r="H104">
        <v>99</v>
      </c>
    </row>
    <row r="105" spans="1:8" ht="16.5" thickTop="1" thickBot="1">
      <c r="A105" s="19">
        <v>103</v>
      </c>
      <c r="B105" s="20" t="s">
        <v>198</v>
      </c>
      <c r="C105" s="21" t="s">
        <v>13</v>
      </c>
      <c r="D105" s="21" t="s">
        <v>336</v>
      </c>
      <c r="E105" s="21" t="s">
        <v>311</v>
      </c>
      <c r="F105" s="21">
        <v>314</v>
      </c>
      <c r="G105" s="21" t="s">
        <v>314</v>
      </c>
      <c r="H105">
        <v>98</v>
      </c>
    </row>
    <row r="106" spans="1:8" ht="16.5" thickTop="1" thickBot="1">
      <c r="A106" s="19">
        <v>104</v>
      </c>
      <c r="B106" s="20" t="s">
        <v>360</v>
      </c>
      <c r="C106" s="21" t="s">
        <v>23</v>
      </c>
      <c r="D106" s="21" t="s">
        <v>15</v>
      </c>
      <c r="E106" s="21" t="s">
        <v>321</v>
      </c>
      <c r="F106" s="21">
        <v>185</v>
      </c>
      <c r="G106" s="21" t="s">
        <v>314</v>
      </c>
      <c r="H106">
        <v>97</v>
      </c>
    </row>
    <row r="107" spans="1:8" ht="16.5" thickTop="1" thickBot="1">
      <c r="A107" s="19">
        <v>105</v>
      </c>
      <c r="B107" s="20" t="s">
        <v>361</v>
      </c>
      <c r="C107" s="21" t="s">
        <v>49</v>
      </c>
      <c r="D107" s="21" t="s">
        <v>18</v>
      </c>
      <c r="E107" s="21" t="s">
        <v>319</v>
      </c>
      <c r="F107" s="21">
        <v>196</v>
      </c>
      <c r="G107" s="21" t="s">
        <v>314</v>
      </c>
      <c r="H107">
        <v>96</v>
      </c>
    </row>
    <row r="108" spans="1:8" ht="16.5" thickTop="1" thickBot="1">
      <c r="A108" s="19">
        <v>106</v>
      </c>
      <c r="B108" s="20" t="s">
        <v>362</v>
      </c>
      <c r="C108" s="21" t="s">
        <v>136</v>
      </c>
      <c r="D108" s="21" t="s">
        <v>352</v>
      </c>
      <c r="E108" s="21" t="s">
        <v>363</v>
      </c>
      <c r="F108" s="21">
        <v>194</v>
      </c>
      <c r="G108" s="21" t="s">
        <v>314</v>
      </c>
      <c r="H108">
        <v>95</v>
      </c>
    </row>
    <row r="109" spans="1:8" ht="16.5" thickTop="1" thickBot="1">
      <c r="A109" s="19">
        <v>107</v>
      </c>
      <c r="B109" s="20" t="s">
        <v>196</v>
      </c>
      <c r="C109" s="21" t="s">
        <v>364</v>
      </c>
      <c r="D109" s="21" t="s">
        <v>29</v>
      </c>
      <c r="E109" s="21" t="s">
        <v>328</v>
      </c>
      <c r="F109" s="21">
        <v>200</v>
      </c>
      <c r="G109" s="21" t="s">
        <v>329</v>
      </c>
      <c r="H109">
        <v>94</v>
      </c>
    </row>
    <row r="110" spans="1:8" ht="16.5" thickTop="1" thickBot="1">
      <c r="A110" s="19">
        <v>108</v>
      </c>
      <c r="B110" s="20" t="s">
        <v>365</v>
      </c>
      <c r="C110" s="21" t="s">
        <v>45</v>
      </c>
      <c r="D110" s="21" t="s">
        <v>345</v>
      </c>
      <c r="E110" s="21" t="s">
        <v>313</v>
      </c>
      <c r="F110" s="21">
        <v>315</v>
      </c>
      <c r="G110" s="21" t="s">
        <v>314</v>
      </c>
      <c r="H110">
        <v>93</v>
      </c>
    </row>
    <row r="111" spans="1:8" ht="16.5" thickTop="1" thickBot="1">
      <c r="A111" s="19">
        <v>109</v>
      </c>
      <c r="B111" s="20" t="s">
        <v>244</v>
      </c>
      <c r="C111" s="21" t="s">
        <v>17</v>
      </c>
      <c r="D111" s="21" t="s">
        <v>318</v>
      </c>
      <c r="E111" s="21" t="s">
        <v>319</v>
      </c>
      <c r="F111" s="21">
        <v>282</v>
      </c>
      <c r="G111" s="21" t="s">
        <v>329</v>
      </c>
      <c r="H111">
        <v>92</v>
      </c>
    </row>
    <row r="112" spans="1:8" ht="16.5" thickTop="1" thickBot="1">
      <c r="A112" s="19">
        <v>110</v>
      </c>
      <c r="B112" s="20" t="s">
        <v>242</v>
      </c>
      <c r="C112" s="21" t="s">
        <v>333</v>
      </c>
      <c r="D112" s="21" t="s">
        <v>327</v>
      </c>
      <c r="E112" s="21" t="s">
        <v>311</v>
      </c>
      <c r="F112" s="21">
        <v>245</v>
      </c>
      <c r="G112" s="21" t="s">
        <v>314</v>
      </c>
      <c r="H112">
        <v>91</v>
      </c>
    </row>
    <row r="113" spans="1:8" ht="16.5" thickTop="1" thickBot="1">
      <c r="A113" s="19">
        <v>111</v>
      </c>
      <c r="B113" s="20" t="s">
        <v>366</v>
      </c>
      <c r="C113" s="21" t="s">
        <v>47</v>
      </c>
      <c r="D113" s="21" t="s">
        <v>330</v>
      </c>
      <c r="E113" s="21" t="s">
        <v>313</v>
      </c>
      <c r="F113" s="21">
        <v>325</v>
      </c>
      <c r="G113" s="21" t="s">
        <v>329</v>
      </c>
      <c r="H113">
        <v>90</v>
      </c>
    </row>
    <row r="114" spans="1:8" ht="16.5" thickTop="1" thickBot="1">
      <c r="A114" s="19">
        <v>112</v>
      </c>
      <c r="B114" s="20" t="s">
        <v>266</v>
      </c>
      <c r="C114" s="21" t="s">
        <v>144</v>
      </c>
      <c r="D114" s="21" t="s">
        <v>336</v>
      </c>
      <c r="E114" s="21" t="s">
        <v>313</v>
      </c>
      <c r="F114" s="21">
        <v>332</v>
      </c>
      <c r="G114" s="21" t="s">
        <v>329</v>
      </c>
      <c r="H114">
        <v>89</v>
      </c>
    </row>
    <row r="115" spans="1:8" ht="16.5" thickTop="1" thickBot="1">
      <c r="A115" s="19">
        <v>113</v>
      </c>
      <c r="B115" s="20" t="s">
        <v>367</v>
      </c>
      <c r="C115" s="21" t="s">
        <v>229</v>
      </c>
      <c r="D115" s="21" t="s">
        <v>29</v>
      </c>
      <c r="E115" s="21" t="s">
        <v>321</v>
      </c>
      <c r="F115" s="21">
        <v>182</v>
      </c>
      <c r="G115" s="21" t="s">
        <v>329</v>
      </c>
      <c r="H115">
        <v>88</v>
      </c>
    </row>
    <row r="116" spans="1:8" ht="16.5" thickTop="1" thickBot="1">
      <c r="A116" s="19">
        <v>114</v>
      </c>
      <c r="B116" s="20" t="s">
        <v>368</v>
      </c>
      <c r="C116" s="21" t="s">
        <v>40</v>
      </c>
      <c r="D116" s="21" t="s">
        <v>18</v>
      </c>
      <c r="E116" s="21" t="s">
        <v>342</v>
      </c>
      <c r="F116" s="21">
        <v>198</v>
      </c>
      <c r="G116" s="21" t="s">
        <v>314</v>
      </c>
      <c r="H116">
        <v>87</v>
      </c>
    </row>
    <row r="117" spans="1:8" ht="16.5" thickTop="1" thickBot="1">
      <c r="A117" s="19">
        <v>115</v>
      </c>
      <c r="B117" s="20" t="s">
        <v>158</v>
      </c>
      <c r="C117" s="21" t="s">
        <v>81</v>
      </c>
      <c r="D117" s="21" t="s">
        <v>327</v>
      </c>
      <c r="E117" s="21" t="s">
        <v>317</v>
      </c>
      <c r="F117" s="21">
        <v>222</v>
      </c>
      <c r="G117" s="21" t="s">
        <v>329</v>
      </c>
      <c r="H117">
        <v>86</v>
      </c>
    </row>
    <row r="118" spans="1:8" ht="16.5" thickTop="1" thickBot="1">
      <c r="A118" s="19">
        <v>116</v>
      </c>
      <c r="B118" s="20" t="s">
        <v>369</v>
      </c>
      <c r="C118" s="21" t="s">
        <v>101</v>
      </c>
      <c r="D118" s="21" t="s">
        <v>344</v>
      </c>
      <c r="E118" s="21" t="s">
        <v>317</v>
      </c>
      <c r="F118" s="21">
        <v>225</v>
      </c>
      <c r="G118" s="21" t="s">
        <v>314</v>
      </c>
      <c r="H118">
        <v>85</v>
      </c>
    </row>
    <row r="119" spans="1:8" ht="16.5" thickTop="1" thickBot="1">
      <c r="A119" s="19">
        <v>117</v>
      </c>
      <c r="B119" s="20" t="s">
        <v>142</v>
      </c>
      <c r="C119" s="21" t="s">
        <v>320</v>
      </c>
      <c r="D119" s="21" t="s">
        <v>76</v>
      </c>
      <c r="E119" s="21" t="s">
        <v>313</v>
      </c>
      <c r="F119" s="21">
        <v>250</v>
      </c>
      <c r="G119" s="21" t="s">
        <v>329</v>
      </c>
      <c r="H119">
        <v>84</v>
      </c>
    </row>
    <row r="120" spans="1:8" ht="16.5" thickTop="1" thickBot="1">
      <c r="A120" s="19">
        <v>118</v>
      </c>
      <c r="B120" s="20" t="s">
        <v>370</v>
      </c>
      <c r="C120" s="21" t="s">
        <v>131</v>
      </c>
      <c r="D120" s="21" t="s">
        <v>29</v>
      </c>
      <c r="E120" s="21" t="s">
        <v>319</v>
      </c>
      <c r="F120" s="21">
        <v>190</v>
      </c>
      <c r="G120" s="21" t="s">
        <v>314</v>
      </c>
      <c r="H120">
        <v>83</v>
      </c>
    </row>
    <row r="121" spans="1:8" ht="16.5" thickTop="1" thickBot="1">
      <c r="A121" s="19">
        <v>119</v>
      </c>
      <c r="B121" s="20" t="s">
        <v>168</v>
      </c>
      <c r="C121" s="21" t="s">
        <v>169</v>
      </c>
      <c r="D121" s="21" t="s">
        <v>76</v>
      </c>
      <c r="E121" s="21" t="s">
        <v>313</v>
      </c>
      <c r="F121" s="21">
        <v>246</v>
      </c>
      <c r="G121" s="21" t="s">
        <v>329</v>
      </c>
      <c r="H121">
        <v>82</v>
      </c>
    </row>
    <row r="122" spans="1:8" ht="16.5" thickTop="1" thickBot="1">
      <c r="A122" s="19">
        <v>120</v>
      </c>
      <c r="B122" s="20" t="s">
        <v>371</v>
      </c>
      <c r="C122" s="21" t="s">
        <v>372</v>
      </c>
      <c r="D122" s="21" t="s">
        <v>345</v>
      </c>
      <c r="E122" s="21" t="s">
        <v>319</v>
      </c>
      <c r="F122" s="21">
        <v>310</v>
      </c>
      <c r="G122" s="21" t="s">
        <v>314</v>
      </c>
      <c r="H122">
        <v>81</v>
      </c>
    </row>
    <row r="123" spans="1:8" ht="16.5" thickTop="1" thickBot="1">
      <c r="A123" s="19">
        <v>121</v>
      </c>
      <c r="B123" s="20" t="s">
        <v>107</v>
      </c>
      <c r="C123" s="21" t="s">
        <v>40</v>
      </c>
      <c r="D123" s="21" t="s">
        <v>327</v>
      </c>
      <c r="E123" s="21" t="s">
        <v>311</v>
      </c>
      <c r="F123" s="21">
        <v>240</v>
      </c>
      <c r="G123" s="21" t="s">
        <v>314</v>
      </c>
      <c r="H123">
        <v>80</v>
      </c>
    </row>
    <row r="124" spans="1:8" ht="16.5" thickTop="1" thickBot="1">
      <c r="A124" s="19">
        <v>122</v>
      </c>
      <c r="B124" s="20" t="s">
        <v>373</v>
      </c>
      <c r="C124" s="21" t="s">
        <v>374</v>
      </c>
      <c r="D124" s="21" t="s">
        <v>327</v>
      </c>
      <c r="E124" s="21" t="s">
        <v>340</v>
      </c>
      <c r="F124" s="21">
        <v>225</v>
      </c>
      <c r="G124" s="21" t="s">
        <v>329</v>
      </c>
      <c r="H124">
        <v>79</v>
      </c>
    </row>
    <row r="125" spans="1:8" ht="16.5" thickTop="1" thickBot="1">
      <c r="A125" s="19">
        <v>123</v>
      </c>
      <c r="B125" s="20" t="s">
        <v>88</v>
      </c>
      <c r="C125" s="21" t="s">
        <v>83</v>
      </c>
      <c r="D125" s="21" t="s">
        <v>315</v>
      </c>
      <c r="E125" s="21" t="s">
        <v>375</v>
      </c>
      <c r="F125" s="21">
        <v>380</v>
      </c>
      <c r="G125" s="21" t="s">
        <v>314</v>
      </c>
      <c r="H125">
        <v>78</v>
      </c>
    </row>
    <row r="126" spans="1:8" ht="16.5" thickTop="1" thickBot="1">
      <c r="A126" s="19">
        <v>124</v>
      </c>
      <c r="B126" s="20" t="s">
        <v>128</v>
      </c>
      <c r="C126" s="21" t="s">
        <v>129</v>
      </c>
      <c r="D126" s="21" t="s">
        <v>315</v>
      </c>
      <c r="E126" s="21" t="s">
        <v>313</v>
      </c>
      <c r="F126" s="21">
        <v>299</v>
      </c>
      <c r="G126" s="21" t="s">
        <v>314</v>
      </c>
      <c r="H126">
        <v>77</v>
      </c>
    </row>
    <row r="127" spans="1:8" ht="16.5" thickTop="1" thickBot="1">
      <c r="A127" s="19">
        <v>125</v>
      </c>
      <c r="B127" s="20" t="s">
        <v>376</v>
      </c>
      <c r="C127" s="21" t="s">
        <v>374</v>
      </c>
      <c r="D127" s="21" t="s">
        <v>18</v>
      </c>
      <c r="E127" s="21" t="s">
        <v>317</v>
      </c>
      <c r="F127" s="21">
        <v>207</v>
      </c>
      <c r="G127" s="21" t="s">
        <v>329</v>
      </c>
      <c r="H127">
        <v>76</v>
      </c>
    </row>
    <row r="128" spans="1:8" ht="16.5" thickTop="1" thickBot="1">
      <c r="A128" s="19">
        <v>126</v>
      </c>
      <c r="B128" s="20" t="s">
        <v>231</v>
      </c>
      <c r="C128" s="21" t="s">
        <v>40</v>
      </c>
      <c r="D128" s="21" t="s">
        <v>103</v>
      </c>
      <c r="E128" s="21" t="s">
        <v>340</v>
      </c>
      <c r="F128" s="21">
        <v>215</v>
      </c>
      <c r="G128" s="21" t="s">
        <v>322</v>
      </c>
      <c r="H128">
        <v>75</v>
      </c>
    </row>
    <row r="129" spans="1:8" ht="16.5" thickTop="1" thickBot="1">
      <c r="A129" s="19">
        <v>127</v>
      </c>
      <c r="B129" s="20" t="s">
        <v>210</v>
      </c>
      <c r="C129" s="21" t="s">
        <v>13</v>
      </c>
      <c r="D129" s="21" t="s">
        <v>330</v>
      </c>
      <c r="E129" s="21" t="s">
        <v>311</v>
      </c>
      <c r="F129" s="21">
        <v>314</v>
      </c>
      <c r="G129" s="21" t="s">
        <v>314</v>
      </c>
      <c r="H129">
        <v>74</v>
      </c>
    </row>
    <row r="130" spans="1:8" ht="16.5" thickTop="1" thickBot="1">
      <c r="A130" s="19">
        <v>128</v>
      </c>
      <c r="B130" s="20" t="s">
        <v>293</v>
      </c>
      <c r="C130" s="21" t="s">
        <v>38</v>
      </c>
      <c r="D130" s="21" t="s">
        <v>344</v>
      </c>
      <c r="E130" s="21" t="s">
        <v>328</v>
      </c>
      <c r="F130" s="21">
        <v>242</v>
      </c>
      <c r="G130" s="21" t="s">
        <v>326</v>
      </c>
      <c r="H130">
        <v>73</v>
      </c>
    </row>
    <row r="131" spans="1:8" ht="16.5" thickTop="1" thickBot="1">
      <c r="A131" s="19">
        <v>129</v>
      </c>
      <c r="B131" s="20" t="s">
        <v>225</v>
      </c>
      <c r="C131" s="21" t="s">
        <v>26</v>
      </c>
      <c r="D131" s="21" t="s">
        <v>103</v>
      </c>
      <c r="E131" s="21" t="s">
        <v>317</v>
      </c>
      <c r="F131" s="21">
        <v>228</v>
      </c>
      <c r="G131" s="21" t="s">
        <v>314</v>
      </c>
      <c r="H131">
        <v>72</v>
      </c>
    </row>
    <row r="132" spans="1:8" ht="16.5" thickTop="1" thickBot="1">
      <c r="A132" s="19">
        <v>130</v>
      </c>
      <c r="B132" s="20" t="s">
        <v>139</v>
      </c>
      <c r="C132" s="21" t="s">
        <v>40</v>
      </c>
      <c r="D132" s="21" t="s">
        <v>344</v>
      </c>
      <c r="E132" s="21" t="s">
        <v>319</v>
      </c>
      <c r="F132" s="21">
        <v>230</v>
      </c>
      <c r="G132" s="21" t="s">
        <v>314</v>
      </c>
      <c r="H132">
        <v>71</v>
      </c>
    </row>
    <row r="133" spans="1:8" ht="16.5" thickTop="1" thickBot="1">
      <c r="A133" s="19">
        <v>131</v>
      </c>
      <c r="B133" s="20" t="s">
        <v>377</v>
      </c>
      <c r="C133" s="21" t="s">
        <v>131</v>
      </c>
      <c r="D133" s="21" t="s">
        <v>11</v>
      </c>
      <c r="E133" s="21" t="s">
        <v>313</v>
      </c>
      <c r="F133" s="21">
        <v>245</v>
      </c>
      <c r="G133" s="21" t="s">
        <v>329</v>
      </c>
      <c r="H133">
        <v>70</v>
      </c>
    </row>
    <row r="134" spans="1:8" ht="16.5" thickTop="1" thickBot="1">
      <c r="A134" s="19">
        <v>132</v>
      </c>
      <c r="B134" s="20" t="s">
        <v>378</v>
      </c>
      <c r="C134" s="21" t="s">
        <v>49</v>
      </c>
      <c r="D134" s="21" t="s">
        <v>344</v>
      </c>
      <c r="E134" s="21" t="s">
        <v>321</v>
      </c>
      <c r="F134" s="21">
        <v>220</v>
      </c>
      <c r="G134" s="21" t="s">
        <v>314</v>
      </c>
      <c r="H134">
        <v>69</v>
      </c>
    </row>
    <row r="135" spans="1:8" ht="16.5" thickTop="1" thickBot="1">
      <c r="A135" s="19">
        <v>133</v>
      </c>
      <c r="B135" s="20" t="s">
        <v>267</v>
      </c>
      <c r="C135" s="21" t="s">
        <v>268</v>
      </c>
      <c r="D135" s="21" t="s">
        <v>76</v>
      </c>
      <c r="E135" s="21" t="s">
        <v>316</v>
      </c>
      <c r="F135" s="21">
        <v>275</v>
      </c>
      <c r="G135" s="21" t="s">
        <v>322</v>
      </c>
      <c r="H135">
        <v>68</v>
      </c>
    </row>
    <row r="136" spans="1:8" ht="16.5" thickTop="1" thickBot="1">
      <c r="A136" s="19">
        <v>134</v>
      </c>
      <c r="B136" s="20" t="s">
        <v>278</v>
      </c>
      <c r="C136" s="21" t="s">
        <v>234</v>
      </c>
      <c r="D136" s="21" t="s">
        <v>344</v>
      </c>
      <c r="E136" s="21" t="s">
        <v>317</v>
      </c>
      <c r="F136" s="21">
        <v>230</v>
      </c>
      <c r="G136" s="21" t="s">
        <v>314</v>
      </c>
      <c r="H136">
        <v>67</v>
      </c>
    </row>
    <row r="137" spans="1:8" ht="16.5" thickTop="1" thickBot="1">
      <c r="A137" s="19">
        <v>135</v>
      </c>
      <c r="B137" s="20" t="s">
        <v>135</v>
      </c>
      <c r="C137" s="21" t="s">
        <v>136</v>
      </c>
      <c r="D137" s="21" t="s">
        <v>15</v>
      </c>
      <c r="E137" s="21" t="s">
        <v>319</v>
      </c>
      <c r="F137" s="21">
        <v>188</v>
      </c>
      <c r="G137" s="21" t="s">
        <v>314</v>
      </c>
      <c r="H137">
        <v>66</v>
      </c>
    </row>
    <row r="138" spans="1:8" ht="16.5" thickTop="1" thickBot="1">
      <c r="A138" s="19">
        <v>136</v>
      </c>
      <c r="B138" s="20" t="s">
        <v>379</v>
      </c>
      <c r="C138" s="21" t="s">
        <v>45</v>
      </c>
      <c r="D138" s="21" t="s">
        <v>11</v>
      </c>
      <c r="E138" s="21" t="s">
        <v>313</v>
      </c>
      <c r="F138" s="21">
        <v>270</v>
      </c>
      <c r="G138" s="21" t="s">
        <v>380</v>
      </c>
      <c r="H138">
        <v>65</v>
      </c>
    </row>
    <row r="139" spans="1:8" ht="16.5" thickTop="1" thickBot="1">
      <c r="A139" s="19">
        <v>137</v>
      </c>
      <c r="B139" s="20" t="s">
        <v>239</v>
      </c>
      <c r="C139" s="21" t="s">
        <v>335</v>
      </c>
      <c r="D139" s="21" t="s">
        <v>240</v>
      </c>
      <c r="E139" s="21" t="s">
        <v>319</v>
      </c>
      <c r="F139" s="21">
        <v>180</v>
      </c>
      <c r="G139" s="21" t="s">
        <v>312</v>
      </c>
      <c r="H139">
        <v>64</v>
      </c>
    </row>
    <row r="140" spans="1:8" ht="16.5" thickTop="1" thickBot="1">
      <c r="A140" s="19">
        <v>138</v>
      </c>
      <c r="B140" s="20" t="s">
        <v>381</v>
      </c>
      <c r="C140" s="21" t="s">
        <v>133</v>
      </c>
      <c r="D140" s="21" t="s">
        <v>330</v>
      </c>
      <c r="E140" s="21" t="s">
        <v>328</v>
      </c>
      <c r="F140" s="21">
        <v>365</v>
      </c>
      <c r="G140" s="21" t="s">
        <v>329</v>
      </c>
      <c r="H140">
        <v>63</v>
      </c>
    </row>
    <row r="141" spans="1:8" ht="16.5" thickTop="1" thickBot="1">
      <c r="A141" s="19">
        <v>139</v>
      </c>
      <c r="B141" s="20" t="s">
        <v>382</v>
      </c>
      <c r="C141" s="21" t="s">
        <v>45</v>
      </c>
      <c r="D141" s="21" t="s">
        <v>18</v>
      </c>
      <c r="E141" s="21" t="s">
        <v>317</v>
      </c>
      <c r="F141" s="21">
        <v>210</v>
      </c>
      <c r="G141" s="21" t="s">
        <v>314</v>
      </c>
      <c r="H141">
        <v>62</v>
      </c>
    </row>
    <row r="142" spans="1:8" ht="16.5" thickTop="1" thickBot="1">
      <c r="A142" s="19">
        <v>140</v>
      </c>
      <c r="B142" s="20" t="s">
        <v>383</v>
      </c>
      <c r="C142" s="21" t="s">
        <v>338</v>
      </c>
      <c r="D142" s="21" t="s">
        <v>330</v>
      </c>
      <c r="E142" s="21" t="s">
        <v>328</v>
      </c>
      <c r="F142" s="21">
        <v>324</v>
      </c>
      <c r="G142" s="21" t="s">
        <v>314</v>
      </c>
      <c r="H142">
        <v>61</v>
      </c>
    </row>
    <row r="143" spans="1:8" ht="16.5" thickTop="1" thickBot="1">
      <c r="A143" s="19">
        <v>141</v>
      </c>
      <c r="B143" s="20" t="s">
        <v>211</v>
      </c>
      <c r="C143" s="21" t="s">
        <v>354</v>
      </c>
      <c r="D143" s="21" t="s">
        <v>76</v>
      </c>
      <c r="E143" s="21" t="s">
        <v>328</v>
      </c>
      <c r="F143" s="21">
        <v>245</v>
      </c>
      <c r="G143" s="21" t="s">
        <v>314</v>
      </c>
      <c r="H143">
        <v>60</v>
      </c>
    </row>
    <row r="144" spans="1:8" ht="16.5" thickTop="1" thickBot="1">
      <c r="A144" s="19">
        <v>142</v>
      </c>
      <c r="B144" s="20" t="s">
        <v>248</v>
      </c>
      <c r="C144" s="21" t="s">
        <v>45</v>
      </c>
      <c r="D144" s="21" t="s">
        <v>327</v>
      </c>
      <c r="E144" s="21" t="s">
        <v>311</v>
      </c>
      <c r="F144" s="21">
        <v>236</v>
      </c>
      <c r="G144" s="21" t="s">
        <v>380</v>
      </c>
      <c r="H144">
        <v>59</v>
      </c>
    </row>
    <row r="145" spans="1:8" ht="16.5" thickTop="1" thickBot="1">
      <c r="A145" s="19">
        <v>143</v>
      </c>
      <c r="B145" s="20" t="s">
        <v>384</v>
      </c>
      <c r="C145" s="21" t="s">
        <v>51</v>
      </c>
      <c r="D145" s="21" t="s">
        <v>336</v>
      </c>
      <c r="E145" s="21" t="s">
        <v>313</v>
      </c>
      <c r="F145" s="21">
        <v>320</v>
      </c>
      <c r="G145" s="21" t="s">
        <v>329</v>
      </c>
      <c r="H145">
        <v>58</v>
      </c>
    </row>
    <row r="146" spans="1:8" ht="16.5" thickTop="1" thickBot="1">
      <c r="A146" s="19">
        <v>144</v>
      </c>
      <c r="B146" s="20" t="s">
        <v>385</v>
      </c>
      <c r="C146" s="21" t="s">
        <v>386</v>
      </c>
      <c r="D146" s="21" t="s">
        <v>327</v>
      </c>
      <c r="E146" s="21" t="s">
        <v>311</v>
      </c>
      <c r="F146" s="21">
        <v>235</v>
      </c>
      <c r="G146" s="21" t="s">
        <v>314</v>
      </c>
      <c r="H146">
        <v>57</v>
      </c>
    </row>
    <row r="147" spans="1:8" ht="16.5" thickTop="1" thickBot="1">
      <c r="A147" s="19">
        <v>145</v>
      </c>
      <c r="B147" s="20" t="s">
        <v>387</v>
      </c>
      <c r="C147" s="21" t="s">
        <v>169</v>
      </c>
      <c r="D147" s="21" t="s">
        <v>327</v>
      </c>
      <c r="E147" s="21" t="s">
        <v>319</v>
      </c>
      <c r="F147" s="21">
        <v>235</v>
      </c>
      <c r="G147" s="21" t="s">
        <v>329</v>
      </c>
      <c r="H147">
        <v>56</v>
      </c>
    </row>
    <row r="148" spans="1:8" ht="16.5" thickTop="1" thickBot="1">
      <c r="A148" s="19">
        <v>146</v>
      </c>
      <c r="B148" s="20" t="s">
        <v>280</v>
      </c>
      <c r="C148" s="21" t="s">
        <v>251</v>
      </c>
      <c r="D148" s="21" t="s">
        <v>29</v>
      </c>
      <c r="E148" s="21" t="s">
        <v>319</v>
      </c>
      <c r="F148" s="21">
        <v>214</v>
      </c>
      <c r="G148" s="21" t="s">
        <v>314</v>
      </c>
      <c r="H148">
        <v>55</v>
      </c>
    </row>
    <row r="149" spans="1:8" ht="16.5" thickTop="1" thickBot="1">
      <c r="A149" s="19">
        <v>147</v>
      </c>
      <c r="B149" s="20" t="s">
        <v>164</v>
      </c>
      <c r="C149" s="21" t="s">
        <v>9</v>
      </c>
      <c r="D149" s="21" t="s">
        <v>18</v>
      </c>
      <c r="E149" s="21" t="s">
        <v>342</v>
      </c>
      <c r="F149" s="21">
        <v>196</v>
      </c>
      <c r="G149" s="21" t="s">
        <v>322</v>
      </c>
      <c r="H149">
        <v>54</v>
      </c>
    </row>
    <row r="150" spans="1:8" ht="16.5" thickTop="1" thickBot="1">
      <c r="A150" s="19">
        <v>148</v>
      </c>
      <c r="B150" s="20" t="s">
        <v>277</v>
      </c>
      <c r="C150" s="21" t="s">
        <v>320</v>
      </c>
      <c r="D150" s="21" t="s">
        <v>11</v>
      </c>
      <c r="E150" s="21" t="s">
        <v>328</v>
      </c>
      <c r="F150" s="21">
        <v>267</v>
      </c>
      <c r="G150" s="21" t="s">
        <v>314</v>
      </c>
      <c r="H150">
        <v>53</v>
      </c>
    </row>
    <row r="151" spans="1:8" ht="16.5" thickTop="1" thickBot="1">
      <c r="A151" s="19">
        <v>149</v>
      </c>
      <c r="B151" s="20" t="s">
        <v>388</v>
      </c>
      <c r="C151" s="21" t="s">
        <v>9</v>
      </c>
      <c r="D151" s="21" t="s">
        <v>352</v>
      </c>
      <c r="E151" s="21" t="s">
        <v>337</v>
      </c>
      <c r="F151" s="21">
        <v>210</v>
      </c>
      <c r="G151" s="21" t="s">
        <v>329</v>
      </c>
      <c r="H151">
        <v>52</v>
      </c>
    </row>
    <row r="152" spans="1:8" ht="16.5" thickTop="1" thickBot="1">
      <c r="A152" s="19">
        <v>150</v>
      </c>
      <c r="B152" s="20" t="s">
        <v>208</v>
      </c>
      <c r="C152" s="21" t="s">
        <v>338</v>
      </c>
      <c r="D152" s="21" t="s">
        <v>15</v>
      </c>
      <c r="E152" s="21" t="s">
        <v>321</v>
      </c>
      <c r="F152" s="21">
        <v>191</v>
      </c>
      <c r="G152" s="21" t="s">
        <v>314</v>
      </c>
      <c r="H152">
        <v>51</v>
      </c>
    </row>
    <row r="153" spans="1:8" ht="16.5" thickTop="1" thickBot="1">
      <c r="A153" s="19">
        <v>151</v>
      </c>
      <c r="B153" s="20" t="s">
        <v>389</v>
      </c>
      <c r="C153" s="21" t="s">
        <v>390</v>
      </c>
      <c r="D153" s="21" t="s">
        <v>18</v>
      </c>
      <c r="E153" s="21" t="s">
        <v>321</v>
      </c>
      <c r="F153" s="21">
        <v>191</v>
      </c>
      <c r="G153" s="21" t="s">
        <v>322</v>
      </c>
      <c r="H153">
        <v>50</v>
      </c>
    </row>
    <row r="154" spans="1:8" ht="16.5" thickTop="1" thickBot="1">
      <c r="A154" s="19">
        <v>152</v>
      </c>
      <c r="B154" s="20" t="s">
        <v>185</v>
      </c>
      <c r="C154" s="21" t="s">
        <v>372</v>
      </c>
      <c r="D154" s="21" t="s">
        <v>315</v>
      </c>
      <c r="E154" s="21" t="s">
        <v>349</v>
      </c>
      <c r="F154" s="21">
        <v>300</v>
      </c>
      <c r="G154" s="21" t="s">
        <v>329</v>
      </c>
      <c r="H154">
        <v>49</v>
      </c>
    </row>
    <row r="155" spans="1:8" ht="16.5" thickTop="1" thickBot="1">
      <c r="A155" s="19">
        <v>153</v>
      </c>
      <c r="B155" s="20" t="s">
        <v>238</v>
      </c>
      <c r="C155" s="21" t="s">
        <v>38</v>
      </c>
      <c r="D155" s="21" t="s">
        <v>29</v>
      </c>
      <c r="E155" s="21" t="s">
        <v>319</v>
      </c>
      <c r="F155" s="21">
        <v>213</v>
      </c>
      <c r="G155" s="21" t="s">
        <v>314</v>
      </c>
      <c r="H155">
        <v>48</v>
      </c>
    </row>
    <row r="156" spans="1:8" ht="16.5" thickTop="1" thickBot="1">
      <c r="A156" s="19">
        <v>154</v>
      </c>
      <c r="B156" s="20" t="s">
        <v>391</v>
      </c>
      <c r="C156" s="21" t="s">
        <v>392</v>
      </c>
      <c r="D156" s="21" t="s">
        <v>339</v>
      </c>
      <c r="E156" s="21" t="s">
        <v>363</v>
      </c>
      <c r="F156" s="21">
        <v>180</v>
      </c>
      <c r="G156" s="21" t="s">
        <v>314</v>
      </c>
      <c r="H156">
        <v>47</v>
      </c>
    </row>
    <row r="157" spans="1:8" ht="16.5" thickTop="1" thickBot="1">
      <c r="A157" s="19">
        <v>155</v>
      </c>
      <c r="B157" s="20" t="s">
        <v>393</v>
      </c>
      <c r="C157" s="21" t="s">
        <v>20</v>
      </c>
      <c r="D157" s="21" t="s">
        <v>345</v>
      </c>
      <c r="E157" s="21" t="s">
        <v>311</v>
      </c>
      <c r="F157" s="21">
        <v>313</v>
      </c>
      <c r="G157" s="21" t="s">
        <v>312</v>
      </c>
      <c r="H157">
        <v>46</v>
      </c>
    </row>
    <row r="158" spans="1:8" ht="16.5" thickTop="1" thickBot="1">
      <c r="A158" s="19">
        <v>156</v>
      </c>
      <c r="B158" s="20" t="s">
        <v>394</v>
      </c>
      <c r="C158" s="21" t="s">
        <v>395</v>
      </c>
      <c r="D158" s="21" t="s">
        <v>76</v>
      </c>
      <c r="E158" s="21" t="s">
        <v>313</v>
      </c>
      <c r="F158" s="21">
        <v>241</v>
      </c>
      <c r="G158" s="21" t="s">
        <v>314</v>
      </c>
      <c r="H158">
        <v>45</v>
      </c>
    </row>
    <row r="159" spans="1:8" ht="16.5" thickTop="1" thickBot="1">
      <c r="A159" s="19">
        <v>157</v>
      </c>
      <c r="B159" s="20" t="s">
        <v>396</v>
      </c>
      <c r="C159" s="21" t="s">
        <v>152</v>
      </c>
      <c r="D159" s="21" t="s">
        <v>18</v>
      </c>
      <c r="E159" s="21" t="s">
        <v>321</v>
      </c>
      <c r="F159" s="21">
        <v>199</v>
      </c>
      <c r="G159" s="21" t="s">
        <v>314</v>
      </c>
      <c r="H159">
        <v>44</v>
      </c>
    </row>
    <row r="160" spans="1:8" ht="16.5" thickTop="1" thickBot="1">
      <c r="A160" s="19">
        <v>158</v>
      </c>
      <c r="B160" s="20" t="s">
        <v>294</v>
      </c>
      <c r="C160" s="21" t="s">
        <v>395</v>
      </c>
      <c r="D160" s="21" t="s">
        <v>29</v>
      </c>
      <c r="E160" s="21" t="s">
        <v>321</v>
      </c>
      <c r="F160" s="21">
        <v>175</v>
      </c>
      <c r="G160" s="21" t="s">
        <v>329</v>
      </c>
      <c r="H160">
        <v>43</v>
      </c>
    </row>
    <row r="161" spans="1:8" ht="16.5" thickTop="1" thickBot="1">
      <c r="A161" s="19">
        <v>159</v>
      </c>
      <c r="B161" s="20" t="s">
        <v>205</v>
      </c>
      <c r="C161" s="21" t="s">
        <v>392</v>
      </c>
      <c r="D161" s="21" t="s">
        <v>11</v>
      </c>
      <c r="E161" s="21" t="s">
        <v>328</v>
      </c>
      <c r="F161" s="21">
        <v>230</v>
      </c>
      <c r="G161" s="21" t="s">
        <v>329</v>
      </c>
      <c r="H161">
        <v>42</v>
      </c>
    </row>
    <row r="162" spans="1:8" ht="16.5" thickTop="1" thickBot="1">
      <c r="A162" s="19">
        <v>160</v>
      </c>
      <c r="B162" s="20" t="s">
        <v>150</v>
      </c>
      <c r="C162" s="21" t="s">
        <v>43</v>
      </c>
      <c r="D162" s="21" t="s">
        <v>15</v>
      </c>
      <c r="E162" s="21" t="s">
        <v>321</v>
      </c>
      <c r="F162" s="21">
        <v>190</v>
      </c>
      <c r="G162" s="21" t="s">
        <v>314</v>
      </c>
      <c r="H162">
        <v>41</v>
      </c>
    </row>
    <row r="163" spans="1:8" ht="16.5" thickTop="1" thickBot="1">
      <c r="A163" s="19">
        <v>161</v>
      </c>
      <c r="B163" s="20" t="s">
        <v>260</v>
      </c>
      <c r="C163" s="21" t="s">
        <v>182</v>
      </c>
      <c r="D163" s="21" t="s">
        <v>339</v>
      </c>
      <c r="E163" s="21" t="s">
        <v>337</v>
      </c>
      <c r="F163" s="21">
        <v>162</v>
      </c>
      <c r="G163" s="21" t="s">
        <v>329</v>
      </c>
      <c r="H163">
        <v>40</v>
      </c>
    </row>
    <row r="164" spans="1:8" ht="16.5" thickTop="1" thickBot="1">
      <c r="A164" s="19">
        <v>162</v>
      </c>
      <c r="B164" s="20" t="s">
        <v>214</v>
      </c>
      <c r="C164" s="21" t="s">
        <v>397</v>
      </c>
      <c r="D164" s="21" t="s">
        <v>315</v>
      </c>
      <c r="E164" s="21" t="s">
        <v>349</v>
      </c>
      <c r="F164" s="21">
        <v>310</v>
      </c>
      <c r="G164" s="21" t="s">
        <v>329</v>
      </c>
      <c r="H164">
        <v>39</v>
      </c>
    </row>
    <row r="165" spans="1:8" ht="16.5" thickTop="1" thickBot="1">
      <c r="A165" s="19">
        <v>163</v>
      </c>
      <c r="B165" s="20" t="s">
        <v>398</v>
      </c>
      <c r="C165" s="21" t="s">
        <v>87</v>
      </c>
      <c r="D165" s="21" t="s">
        <v>315</v>
      </c>
      <c r="E165" s="21" t="s">
        <v>313</v>
      </c>
      <c r="F165" s="21">
        <v>305</v>
      </c>
      <c r="G165" s="21" t="s">
        <v>322</v>
      </c>
      <c r="H165">
        <v>38</v>
      </c>
    </row>
    <row r="166" spans="1:8" ht="16.5" thickTop="1" thickBot="1">
      <c r="A166" s="19">
        <v>164</v>
      </c>
      <c r="B166" s="20" t="s">
        <v>399</v>
      </c>
      <c r="C166" s="21" t="s">
        <v>374</v>
      </c>
      <c r="D166" s="21" t="s">
        <v>336</v>
      </c>
      <c r="E166" s="21" t="s">
        <v>313</v>
      </c>
      <c r="F166" s="21">
        <v>325</v>
      </c>
      <c r="G166" s="21" t="s">
        <v>329</v>
      </c>
      <c r="H166">
        <v>37</v>
      </c>
    </row>
    <row r="167" spans="1:8" ht="16.5" thickTop="1" thickBot="1">
      <c r="A167" s="19">
        <v>165</v>
      </c>
      <c r="B167" s="20" t="s">
        <v>301</v>
      </c>
      <c r="C167" s="21" t="s">
        <v>302</v>
      </c>
      <c r="D167" s="21" t="s">
        <v>345</v>
      </c>
      <c r="E167" s="21" t="s">
        <v>328</v>
      </c>
      <c r="F167" s="21">
        <v>310</v>
      </c>
      <c r="G167" s="21" t="s">
        <v>314</v>
      </c>
      <c r="H167">
        <v>36</v>
      </c>
    </row>
    <row r="168" spans="1:8" ht="16.5" thickTop="1" thickBot="1">
      <c r="A168" s="19">
        <v>166</v>
      </c>
      <c r="B168" s="20" t="s">
        <v>183</v>
      </c>
      <c r="C168" s="21" t="s">
        <v>395</v>
      </c>
      <c r="D168" s="21" t="s">
        <v>18</v>
      </c>
      <c r="E168" s="21" t="s">
        <v>319</v>
      </c>
      <c r="F168" s="21">
        <v>200</v>
      </c>
      <c r="G168" s="21" t="s">
        <v>329</v>
      </c>
      <c r="H168">
        <v>35</v>
      </c>
    </row>
    <row r="169" spans="1:8" ht="16.5" thickTop="1" thickBot="1">
      <c r="A169" s="19">
        <v>167</v>
      </c>
      <c r="B169" s="20" t="s">
        <v>400</v>
      </c>
      <c r="C169" s="21" t="s">
        <v>98</v>
      </c>
      <c r="D169" s="21" t="s">
        <v>318</v>
      </c>
      <c r="E169" s="21" t="s">
        <v>319</v>
      </c>
      <c r="F169" s="21">
        <v>278</v>
      </c>
      <c r="G169" s="21" t="s">
        <v>329</v>
      </c>
      <c r="H169">
        <v>34</v>
      </c>
    </row>
    <row r="170" spans="1:8" ht="16.5" thickTop="1" thickBot="1">
      <c r="A170" s="19">
        <v>168</v>
      </c>
      <c r="B170" s="20" t="s">
        <v>401</v>
      </c>
      <c r="C170" s="21" t="s">
        <v>171</v>
      </c>
      <c r="D170" s="21" t="s">
        <v>327</v>
      </c>
      <c r="E170" s="21" t="s">
        <v>317</v>
      </c>
      <c r="F170" s="21">
        <v>230</v>
      </c>
      <c r="G170" s="21" t="s">
        <v>380</v>
      </c>
      <c r="H170">
        <v>33</v>
      </c>
    </row>
    <row r="171" spans="1:8" ht="16.5" thickTop="1" thickBot="1">
      <c r="A171" s="19">
        <v>169</v>
      </c>
      <c r="B171" s="20" t="s">
        <v>402</v>
      </c>
      <c r="C171" s="21" t="s">
        <v>136</v>
      </c>
      <c r="D171" s="21" t="s">
        <v>323</v>
      </c>
      <c r="E171" s="21" t="s">
        <v>317</v>
      </c>
      <c r="F171" s="21">
        <v>290</v>
      </c>
      <c r="G171" s="21" t="s">
        <v>329</v>
      </c>
      <c r="H171">
        <v>32</v>
      </c>
    </row>
    <row r="172" spans="1:8" ht="16.5" thickTop="1" thickBot="1">
      <c r="A172" s="19">
        <v>170</v>
      </c>
      <c r="B172" s="20" t="s">
        <v>227</v>
      </c>
      <c r="C172" s="21" t="s">
        <v>152</v>
      </c>
      <c r="D172" s="21" t="s">
        <v>76</v>
      </c>
      <c r="E172" s="21" t="s">
        <v>311</v>
      </c>
      <c r="F172" s="21">
        <v>238</v>
      </c>
      <c r="G172" s="21" t="s">
        <v>322</v>
      </c>
      <c r="H172">
        <v>31</v>
      </c>
    </row>
    <row r="173" spans="1:8" ht="16.5" thickTop="1" thickBot="1">
      <c r="A173" s="19">
        <v>171</v>
      </c>
      <c r="B173" s="20" t="s">
        <v>403</v>
      </c>
      <c r="C173" s="21" t="s">
        <v>13</v>
      </c>
      <c r="D173" s="21" t="s">
        <v>11</v>
      </c>
      <c r="E173" s="21" t="s">
        <v>349</v>
      </c>
      <c r="F173" s="21">
        <v>262</v>
      </c>
      <c r="G173" s="21" t="s">
        <v>314</v>
      </c>
      <c r="H173">
        <v>30</v>
      </c>
    </row>
    <row r="174" spans="1:8" ht="16.5" thickTop="1" thickBot="1">
      <c r="A174" s="19">
        <v>172</v>
      </c>
      <c r="B174" s="20" t="s">
        <v>404</v>
      </c>
      <c r="C174" s="21" t="s">
        <v>220</v>
      </c>
      <c r="D174" s="21" t="s">
        <v>29</v>
      </c>
      <c r="E174" s="21" t="s">
        <v>321</v>
      </c>
      <c r="F174" s="21">
        <v>200</v>
      </c>
      <c r="G174" s="21" t="s">
        <v>329</v>
      </c>
      <c r="H174">
        <v>29</v>
      </c>
    </row>
    <row r="175" spans="1:8" ht="16.5" thickTop="1" thickBot="1">
      <c r="A175" s="19">
        <v>173</v>
      </c>
      <c r="B175" s="20" t="s">
        <v>119</v>
      </c>
      <c r="C175" s="21" t="s">
        <v>38</v>
      </c>
      <c r="D175" s="21" t="s">
        <v>18</v>
      </c>
      <c r="E175" s="21" t="s">
        <v>317</v>
      </c>
      <c r="F175" s="21">
        <v>210</v>
      </c>
      <c r="G175" s="21" t="s">
        <v>314</v>
      </c>
      <c r="H175">
        <v>28</v>
      </c>
    </row>
    <row r="176" spans="1:8" ht="16.5" thickTop="1" thickBot="1">
      <c r="A176" s="19">
        <v>174</v>
      </c>
      <c r="B176" s="20" t="s">
        <v>405</v>
      </c>
      <c r="C176" s="21" t="s">
        <v>406</v>
      </c>
      <c r="D176" s="21" t="s">
        <v>15</v>
      </c>
      <c r="E176" s="21" t="s">
        <v>340</v>
      </c>
      <c r="F176" s="21">
        <v>188</v>
      </c>
      <c r="G176" s="21" t="s">
        <v>326</v>
      </c>
      <c r="H176">
        <v>27</v>
      </c>
    </row>
    <row r="177" spans="1:8" ht="16.5" thickTop="1" thickBot="1">
      <c r="A177" s="19">
        <v>175</v>
      </c>
      <c r="B177" s="20" t="s">
        <v>407</v>
      </c>
      <c r="C177" s="21" t="s">
        <v>357</v>
      </c>
      <c r="D177" s="21" t="s">
        <v>29</v>
      </c>
      <c r="E177" s="21" t="s">
        <v>319</v>
      </c>
      <c r="F177" s="21">
        <v>205</v>
      </c>
      <c r="G177" s="21" t="s">
        <v>329</v>
      </c>
      <c r="H177">
        <v>26</v>
      </c>
    </row>
    <row r="178" spans="1:8" ht="16.5" thickTop="1" thickBot="1">
      <c r="A178" s="19">
        <v>176</v>
      </c>
      <c r="B178" s="20" t="s">
        <v>127</v>
      </c>
      <c r="C178" s="21" t="s">
        <v>115</v>
      </c>
      <c r="D178" s="21" t="s">
        <v>76</v>
      </c>
      <c r="E178" s="21" t="s">
        <v>313</v>
      </c>
      <c r="F178" s="21">
        <v>240</v>
      </c>
      <c r="G178" s="21" t="s">
        <v>314</v>
      </c>
      <c r="H178">
        <v>25</v>
      </c>
    </row>
    <row r="179" spans="1:8" ht="16.5" thickTop="1" thickBot="1">
      <c r="A179" s="19">
        <v>177</v>
      </c>
      <c r="B179" s="20" t="s">
        <v>130</v>
      </c>
      <c r="C179" s="21" t="s">
        <v>131</v>
      </c>
      <c r="D179" s="21" t="s">
        <v>15</v>
      </c>
      <c r="E179" s="21" t="s">
        <v>317</v>
      </c>
      <c r="F179" s="21">
        <v>180</v>
      </c>
      <c r="G179" s="21" t="s">
        <v>314</v>
      </c>
      <c r="H179">
        <v>24</v>
      </c>
    </row>
    <row r="180" spans="1:8" ht="16.5" thickTop="1" thickBot="1">
      <c r="A180" s="19">
        <v>178</v>
      </c>
      <c r="B180" s="20" t="s">
        <v>249</v>
      </c>
      <c r="C180" s="21" t="s">
        <v>392</v>
      </c>
      <c r="D180" s="21" t="s">
        <v>56</v>
      </c>
      <c r="E180" s="21" t="s">
        <v>317</v>
      </c>
      <c r="F180" s="21">
        <v>215</v>
      </c>
      <c r="G180" s="21" t="s">
        <v>329</v>
      </c>
      <c r="H180">
        <v>23</v>
      </c>
    </row>
    <row r="181" spans="1:8" ht="16.5" thickTop="1" thickBot="1">
      <c r="A181" s="19">
        <v>179</v>
      </c>
      <c r="B181" s="20" t="s">
        <v>262</v>
      </c>
      <c r="C181" s="21" t="s">
        <v>408</v>
      </c>
      <c r="D181" s="21" t="s">
        <v>18</v>
      </c>
      <c r="E181" s="21" t="s">
        <v>317</v>
      </c>
      <c r="F181" s="21">
        <v>200</v>
      </c>
      <c r="G181" s="21" t="s">
        <v>329</v>
      </c>
      <c r="H181">
        <v>22</v>
      </c>
    </row>
    <row r="182" spans="1:8" ht="16.5" thickTop="1" thickBot="1">
      <c r="A182" s="19">
        <v>180</v>
      </c>
      <c r="B182" s="20" t="s">
        <v>409</v>
      </c>
      <c r="C182" s="21" t="s">
        <v>13</v>
      </c>
      <c r="D182" s="21" t="s">
        <v>315</v>
      </c>
      <c r="E182" s="21" t="s">
        <v>316</v>
      </c>
      <c r="F182" s="21">
        <v>327</v>
      </c>
      <c r="G182" s="21" t="s">
        <v>322</v>
      </c>
      <c r="H182">
        <v>21</v>
      </c>
    </row>
    <row r="183" spans="1:8" ht="16.5" thickTop="1" thickBot="1">
      <c r="A183" s="19">
        <v>181</v>
      </c>
      <c r="B183" s="20" t="s">
        <v>410</v>
      </c>
      <c r="C183" s="21" t="s">
        <v>234</v>
      </c>
      <c r="D183" s="21" t="s">
        <v>345</v>
      </c>
      <c r="E183" s="21" t="s">
        <v>311</v>
      </c>
      <c r="F183" s="21">
        <v>290</v>
      </c>
      <c r="G183" s="21" t="s">
        <v>329</v>
      </c>
      <c r="H183">
        <v>20</v>
      </c>
    </row>
    <row r="184" spans="1:8" ht="16.5" thickTop="1" thickBot="1">
      <c r="A184" s="19">
        <v>182</v>
      </c>
      <c r="B184" s="20" t="s">
        <v>411</v>
      </c>
      <c r="C184" s="21" t="s">
        <v>325</v>
      </c>
      <c r="D184" s="21" t="s">
        <v>15</v>
      </c>
      <c r="E184" s="21" t="s">
        <v>321</v>
      </c>
      <c r="F184" s="21">
        <v>197</v>
      </c>
      <c r="G184" s="21" t="s">
        <v>314</v>
      </c>
      <c r="H184">
        <v>19</v>
      </c>
    </row>
    <row r="185" spans="1:8" ht="16.5" thickTop="1" thickBot="1">
      <c r="A185" s="19">
        <v>183</v>
      </c>
      <c r="B185" s="20" t="s">
        <v>412</v>
      </c>
      <c r="C185" s="21" t="s">
        <v>136</v>
      </c>
      <c r="D185" s="21" t="s">
        <v>345</v>
      </c>
      <c r="E185" s="21" t="s">
        <v>317</v>
      </c>
      <c r="F185" s="21">
        <v>300</v>
      </c>
      <c r="G185" s="21" t="s">
        <v>329</v>
      </c>
      <c r="H185">
        <v>18</v>
      </c>
    </row>
    <row r="186" spans="1:8" ht="16.5" thickTop="1" thickBot="1">
      <c r="A186" s="19">
        <v>184</v>
      </c>
      <c r="B186" s="20" t="s">
        <v>413</v>
      </c>
      <c r="C186" s="21" t="s">
        <v>60</v>
      </c>
      <c r="D186" s="21" t="s">
        <v>318</v>
      </c>
      <c r="E186" s="21" t="s">
        <v>328</v>
      </c>
      <c r="F186" s="21">
        <v>270</v>
      </c>
      <c r="G186" s="21" t="s">
        <v>329</v>
      </c>
      <c r="H186">
        <v>17</v>
      </c>
    </row>
    <row r="187" spans="1:8" ht="16.5" thickTop="1" thickBot="1">
      <c r="A187" s="19">
        <v>185</v>
      </c>
      <c r="B187" s="20" t="s">
        <v>414</v>
      </c>
      <c r="C187" s="21" t="s">
        <v>17</v>
      </c>
      <c r="D187" s="21" t="s">
        <v>318</v>
      </c>
      <c r="E187" s="21" t="s">
        <v>328</v>
      </c>
      <c r="F187" s="21">
        <v>280</v>
      </c>
      <c r="G187" s="21" t="s">
        <v>314</v>
      </c>
      <c r="H187">
        <v>16</v>
      </c>
    </row>
    <row r="188" spans="1:8" ht="16.5" thickTop="1" thickBot="1">
      <c r="A188" s="19">
        <v>186</v>
      </c>
      <c r="B188" s="20" t="s">
        <v>415</v>
      </c>
      <c r="C188" s="21" t="s">
        <v>338</v>
      </c>
      <c r="D188" s="21" t="s">
        <v>240</v>
      </c>
      <c r="E188" s="21" t="s">
        <v>328</v>
      </c>
      <c r="F188" s="21">
        <v>209</v>
      </c>
      <c r="G188" s="21" t="s">
        <v>314</v>
      </c>
      <c r="H188">
        <v>15</v>
      </c>
    </row>
    <row r="189" spans="1:8" ht="16.5" thickTop="1" thickBot="1">
      <c r="A189" s="19">
        <v>187</v>
      </c>
      <c r="B189" s="20" t="s">
        <v>416</v>
      </c>
      <c r="C189" s="21" t="s">
        <v>51</v>
      </c>
      <c r="D189" s="21" t="s">
        <v>15</v>
      </c>
      <c r="E189" s="21" t="s">
        <v>317</v>
      </c>
      <c r="F189" s="21">
        <v>195</v>
      </c>
      <c r="G189" s="21" t="s">
        <v>322</v>
      </c>
      <c r="H189">
        <v>14</v>
      </c>
    </row>
    <row r="190" spans="1:8" ht="16.5" thickTop="1" thickBot="1">
      <c r="A190" s="19">
        <v>188</v>
      </c>
      <c r="B190" s="20" t="s">
        <v>299</v>
      </c>
      <c r="C190" s="21" t="s">
        <v>234</v>
      </c>
      <c r="D190" s="21" t="s">
        <v>330</v>
      </c>
      <c r="E190" s="21" t="s">
        <v>328</v>
      </c>
      <c r="F190" s="21">
        <v>325</v>
      </c>
      <c r="G190" s="21" t="s">
        <v>314</v>
      </c>
      <c r="H190">
        <v>13</v>
      </c>
    </row>
    <row r="191" spans="1:8" ht="16.5" thickTop="1" thickBot="1">
      <c r="A191" s="19">
        <v>189</v>
      </c>
      <c r="B191" s="20" t="s">
        <v>417</v>
      </c>
      <c r="C191" s="21" t="s">
        <v>55</v>
      </c>
      <c r="D191" s="21" t="s">
        <v>336</v>
      </c>
      <c r="E191" s="21" t="s">
        <v>313</v>
      </c>
      <c r="F191" s="21">
        <v>315</v>
      </c>
      <c r="G191" s="21" t="s">
        <v>329</v>
      </c>
      <c r="H191">
        <v>12</v>
      </c>
    </row>
    <row r="192" spans="1:8" ht="16.5" thickTop="1" thickBot="1">
      <c r="A192" s="19">
        <v>190</v>
      </c>
      <c r="B192" s="20" t="s">
        <v>243</v>
      </c>
      <c r="C192" s="21" t="s">
        <v>372</v>
      </c>
      <c r="D192" s="21" t="s">
        <v>323</v>
      </c>
      <c r="E192" s="21" t="s">
        <v>328</v>
      </c>
      <c r="F192" s="21">
        <v>315</v>
      </c>
      <c r="G192" s="21" t="s">
        <v>312</v>
      </c>
      <c r="H192">
        <v>11</v>
      </c>
    </row>
    <row r="193" spans="1:8" ht="16.5" thickTop="1" thickBot="1">
      <c r="A193" s="19">
        <v>191</v>
      </c>
      <c r="B193" s="20" t="s">
        <v>250</v>
      </c>
      <c r="C193" s="21" t="s">
        <v>251</v>
      </c>
      <c r="D193" s="21" t="s">
        <v>327</v>
      </c>
      <c r="E193" s="21" t="s">
        <v>319</v>
      </c>
      <c r="F193" s="21">
        <v>227</v>
      </c>
      <c r="G193" s="21" t="s">
        <v>314</v>
      </c>
      <c r="H193">
        <v>10</v>
      </c>
    </row>
    <row r="194" spans="1:8" ht="16.5" thickTop="1" thickBot="1">
      <c r="A194" s="19">
        <v>192</v>
      </c>
      <c r="B194" s="20" t="s">
        <v>418</v>
      </c>
      <c r="C194" s="21" t="s">
        <v>331</v>
      </c>
      <c r="D194" s="21" t="s">
        <v>29</v>
      </c>
      <c r="E194" s="21" t="s">
        <v>319</v>
      </c>
      <c r="F194" s="21">
        <v>220</v>
      </c>
      <c r="G194" s="21" t="s">
        <v>314</v>
      </c>
      <c r="H194">
        <v>9</v>
      </c>
    </row>
    <row r="195" spans="1:8" ht="16.5" thickTop="1" thickBot="1">
      <c r="A195" s="19">
        <v>193</v>
      </c>
      <c r="B195" s="20" t="s">
        <v>419</v>
      </c>
      <c r="C195" s="21" t="s">
        <v>420</v>
      </c>
      <c r="D195" s="21" t="s">
        <v>103</v>
      </c>
      <c r="E195" s="21" t="s">
        <v>319</v>
      </c>
      <c r="F195" s="21">
        <v>215</v>
      </c>
      <c r="G195" s="21" t="s">
        <v>329</v>
      </c>
      <c r="H195">
        <v>8</v>
      </c>
    </row>
    <row r="196" spans="1:8" ht="16.5" thickTop="1" thickBot="1">
      <c r="A196" s="19">
        <v>194</v>
      </c>
      <c r="B196" s="20" t="s">
        <v>421</v>
      </c>
      <c r="C196" s="21" t="s">
        <v>372</v>
      </c>
      <c r="D196" s="21" t="s">
        <v>327</v>
      </c>
      <c r="E196" s="21" t="s">
        <v>321</v>
      </c>
      <c r="F196" s="21">
        <v>225</v>
      </c>
      <c r="G196" s="21" t="s">
        <v>314</v>
      </c>
      <c r="H196">
        <v>7</v>
      </c>
    </row>
    <row r="197" spans="1:8" ht="16.5" thickTop="1" thickBot="1">
      <c r="A197" s="19">
        <v>195</v>
      </c>
      <c r="B197" s="20" t="s">
        <v>422</v>
      </c>
      <c r="C197" s="21" t="s">
        <v>66</v>
      </c>
      <c r="D197" s="21" t="s">
        <v>344</v>
      </c>
      <c r="E197" s="21" t="s">
        <v>313</v>
      </c>
      <c r="F197" s="21">
        <v>245</v>
      </c>
      <c r="G197" s="21" t="s">
        <v>329</v>
      </c>
      <c r="H197">
        <v>6</v>
      </c>
    </row>
    <row r="198" spans="1:8" ht="16.5" thickTop="1" thickBot="1">
      <c r="A198" s="19">
        <v>196</v>
      </c>
      <c r="B198" s="20" t="s">
        <v>423</v>
      </c>
      <c r="C198" s="21" t="s">
        <v>406</v>
      </c>
      <c r="D198" s="21" t="s">
        <v>318</v>
      </c>
      <c r="E198" s="21" t="s">
        <v>317</v>
      </c>
      <c r="F198" s="21">
        <v>275</v>
      </c>
      <c r="G198" s="21" t="s">
        <v>329</v>
      </c>
      <c r="H198">
        <v>5</v>
      </c>
    </row>
    <row r="199" spans="1:8" ht="16.5" thickTop="1" thickBot="1">
      <c r="A199" s="19">
        <v>197</v>
      </c>
      <c r="B199" s="20" t="s">
        <v>424</v>
      </c>
      <c r="C199" s="21" t="s">
        <v>354</v>
      </c>
      <c r="D199" s="21" t="s">
        <v>330</v>
      </c>
      <c r="E199" s="21" t="s">
        <v>328</v>
      </c>
      <c r="F199" s="21">
        <v>335</v>
      </c>
      <c r="G199" s="21" t="s">
        <v>322</v>
      </c>
      <c r="H199">
        <v>4</v>
      </c>
    </row>
    <row r="200" spans="1:8" ht="16.5" thickTop="1" thickBot="1">
      <c r="A200" s="19">
        <v>198</v>
      </c>
      <c r="B200" s="20" t="s">
        <v>194</v>
      </c>
      <c r="C200" s="21" t="s">
        <v>20</v>
      </c>
      <c r="D200" s="21" t="s">
        <v>18</v>
      </c>
      <c r="E200" s="21" t="s">
        <v>317</v>
      </c>
      <c r="F200" s="21">
        <v>218</v>
      </c>
      <c r="G200" s="21" t="s">
        <v>314</v>
      </c>
      <c r="H200">
        <v>3</v>
      </c>
    </row>
    <row r="201" spans="1:8" ht="16.5" thickTop="1" thickBot="1">
      <c r="A201" s="19">
        <v>199</v>
      </c>
      <c r="B201" s="20" t="s">
        <v>258</v>
      </c>
      <c r="C201" s="21" t="s">
        <v>147</v>
      </c>
      <c r="D201" s="21" t="s">
        <v>345</v>
      </c>
      <c r="E201" s="21" t="s">
        <v>328</v>
      </c>
      <c r="F201" s="21">
        <v>299</v>
      </c>
      <c r="G201" s="21" t="s">
        <v>329</v>
      </c>
      <c r="H201">
        <v>2</v>
      </c>
    </row>
    <row r="202" spans="1:8" ht="16.5" thickTop="1" thickBot="1">
      <c r="A202" s="19">
        <v>200</v>
      </c>
      <c r="B202" s="20" t="s">
        <v>425</v>
      </c>
      <c r="C202" s="21" t="s">
        <v>341</v>
      </c>
      <c r="D202" s="21" t="s">
        <v>11</v>
      </c>
      <c r="E202" s="21" t="s">
        <v>311</v>
      </c>
      <c r="F202" s="21">
        <v>255</v>
      </c>
      <c r="G202" s="21" t="s">
        <v>329</v>
      </c>
      <c r="H202">
        <v>1</v>
      </c>
    </row>
    <row r="203" spans="1:8" ht="15.75" thickTop="1"/>
  </sheetData>
  <hyperlinks>
    <hyperlink ref="A1" r:id="rId1" location=":~:text=2022%20NFL%20Draft%20Big%20Board%20%20%20,%20%20JR%20%2036%20more%20rows%20" display="https://www.drafttek.com/2022-NFL-Draft-Big-Board/Top-NFL-Draft-Prospects-2022-Page-1.asp - :~:text=2022%20NFL%20Draft%20Big%20Board%20%20%20,%20%20JR%20%2036%20more%20rows%20" xr:uid="{05D96CD4-1439-4CCF-BAE8-3EE656D18A1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1535-EE0E-48CA-AF29-00460AC65619}">
  <dimension ref="A1:D202"/>
  <sheetViews>
    <sheetView workbookViewId="0">
      <selection activeCell="A2" sqref="A2:D202"/>
    </sheetView>
  </sheetViews>
  <sheetFormatPr defaultRowHeight="15"/>
  <cols>
    <col min="1" max="1" width="36.85546875" customWidth="1"/>
    <col min="3" max="3" width="19" bestFit="1" customWidth="1"/>
  </cols>
  <sheetData>
    <row r="1" spans="1:4">
      <c r="A1" s="3" t="s">
        <v>427</v>
      </c>
    </row>
    <row r="2" spans="1:4">
      <c r="A2" s="3" t="s">
        <v>636</v>
      </c>
      <c r="B2" t="s">
        <v>637</v>
      </c>
      <c r="C2" t="s">
        <v>306</v>
      </c>
      <c r="D2" t="s">
        <v>682</v>
      </c>
    </row>
    <row r="3" spans="1:4">
      <c r="A3" s="17" t="s">
        <v>428</v>
      </c>
      <c r="B3" t="s">
        <v>638</v>
      </c>
      <c r="C3" t="s">
        <v>9</v>
      </c>
      <c r="D3">
        <v>200</v>
      </c>
    </row>
    <row r="4" spans="1:4">
      <c r="A4" s="17" t="s">
        <v>429</v>
      </c>
      <c r="B4" t="s">
        <v>24</v>
      </c>
      <c r="C4" t="s">
        <v>676</v>
      </c>
      <c r="D4">
        <v>199</v>
      </c>
    </row>
    <row r="5" spans="1:4">
      <c r="A5" s="17" t="s">
        <v>430</v>
      </c>
      <c r="B5" t="s">
        <v>315</v>
      </c>
      <c r="C5" t="s">
        <v>26</v>
      </c>
      <c r="D5">
        <v>198</v>
      </c>
    </row>
    <row r="6" spans="1:4">
      <c r="A6" s="17" t="s">
        <v>431</v>
      </c>
      <c r="B6" t="s">
        <v>29</v>
      </c>
      <c r="C6" t="s">
        <v>51</v>
      </c>
      <c r="D6">
        <v>197</v>
      </c>
    </row>
    <row r="7" spans="1:4">
      <c r="A7" s="17" t="s">
        <v>432</v>
      </c>
      <c r="B7" t="s">
        <v>18</v>
      </c>
      <c r="C7" t="s">
        <v>647</v>
      </c>
      <c r="D7">
        <v>196</v>
      </c>
    </row>
    <row r="8" spans="1:4">
      <c r="A8" s="17" t="s">
        <v>433</v>
      </c>
      <c r="B8" t="s">
        <v>638</v>
      </c>
      <c r="C8" t="s">
        <v>36</v>
      </c>
      <c r="D8">
        <v>195</v>
      </c>
    </row>
    <row r="9" spans="1:4">
      <c r="A9" s="17" t="s">
        <v>434</v>
      </c>
      <c r="B9" t="s">
        <v>15</v>
      </c>
      <c r="C9" t="s">
        <v>13</v>
      </c>
      <c r="D9">
        <v>194</v>
      </c>
    </row>
    <row r="10" spans="1:4">
      <c r="A10" s="17" t="s">
        <v>435</v>
      </c>
      <c r="B10" t="s">
        <v>639</v>
      </c>
      <c r="C10" t="s">
        <v>23</v>
      </c>
      <c r="D10">
        <v>193</v>
      </c>
    </row>
    <row r="11" spans="1:4">
      <c r="A11" s="17" t="s">
        <v>436</v>
      </c>
      <c r="B11" t="s">
        <v>64</v>
      </c>
      <c r="C11" t="s">
        <v>40</v>
      </c>
      <c r="D11">
        <v>192</v>
      </c>
    </row>
    <row r="12" spans="1:4">
      <c r="A12" s="17" t="s">
        <v>437</v>
      </c>
      <c r="B12" t="s">
        <v>29</v>
      </c>
      <c r="C12" t="s">
        <v>641</v>
      </c>
      <c r="D12">
        <v>191</v>
      </c>
    </row>
    <row r="13" spans="1:4">
      <c r="A13" s="17" t="s">
        <v>438</v>
      </c>
      <c r="B13" t="s">
        <v>315</v>
      </c>
      <c r="C13" t="s">
        <v>659</v>
      </c>
      <c r="D13">
        <v>190</v>
      </c>
    </row>
    <row r="14" spans="1:4">
      <c r="A14" s="17" t="s">
        <v>439</v>
      </c>
      <c r="B14" t="s">
        <v>638</v>
      </c>
      <c r="C14" t="s">
        <v>20</v>
      </c>
      <c r="D14">
        <v>189</v>
      </c>
    </row>
    <row r="15" spans="1:4">
      <c r="A15" s="17" t="s">
        <v>440</v>
      </c>
      <c r="B15" t="s">
        <v>441</v>
      </c>
      <c r="C15" t="s">
        <v>38</v>
      </c>
      <c r="D15">
        <v>188</v>
      </c>
    </row>
    <row r="16" spans="1:4">
      <c r="A16" s="17" t="s">
        <v>442</v>
      </c>
      <c r="B16" t="s">
        <v>29</v>
      </c>
      <c r="C16" t="s">
        <v>26</v>
      </c>
      <c r="D16">
        <v>187</v>
      </c>
    </row>
    <row r="17" spans="1:4">
      <c r="A17" s="17" t="s">
        <v>443</v>
      </c>
      <c r="B17" t="s">
        <v>29</v>
      </c>
      <c r="C17" t="s">
        <v>651</v>
      </c>
      <c r="D17">
        <v>186</v>
      </c>
    </row>
    <row r="18" spans="1:4">
      <c r="A18" s="17" t="s">
        <v>444</v>
      </c>
      <c r="B18" t="s">
        <v>15</v>
      </c>
      <c r="C18" t="s">
        <v>66</v>
      </c>
      <c r="D18">
        <v>185</v>
      </c>
    </row>
    <row r="19" spans="1:4">
      <c r="A19" s="17" t="s">
        <v>445</v>
      </c>
      <c r="B19" t="s">
        <v>56</v>
      </c>
      <c r="C19" t="s">
        <v>38</v>
      </c>
      <c r="D19">
        <v>184</v>
      </c>
    </row>
    <row r="20" spans="1:4">
      <c r="A20" s="17" t="s">
        <v>446</v>
      </c>
      <c r="B20" t="s">
        <v>441</v>
      </c>
      <c r="C20" t="s">
        <v>78</v>
      </c>
      <c r="D20">
        <v>183</v>
      </c>
    </row>
    <row r="21" spans="1:4">
      <c r="A21" s="17" t="s">
        <v>447</v>
      </c>
      <c r="B21" t="s">
        <v>41</v>
      </c>
      <c r="C21" t="s">
        <v>40</v>
      </c>
      <c r="D21">
        <v>182</v>
      </c>
    </row>
    <row r="22" spans="1:4">
      <c r="A22" s="17" t="s">
        <v>448</v>
      </c>
      <c r="B22" t="s">
        <v>29</v>
      </c>
      <c r="C22" t="s">
        <v>47</v>
      </c>
      <c r="D22">
        <v>181</v>
      </c>
    </row>
    <row r="23" spans="1:4">
      <c r="A23" s="17" t="s">
        <v>449</v>
      </c>
      <c r="B23" t="s">
        <v>29</v>
      </c>
      <c r="C23" t="s">
        <v>641</v>
      </c>
      <c r="D23">
        <v>180</v>
      </c>
    </row>
    <row r="24" spans="1:4">
      <c r="A24" s="17" t="s">
        <v>450</v>
      </c>
      <c r="B24" t="s">
        <v>639</v>
      </c>
      <c r="C24" t="s">
        <v>669</v>
      </c>
      <c r="D24">
        <v>179</v>
      </c>
    </row>
    <row r="25" spans="1:4">
      <c r="A25" s="17" t="s">
        <v>451</v>
      </c>
      <c r="B25" t="s">
        <v>64</v>
      </c>
      <c r="C25" t="s">
        <v>40</v>
      </c>
      <c r="D25">
        <v>178</v>
      </c>
    </row>
    <row r="26" spans="1:4">
      <c r="A26" s="17" t="s">
        <v>452</v>
      </c>
      <c r="B26" t="s">
        <v>64</v>
      </c>
      <c r="C26" t="s">
        <v>69</v>
      </c>
      <c r="D26">
        <v>177</v>
      </c>
    </row>
    <row r="27" spans="1:4">
      <c r="A27" s="17" t="s">
        <v>453</v>
      </c>
      <c r="B27" t="s">
        <v>638</v>
      </c>
      <c r="C27" t="s">
        <v>20</v>
      </c>
      <c r="D27">
        <v>176</v>
      </c>
    </row>
    <row r="28" spans="1:4">
      <c r="A28" s="17" t="s">
        <v>454</v>
      </c>
      <c r="B28" t="s">
        <v>441</v>
      </c>
      <c r="C28" t="s">
        <v>43</v>
      </c>
      <c r="D28">
        <v>175</v>
      </c>
    </row>
    <row r="29" spans="1:4">
      <c r="A29" s="17" t="s">
        <v>455</v>
      </c>
      <c r="B29" t="s">
        <v>103</v>
      </c>
      <c r="C29" t="s">
        <v>670</v>
      </c>
      <c r="D29">
        <v>174</v>
      </c>
    </row>
    <row r="30" spans="1:4">
      <c r="A30" s="17" t="s">
        <v>456</v>
      </c>
      <c r="B30" t="s">
        <v>18</v>
      </c>
      <c r="C30" t="s">
        <v>651</v>
      </c>
      <c r="D30">
        <v>173</v>
      </c>
    </row>
    <row r="31" spans="1:4">
      <c r="A31" s="17" t="s">
        <v>457</v>
      </c>
      <c r="B31" t="s">
        <v>41</v>
      </c>
      <c r="C31" t="s">
        <v>53</v>
      </c>
      <c r="D31">
        <v>172</v>
      </c>
    </row>
    <row r="32" spans="1:4">
      <c r="A32" s="17" t="s">
        <v>458</v>
      </c>
      <c r="B32" t="s">
        <v>41</v>
      </c>
      <c r="C32" t="s">
        <v>26</v>
      </c>
      <c r="D32">
        <v>171</v>
      </c>
    </row>
    <row r="33" spans="1:4">
      <c r="A33" s="17" t="s">
        <v>459</v>
      </c>
      <c r="B33" t="s">
        <v>29</v>
      </c>
      <c r="C33" t="s">
        <v>43</v>
      </c>
      <c r="D33">
        <v>170</v>
      </c>
    </row>
    <row r="34" spans="1:4">
      <c r="A34" s="17" t="s">
        <v>460</v>
      </c>
      <c r="B34" t="s">
        <v>315</v>
      </c>
      <c r="C34" t="s">
        <v>662</v>
      </c>
      <c r="D34">
        <v>169</v>
      </c>
    </row>
    <row r="35" spans="1:4">
      <c r="A35" s="17" t="s">
        <v>461</v>
      </c>
      <c r="B35" t="s">
        <v>315</v>
      </c>
      <c r="C35" t="s">
        <v>677</v>
      </c>
      <c r="D35">
        <v>168</v>
      </c>
    </row>
    <row r="36" spans="1:4">
      <c r="A36" s="17" t="s">
        <v>462</v>
      </c>
      <c r="B36" t="s">
        <v>29</v>
      </c>
      <c r="C36" t="s">
        <v>678</v>
      </c>
      <c r="D36">
        <v>167</v>
      </c>
    </row>
    <row r="37" spans="1:4">
      <c r="A37" s="17" t="s">
        <v>463</v>
      </c>
      <c r="B37" t="s">
        <v>29</v>
      </c>
      <c r="C37" t="s">
        <v>38</v>
      </c>
      <c r="D37">
        <v>166</v>
      </c>
    </row>
    <row r="38" spans="1:4">
      <c r="A38" s="17" t="s">
        <v>464</v>
      </c>
      <c r="B38" t="s">
        <v>15</v>
      </c>
      <c r="C38" t="s">
        <v>40</v>
      </c>
      <c r="D38">
        <v>165</v>
      </c>
    </row>
    <row r="39" spans="1:4">
      <c r="A39" s="17" t="s">
        <v>465</v>
      </c>
      <c r="B39" t="s">
        <v>103</v>
      </c>
      <c r="C39" t="s">
        <v>646</v>
      </c>
      <c r="D39">
        <v>164</v>
      </c>
    </row>
    <row r="40" spans="1:4">
      <c r="A40" s="17" t="s">
        <v>466</v>
      </c>
      <c r="B40" t="s">
        <v>638</v>
      </c>
      <c r="C40" t="s">
        <v>671</v>
      </c>
      <c r="D40">
        <v>163</v>
      </c>
    </row>
    <row r="41" spans="1:4">
      <c r="A41" s="17" t="s">
        <v>467</v>
      </c>
      <c r="B41" t="s">
        <v>639</v>
      </c>
      <c r="C41" t="s">
        <v>660</v>
      </c>
      <c r="D41">
        <v>162</v>
      </c>
    </row>
    <row r="42" spans="1:4">
      <c r="A42" s="17" t="s">
        <v>468</v>
      </c>
      <c r="B42" t="s">
        <v>29</v>
      </c>
      <c r="C42" t="s">
        <v>40</v>
      </c>
      <c r="D42">
        <v>161</v>
      </c>
    </row>
    <row r="43" spans="1:4">
      <c r="A43" s="17" t="s">
        <v>469</v>
      </c>
      <c r="B43" t="s">
        <v>638</v>
      </c>
      <c r="C43" t="s">
        <v>651</v>
      </c>
      <c r="D43">
        <v>160</v>
      </c>
    </row>
    <row r="44" spans="1:4">
      <c r="A44" s="17" t="s">
        <v>470</v>
      </c>
      <c r="B44" t="s">
        <v>471</v>
      </c>
      <c r="C44" t="s">
        <v>26</v>
      </c>
      <c r="D44">
        <v>159</v>
      </c>
    </row>
    <row r="45" spans="1:4" ht="18.75">
      <c r="A45" s="4" t="s">
        <v>472</v>
      </c>
      <c r="B45" t="s">
        <v>29</v>
      </c>
      <c r="C45" t="s">
        <v>26</v>
      </c>
      <c r="D45">
        <v>158</v>
      </c>
    </row>
    <row r="46" spans="1:4">
      <c r="A46" s="17" t="s">
        <v>473</v>
      </c>
      <c r="B46" t="s">
        <v>56</v>
      </c>
      <c r="C46" t="s">
        <v>60</v>
      </c>
      <c r="D46">
        <v>157</v>
      </c>
    </row>
    <row r="47" spans="1:4">
      <c r="A47" s="17" t="s">
        <v>474</v>
      </c>
      <c r="B47" t="s">
        <v>471</v>
      </c>
      <c r="C47" t="s">
        <v>40</v>
      </c>
      <c r="D47">
        <v>156</v>
      </c>
    </row>
    <row r="48" spans="1:4">
      <c r="A48" s="17" t="s">
        <v>475</v>
      </c>
      <c r="B48" t="s">
        <v>76</v>
      </c>
      <c r="C48" t="s">
        <v>658</v>
      </c>
      <c r="D48">
        <v>155</v>
      </c>
    </row>
    <row r="49" spans="1:4">
      <c r="A49" s="17" t="s">
        <v>476</v>
      </c>
      <c r="B49" t="s">
        <v>477</v>
      </c>
      <c r="C49" t="s">
        <v>265</v>
      </c>
      <c r="D49">
        <v>154</v>
      </c>
    </row>
    <row r="50" spans="1:4">
      <c r="A50" s="17" t="s">
        <v>478</v>
      </c>
      <c r="B50" t="s">
        <v>41</v>
      </c>
      <c r="C50" t="s">
        <v>111</v>
      </c>
      <c r="D50">
        <v>153</v>
      </c>
    </row>
    <row r="51" spans="1:4">
      <c r="A51" s="17" t="s">
        <v>479</v>
      </c>
      <c r="B51" t="s">
        <v>638</v>
      </c>
      <c r="C51" t="s">
        <v>51</v>
      </c>
      <c r="D51">
        <v>152</v>
      </c>
    </row>
    <row r="52" spans="1:4">
      <c r="A52" s="17" t="s">
        <v>480</v>
      </c>
      <c r="B52" t="s">
        <v>15</v>
      </c>
      <c r="C52" t="s">
        <v>659</v>
      </c>
      <c r="D52">
        <v>151</v>
      </c>
    </row>
    <row r="53" spans="1:4">
      <c r="A53" s="17" t="s">
        <v>481</v>
      </c>
      <c r="B53" t="s">
        <v>29</v>
      </c>
      <c r="C53" t="s">
        <v>36</v>
      </c>
      <c r="D53">
        <v>150</v>
      </c>
    </row>
    <row r="54" spans="1:4">
      <c r="A54" s="17" t="s">
        <v>482</v>
      </c>
      <c r="B54" t="s">
        <v>315</v>
      </c>
      <c r="C54" t="s">
        <v>83</v>
      </c>
      <c r="D54">
        <v>149</v>
      </c>
    </row>
    <row r="55" spans="1:4">
      <c r="A55" s="17" t="s">
        <v>483</v>
      </c>
      <c r="B55" t="s">
        <v>76</v>
      </c>
      <c r="C55" t="s">
        <v>641</v>
      </c>
      <c r="D55">
        <v>148</v>
      </c>
    </row>
    <row r="56" spans="1:4">
      <c r="A56" s="17" t="s">
        <v>484</v>
      </c>
      <c r="B56" t="s">
        <v>64</v>
      </c>
      <c r="C56" t="s">
        <v>192</v>
      </c>
      <c r="D56">
        <v>147</v>
      </c>
    </row>
    <row r="57" spans="1:4">
      <c r="A57" s="17" t="s">
        <v>485</v>
      </c>
      <c r="B57" t="s">
        <v>76</v>
      </c>
      <c r="C57" t="s">
        <v>660</v>
      </c>
      <c r="D57">
        <v>146</v>
      </c>
    </row>
    <row r="58" spans="1:4">
      <c r="A58" s="17" t="s">
        <v>486</v>
      </c>
      <c r="B58" t="s">
        <v>638</v>
      </c>
      <c r="C58" t="s">
        <v>38</v>
      </c>
      <c r="D58">
        <v>145</v>
      </c>
    </row>
    <row r="59" spans="1:4">
      <c r="A59" s="17" t="s">
        <v>487</v>
      </c>
      <c r="B59" t="s">
        <v>41</v>
      </c>
      <c r="C59" t="s">
        <v>38</v>
      </c>
      <c r="D59">
        <v>144</v>
      </c>
    </row>
    <row r="60" spans="1:4">
      <c r="A60" s="17" t="s">
        <v>488</v>
      </c>
      <c r="B60" t="s">
        <v>64</v>
      </c>
      <c r="C60" t="s">
        <v>13</v>
      </c>
      <c r="D60">
        <v>143</v>
      </c>
    </row>
    <row r="61" spans="1:4">
      <c r="A61" s="17" t="s">
        <v>489</v>
      </c>
      <c r="B61" t="s">
        <v>639</v>
      </c>
      <c r="C61" t="s">
        <v>144</v>
      </c>
      <c r="D61">
        <v>142</v>
      </c>
    </row>
    <row r="62" spans="1:4">
      <c r="A62" s="17" t="s">
        <v>490</v>
      </c>
      <c r="B62" t="s">
        <v>639</v>
      </c>
      <c r="C62" t="s">
        <v>643</v>
      </c>
      <c r="D62">
        <v>141</v>
      </c>
    </row>
    <row r="63" spans="1:4">
      <c r="A63" s="17" t="s">
        <v>491</v>
      </c>
      <c r="B63" t="s">
        <v>64</v>
      </c>
      <c r="C63" t="s">
        <v>660</v>
      </c>
      <c r="D63">
        <v>140</v>
      </c>
    </row>
    <row r="64" spans="1:4">
      <c r="A64" s="17" t="s">
        <v>492</v>
      </c>
      <c r="B64" t="s">
        <v>493</v>
      </c>
      <c r="C64" t="s">
        <v>651</v>
      </c>
      <c r="D64">
        <v>139</v>
      </c>
    </row>
    <row r="65" spans="1:4" ht="18.75">
      <c r="A65" s="4" t="s">
        <v>494</v>
      </c>
      <c r="B65" t="s">
        <v>103</v>
      </c>
      <c r="C65" t="s">
        <v>647</v>
      </c>
      <c r="D65">
        <v>138</v>
      </c>
    </row>
    <row r="66" spans="1:4" ht="18.75">
      <c r="A66" s="4" t="s">
        <v>495</v>
      </c>
      <c r="B66" t="s">
        <v>76</v>
      </c>
      <c r="C66" t="s">
        <v>152</v>
      </c>
      <c r="D66">
        <v>137</v>
      </c>
    </row>
    <row r="67" spans="1:4" ht="18.75">
      <c r="A67" s="4" t="s">
        <v>496</v>
      </c>
      <c r="B67" t="s">
        <v>103</v>
      </c>
      <c r="C67" t="s">
        <v>38</v>
      </c>
      <c r="D67">
        <v>136</v>
      </c>
    </row>
    <row r="68" spans="1:4">
      <c r="A68" s="17" t="s">
        <v>497</v>
      </c>
      <c r="B68" t="s">
        <v>29</v>
      </c>
      <c r="C68" t="s">
        <v>661</v>
      </c>
      <c r="D68">
        <v>135</v>
      </c>
    </row>
    <row r="69" spans="1:4" ht="18.75">
      <c r="A69" s="4" t="s">
        <v>498</v>
      </c>
      <c r="B69" t="s">
        <v>29</v>
      </c>
      <c r="C69" t="s">
        <v>98</v>
      </c>
      <c r="D69">
        <v>134</v>
      </c>
    </row>
    <row r="70" spans="1:4">
      <c r="A70" s="17" t="s">
        <v>499</v>
      </c>
      <c r="B70" t="s">
        <v>15</v>
      </c>
      <c r="C70" t="s">
        <v>38</v>
      </c>
      <c r="D70">
        <v>133</v>
      </c>
    </row>
    <row r="71" spans="1:4">
      <c r="A71" s="17" t="s">
        <v>500</v>
      </c>
      <c r="B71" t="s">
        <v>639</v>
      </c>
      <c r="C71" t="s">
        <v>13</v>
      </c>
      <c r="D71">
        <v>132</v>
      </c>
    </row>
    <row r="72" spans="1:4">
      <c r="A72" s="17" t="s">
        <v>501</v>
      </c>
      <c r="B72" t="s">
        <v>502</v>
      </c>
      <c r="C72" t="s">
        <v>40</v>
      </c>
      <c r="D72">
        <v>131</v>
      </c>
    </row>
    <row r="73" spans="1:4">
      <c r="A73" s="17" t="s">
        <v>503</v>
      </c>
      <c r="B73" t="s">
        <v>638</v>
      </c>
      <c r="C73" t="s">
        <v>98</v>
      </c>
      <c r="D73">
        <v>130</v>
      </c>
    </row>
    <row r="74" spans="1:4">
      <c r="A74" s="17" t="s">
        <v>504</v>
      </c>
      <c r="B74" t="s">
        <v>15</v>
      </c>
      <c r="C74" t="s">
        <v>49</v>
      </c>
      <c r="D74">
        <v>129</v>
      </c>
    </row>
    <row r="75" spans="1:4">
      <c r="A75" s="17" t="s">
        <v>505</v>
      </c>
      <c r="B75" t="s">
        <v>76</v>
      </c>
      <c r="C75" t="s">
        <v>78</v>
      </c>
      <c r="D75">
        <v>128</v>
      </c>
    </row>
    <row r="76" spans="1:4">
      <c r="A76" s="17" t="s">
        <v>506</v>
      </c>
      <c r="B76" t="s">
        <v>56</v>
      </c>
      <c r="C76" t="s">
        <v>654</v>
      </c>
      <c r="D76">
        <v>127</v>
      </c>
    </row>
    <row r="77" spans="1:4">
      <c r="A77" s="17" t="s">
        <v>507</v>
      </c>
      <c r="B77" t="s">
        <v>41</v>
      </c>
      <c r="C77" t="s">
        <v>13</v>
      </c>
      <c r="D77">
        <v>126</v>
      </c>
    </row>
    <row r="78" spans="1:4">
      <c r="A78" s="17" t="s">
        <v>508</v>
      </c>
      <c r="B78" t="s">
        <v>638</v>
      </c>
      <c r="C78" t="s">
        <v>660</v>
      </c>
      <c r="D78">
        <v>125</v>
      </c>
    </row>
    <row r="79" spans="1:4">
      <c r="A79" s="17" t="s">
        <v>509</v>
      </c>
      <c r="B79" t="s">
        <v>639</v>
      </c>
      <c r="C79" t="s">
        <v>98</v>
      </c>
      <c r="D79">
        <v>124</v>
      </c>
    </row>
    <row r="80" spans="1:4">
      <c r="A80" s="17" t="s">
        <v>510</v>
      </c>
      <c r="B80" t="s">
        <v>639</v>
      </c>
      <c r="C80" t="s">
        <v>182</v>
      </c>
      <c r="D80">
        <v>123</v>
      </c>
    </row>
    <row r="81" spans="1:4">
      <c r="A81" s="17" t="s">
        <v>511</v>
      </c>
      <c r="B81" t="s">
        <v>41</v>
      </c>
      <c r="C81" t="s">
        <v>651</v>
      </c>
      <c r="D81">
        <v>122</v>
      </c>
    </row>
    <row r="82" spans="1:4">
      <c r="A82" s="17" t="s">
        <v>512</v>
      </c>
      <c r="B82" t="s">
        <v>639</v>
      </c>
      <c r="C82" t="s">
        <v>662</v>
      </c>
      <c r="D82">
        <v>121</v>
      </c>
    </row>
    <row r="83" spans="1:4">
      <c r="A83" s="17" t="s">
        <v>513</v>
      </c>
      <c r="B83" t="s">
        <v>639</v>
      </c>
      <c r="C83" t="s">
        <v>98</v>
      </c>
      <c r="D83">
        <v>120</v>
      </c>
    </row>
    <row r="84" spans="1:4">
      <c r="A84" s="17" t="s">
        <v>514</v>
      </c>
      <c r="B84" t="s">
        <v>638</v>
      </c>
      <c r="C84" t="s">
        <v>663</v>
      </c>
      <c r="D84">
        <v>119</v>
      </c>
    </row>
    <row r="85" spans="1:4">
      <c r="A85" s="17" t="s">
        <v>515</v>
      </c>
      <c r="B85" t="s">
        <v>64</v>
      </c>
      <c r="C85" t="s">
        <v>144</v>
      </c>
      <c r="D85">
        <v>118</v>
      </c>
    </row>
    <row r="86" spans="1:4" ht="18.75">
      <c r="A86" s="4" t="s">
        <v>516</v>
      </c>
      <c r="B86" t="s">
        <v>29</v>
      </c>
      <c r="C86" t="s">
        <v>664</v>
      </c>
      <c r="D86">
        <v>117</v>
      </c>
    </row>
    <row r="87" spans="1:4">
      <c r="A87" s="17" t="s">
        <v>517</v>
      </c>
      <c r="B87" t="s">
        <v>18</v>
      </c>
      <c r="C87" t="s">
        <v>38</v>
      </c>
      <c r="D87">
        <v>116</v>
      </c>
    </row>
    <row r="88" spans="1:4" ht="18.75">
      <c r="A88" s="4" t="s">
        <v>518</v>
      </c>
      <c r="B88" t="s">
        <v>29</v>
      </c>
      <c r="C88" t="s">
        <v>644</v>
      </c>
      <c r="D88">
        <v>115</v>
      </c>
    </row>
    <row r="89" spans="1:4">
      <c r="A89" s="17" t="s">
        <v>519</v>
      </c>
      <c r="B89" t="s">
        <v>639</v>
      </c>
      <c r="C89" t="s">
        <v>147</v>
      </c>
      <c r="D89">
        <v>114</v>
      </c>
    </row>
    <row r="90" spans="1:4">
      <c r="A90" s="17" t="s">
        <v>520</v>
      </c>
      <c r="B90" t="s">
        <v>315</v>
      </c>
      <c r="C90" t="s">
        <v>641</v>
      </c>
      <c r="D90">
        <v>113</v>
      </c>
    </row>
    <row r="91" spans="1:4" ht="18.75">
      <c r="A91" s="4" t="s">
        <v>521</v>
      </c>
      <c r="B91" t="s">
        <v>638</v>
      </c>
      <c r="C91" t="s">
        <v>144</v>
      </c>
      <c r="D91">
        <v>112</v>
      </c>
    </row>
    <row r="92" spans="1:4" ht="18.75">
      <c r="A92" s="4" t="s">
        <v>522</v>
      </c>
      <c r="B92" t="s">
        <v>638</v>
      </c>
      <c r="C92" t="s">
        <v>645</v>
      </c>
      <c r="D92">
        <v>111</v>
      </c>
    </row>
    <row r="93" spans="1:4">
      <c r="A93" s="17" t="s">
        <v>523</v>
      </c>
      <c r="B93" t="s">
        <v>56</v>
      </c>
      <c r="C93" t="s">
        <v>58</v>
      </c>
      <c r="D93">
        <v>110</v>
      </c>
    </row>
    <row r="94" spans="1:4">
      <c r="A94" s="17" t="s">
        <v>524</v>
      </c>
      <c r="B94" t="s">
        <v>29</v>
      </c>
      <c r="C94" t="s">
        <v>115</v>
      </c>
      <c r="D94">
        <v>109</v>
      </c>
    </row>
    <row r="95" spans="1:4">
      <c r="A95" s="17" t="s">
        <v>525</v>
      </c>
      <c r="B95" t="s">
        <v>639</v>
      </c>
      <c r="C95" t="s">
        <v>40</v>
      </c>
      <c r="D95">
        <v>108</v>
      </c>
    </row>
    <row r="96" spans="1:4">
      <c r="A96" s="17" t="s">
        <v>526</v>
      </c>
      <c r="B96" t="s">
        <v>15</v>
      </c>
      <c r="C96" t="s">
        <v>9</v>
      </c>
      <c r="D96">
        <v>107</v>
      </c>
    </row>
    <row r="97" spans="1:4">
      <c r="A97" s="17" t="s">
        <v>527</v>
      </c>
      <c r="B97" t="s">
        <v>477</v>
      </c>
      <c r="C97" t="s">
        <v>660</v>
      </c>
      <c r="D97">
        <v>106</v>
      </c>
    </row>
    <row r="98" spans="1:4" ht="18.75">
      <c r="A98" s="4" t="s">
        <v>528</v>
      </c>
      <c r="B98" t="s">
        <v>29</v>
      </c>
      <c r="C98" t="s">
        <v>152</v>
      </c>
      <c r="D98">
        <v>105</v>
      </c>
    </row>
    <row r="99" spans="1:4">
      <c r="A99" s="17" t="s">
        <v>529</v>
      </c>
      <c r="B99" t="s">
        <v>530</v>
      </c>
      <c r="C99" t="s">
        <v>40</v>
      </c>
      <c r="D99">
        <v>104</v>
      </c>
    </row>
    <row r="100" spans="1:4">
      <c r="A100" s="17" t="s">
        <v>531</v>
      </c>
      <c r="B100" t="s">
        <v>41</v>
      </c>
      <c r="C100" t="s">
        <v>40</v>
      </c>
      <c r="D100">
        <v>103</v>
      </c>
    </row>
    <row r="101" spans="1:4" ht="18.75">
      <c r="A101" s="4" t="s">
        <v>532</v>
      </c>
      <c r="B101" t="s">
        <v>56</v>
      </c>
      <c r="C101" t="s">
        <v>665</v>
      </c>
      <c r="D101">
        <v>102</v>
      </c>
    </row>
    <row r="102" spans="1:4">
      <c r="A102" s="17" t="s">
        <v>533</v>
      </c>
      <c r="B102" t="s">
        <v>18</v>
      </c>
      <c r="C102" t="s">
        <v>660</v>
      </c>
      <c r="D102">
        <v>101</v>
      </c>
    </row>
    <row r="103" spans="1:4">
      <c r="A103" s="17" t="s">
        <v>534</v>
      </c>
      <c r="B103" t="s">
        <v>315</v>
      </c>
      <c r="C103" t="s">
        <v>129</v>
      </c>
      <c r="D103">
        <v>100</v>
      </c>
    </row>
    <row r="104" spans="1:4" ht="18.75">
      <c r="A104" s="4" t="s">
        <v>535</v>
      </c>
      <c r="B104" t="s">
        <v>639</v>
      </c>
      <c r="C104" t="s">
        <v>152</v>
      </c>
      <c r="D104">
        <v>99</v>
      </c>
    </row>
    <row r="105" spans="1:4">
      <c r="A105" s="17" t="s">
        <v>536</v>
      </c>
      <c r="B105" t="s">
        <v>639</v>
      </c>
      <c r="C105" t="s">
        <v>189</v>
      </c>
      <c r="D105">
        <v>98</v>
      </c>
    </row>
    <row r="106" spans="1:4" ht="18.75">
      <c r="A106" s="4" t="s">
        <v>537</v>
      </c>
      <c r="B106" t="s">
        <v>638</v>
      </c>
      <c r="C106" t="s">
        <v>654</v>
      </c>
      <c r="D106">
        <v>97</v>
      </c>
    </row>
    <row r="107" spans="1:4">
      <c r="A107" s="17" t="s">
        <v>538</v>
      </c>
      <c r="B107" t="s">
        <v>15</v>
      </c>
      <c r="C107" t="s">
        <v>78</v>
      </c>
      <c r="D107">
        <v>96</v>
      </c>
    </row>
    <row r="108" spans="1:4" ht="18.75">
      <c r="A108" s="4" t="s">
        <v>539</v>
      </c>
      <c r="B108" t="s">
        <v>56</v>
      </c>
      <c r="C108" t="s">
        <v>115</v>
      </c>
      <c r="D108">
        <v>95</v>
      </c>
    </row>
    <row r="109" spans="1:4">
      <c r="A109" s="17" t="s">
        <v>540</v>
      </c>
      <c r="B109" t="s">
        <v>541</v>
      </c>
      <c r="C109" t="s">
        <v>666</v>
      </c>
      <c r="D109">
        <v>94</v>
      </c>
    </row>
    <row r="110" spans="1:4" ht="18.75">
      <c r="A110" s="4" t="s">
        <v>542</v>
      </c>
      <c r="B110" t="s">
        <v>315</v>
      </c>
      <c r="C110" t="s">
        <v>133</v>
      </c>
      <c r="D110">
        <v>93</v>
      </c>
    </row>
    <row r="111" spans="1:4">
      <c r="A111" s="17" t="s">
        <v>543</v>
      </c>
      <c r="B111" t="s">
        <v>15</v>
      </c>
      <c r="C111" t="s">
        <v>26</v>
      </c>
      <c r="D111">
        <v>92</v>
      </c>
    </row>
    <row r="112" spans="1:4">
      <c r="A112" s="17" t="s">
        <v>544</v>
      </c>
      <c r="B112" t="s">
        <v>76</v>
      </c>
      <c r="C112" t="s">
        <v>661</v>
      </c>
      <c r="D112">
        <v>91</v>
      </c>
    </row>
    <row r="113" spans="1:4">
      <c r="A113" s="17" t="s">
        <v>545</v>
      </c>
      <c r="B113" t="s">
        <v>315</v>
      </c>
      <c r="C113" t="s">
        <v>217</v>
      </c>
      <c r="D113">
        <v>90</v>
      </c>
    </row>
    <row r="114" spans="1:4" ht="18.75">
      <c r="A114" s="4" t="s">
        <v>546</v>
      </c>
      <c r="B114" t="s">
        <v>103</v>
      </c>
      <c r="C114" t="s">
        <v>217</v>
      </c>
      <c r="D114">
        <v>89</v>
      </c>
    </row>
    <row r="115" spans="1:4" ht="18.75">
      <c r="A115" s="4" t="s">
        <v>547</v>
      </c>
      <c r="B115" t="s">
        <v>103</v>
      </c>
      <c r="C115" t="s">
        <v>665</v>
      </c>
      <c r="D115">
        <v>88</v>
      </c>
    </row>
    <row r="116" spans="1:4">
      <c r="A116" s="17" t="s">
        <v>548</v>
      </c>
      <c r="B116" t="s">
        <v>315</v>
      </c>
      <c r="C116" t="s">
        <v>642</v>
      </c>
      <c r="D116">
        <v>87</v>
      </c>
    </row>
    <row r="117" spans="1:4" ht="18.75">
      <c r="A117" s="4" t="s">
        <v>549</v>
      </c>
      <c r="B117" t="s">
        <v>315</v>
      </c>
      <c r="C117" t="s">
        <v>679</v>
      </c>
      <c r="D117">
        <v>86</v>
      </c>
    </row>
    <row r="118" spans="1:4">
      <c r="A118" s="17" t="s">
        <v>550</v>
      </c>
      <c r="B118" t="s">
        <v>103</v>
      </c>
      <c r="C118" t="s">
        <v>680</v>
      </c>
      <c r="D118">
        <v>85</v>
      </c>
    </row>
    <row r="119" spans="1:4">
      <c r="A119" s="17" t="s">
        <v>551</v>
      </c>
      <c r="B119" t="s">
        <v>56</v>
      </c>
      <c r="C119" t="s">
        <v>652</v>
      </c>
      <c r="D119">
        <v>84</v>
      </c>
    </row>
    <row r="120" spans="1:4">
      <c r="A120" s="17" t="s">
        <v>552</v>
      </c>
      <c r="B120" t="s">
        <v>18</v>
      </c>
      <c r="C120" t="s">
        <v>20</v>
      </c>
      <c r="D120">
        <v>83</v>
      </c>
    </row>
    <row r="121" spans="1:4" ht="18.75">
      <c r="A121" s="4" t="s">
        <v>553</v>
      </c>
      <c r="B121" t="s">
        <v>76</v>
      </c>
      <c r="C121" t="s">
        <v>169</v>
      </c>
      <c r="D121">
        <v>82</v>
      </c>
    </row>
    <row r="122" spans="1:4">
      <c r="A122" s="17" t="s">
        <v>554</v>
      </c>
      <c r="B122" t="s">
        <v>29</v>
      </c>
      <c r="C122" t="s">
        <v>672</v>
      </c>
      <c r="D122">
        <v>81</v>
      </c>
    </row>
    <row r="123" spans="1:4">
      <c r="A123" s="17" t="s">
        <v>555</v>
      </c>
      <c r="B123" t="s">
        <v>103</v>
      </c>
      <c r="C123" t="s">
        <v>673</v>
      </c>
      <c r="D123">
        <v>80</v>
      </c>
    </row>
    <row r="124" spans="1:4">
      <c r="A124" s="17" t="s">
        <v>556</v>
      </c>
      <c r="B124" t="s">
        <v>41</v>
      </c>
      <c r="C124" t="s">
        <v>144</v>
      </c>
      <c r="D124">
        <v>79</v>
      </c>
    </row>
    <row r="125" spans="1:4" ht="18.75">
      <c r="A125" s="4" t="s">
        <v>557</v>
      </c>
      <c r="B125" t="s">
        <v>18</v>
      </c>
      <c r="C125" t="s">
        <v>81</v>
      </c>
      <c r="D125">
        <v>78</v>
      </c>
    </row>
    <row r="126" spans="1:4" ht="18.75">
      <c r="A126" s="4" t="s">
        <v>558</v>
      </c>
      <c r="B126" t="s">
        <v>64</v>
      </c>
      <c r="C126" t="s">
        <v>660</v>
      </c>
      <c r="D126">
        <v>77</v>
      </c>
    </row>
    <row r="127" spans="1:4">
      <c r="A127" s="17" t="s">
        <v>559</v>
      </c>
      <c r="B127" t="s">
        <v>560</v>
      </c>
      <c r="C127" t="s">
        <v>40</v>
      </c>
      <c r="D127">
        <v>76</v>
      </c>
    </row>
    <row r="128" spans="1:4">
      <c r="A128" s="17" t="s">
        <v>561</v>
      </c>
      <c r="B128" t="s">
        <v>29</v>
      </c>
      <c r="C128" t="s">
        <v>667</v>
      </c>
      <c r="D128">
        <v>75</v>
      </c>
    </row>
    <row r="129" spans="1:4">
      <c r="A129" s="17" t="s">
        <v>562</v>
      </c>
      <c r="B129" t="s">
        <v>41</v>
      </c>
      <c r="C129" t="s">
        <v>49</v>
      </c>
      <c r="D129">
        <v>74</v>
      </c>
    </row>
    <row r="130" spans="1:4">
      <c r="A130" s="17" t="s">
        <v>563</v>
      </c>
      <c r="B130" t="s">
        <v>64</v>
      </c>
      <c r="C130" t="s">
        <v>66</v>
      </c>
      <c r="D130">
        <v>73</v>
      </c>
    </row>
    <row r="131" spans="1:4" ht="18.75">
      <c r="A131" s="4" t="s">
        <v>564</v>
      </c>
      <c r="B131" t="s">
        <v>103</v>
      </c>
      <c r="C131" t="s">
        <v>40</v>
      </c>
      <c r="D131">
        <v>72</v>
      </c>
    </row>
    <row r="132" spans="1:4" ht="18.75">
      <c r="A132" s="4" t="s">
        <v>565</v>
      </c>
      <c r="B132" t="s">
        <v>76</v>
      </c>
      <c r="C132" t="s">
        <v>268</v>
      </c>
      <c r="D132">
        <v>71</v>
      </c>
    </row>
    <row r="133" spans="1:4">
      <c r="A133" s="17" t="s">
        <v>566</v>
      </c>
      <c r="B133" t="s">
        <v>638</v>
      </c>
      <c r="C133" t="s">
        <v>83</v>
      </c>
      <c r="D133">
        <v>70</v>
      </c>
    </row>
    <row r="134" spans="1:4">
      <c r="A134" s="17" t="s">
        <v>567</v>
      </c>
      <c r="B134" t="s">
        <v>41</v>
      </c>
      <c r="C134" t="s">
        <v>169</v>
      </c>
      <c r="D134">
        <v>69</v>
      </c>
    </row>
    <row r="135" spans="1:4">
      <c r="A135" s="17" t="s">
        <v>568</v>
      </c>
      <c r="B135" t="s">
        <v>64</v>
      </c>
      <c r="C135" t="s">
        <v>47</v>
      </c>
      <c r="D135">
        <v>68</v>
      </c>
    </row>
    <row r="136" spans="1:4" ht="18.75">
      <c r="A136" s="4" t="s">
        <v>569</v>
      </c>
      <c r="B136" t="s">
        <v>638</v>
      </c>
      <c r="C136" t="s">
        <v>144</v>
      </c>
      <c r="D136">
        <v>67</v>
      </c>
    </row>
    <row r="137" spans="1:4">
      <c r="A137" s="17" t="s">
        <v>570</v>
      </c>
      <c r="B137" t="s">
        <v>18</v>
      </c>
      <c r="C137" t="s">
        <v>295</v>
      </c>
      <c r="D137">
        <v>66</v>
      </c>
    </row>
    <row r="138" spans="1:4" ht="18.75">
      <c r="A138" s="4" t="s">
        <v>571</v>
      </c>
      <c r="B138" t="s">
        <v>103</v>
      </c>
      <c r="C138" t="s">
        <v>40</v>
      </c>
      <c r="D138">
        <v>65</v>
      </c>
    </row>
    <row r="139" spans="1:4">
      <c r="A139" s="17" t="s">
        <v>572</v>
      </c>
      <c r="B139" t="s">
        <v>64</v>
      </c>
      <c r="C139" t="s">
        <v>641</v>
      </c>
      <c r="D139">
        <v>64</v>
      </c>
    </row>
    <row r="140" spans="1:4" ht="18.75">
      <c r="A140" s="4" t="s">
        <v>573</v>
      </c>
      <c r="B140" t="s">
        <v>103</v>
      </c>
      <c r="C140" t="s">
        <v>136</v>
      </c>
      <c r="D140">
        <v>63</v>
      </c>
    </row>
    <row r="141" spans="1:4" ht="18.75">
      <c r="A141" s="4" t="s">
        <v>574</v>
      </c>
      <c r="B141" t="s">
        <v>639</v>
      </c>
      <c r="C141" t="s">
        <v>53</v>
      </c>
      <c r="D141">
        <v>62</v>
      </c>
    </row>
    <row r="142" spans="1:4">
      <c r="A142" s="17" t="s">
        <v>575</v>
      </c>
      <c r="B142" t="s">
        <v>640</v>
      </c>
      <c r="D142">
        <v>61</v>
      </c>
    </row>
    <row r="143" spans="1:4">
      <c r="A143" s="17" t="s">
        <v>576</v>
      </c>
      <c r="B143" t="s">
        <v>103</v>
      </c>
      <c r="C143" t="s">
        <v>26</v>
      </c>
      <c r="D143">
        <v>60</v>
      </c>
    </row>
    <row r="144" spans="1:4" ht="18.75">
      <c r="A144" s="4" t="s">
        <v>577</v>
      </c>
      <c r="B144" t="s">
        <v>29</v>
      </c>
      <c r="C144" t="s">
        <v>81</v>
      </c>
      <c r="D144">
        <v>59</v>
      </c>
    </row>
    <row r="145" spans="1:4">
      <c r="A145" s="17" t="s">
        <v>578</v>
      </c>
      <c r="B145" t="s">
        <v>18</v>
      </c>
      <c r="C145" t="s">
        <v>49</v>
      </c>
      <c r="D145">
        <v>58</v>
      </c>
    </row>
    <row r="146" spans="1:4" ht="18.75">
      <c r="A146" s="4" t="s">
        <v>579</v>
      </c>
      <c r="B146" t="s">
        <v>15</v>
      </c>
      <c r="C146" t="s">
        <v>642</v>
      </c>
      <c r="D146">
        <v>57</v>
      </c>
    </row>
    <row r="147" spans="1:4">
      <c r="A147" s="17" t="s">
        <v>580</v>
      </c>
      <c r="B147" t="s">
        <v>441</v>
      </c>
      <c r="C147" t="s">
        <v>643</v>
      </c>
      <c r="D147">
        <v>56</v>
      </c>
    </row>
    <row r="148" spans="1:4">
      <c r="A148" s="17" t="s">
        <v>581</v>
      </c>
      <c r="B148" t="s">
        <v>41</v>
      </c>
      <c r="C148" t="s">
        <v>81</v>
      </c>
      <c r="D148">
        <v>55</v>
      </c>
    </row>
    <row r="149" spans="1:4" ht="18.75">
      <c r="A149" s="4" t="s">
        <v>582</v>
      </c>
      <c r="B149" t="s">
        <v>56</v>
      </c>
      <c r="C149" t="s">
        <v>644</v>
      </c>
      <c r="D149">
        <v>54</v>
      </c>
    </row>
    <row r="150" spans="1:4" ht="18.75">
      <c r="A150" s="4" t="s">
        <v>583</v>
      </c>
      <c r="B150" t="s">
        <v>76</v>
      </c>
      <c r="C150" t="s">
        <v>645</v>
      </c>
      <c r="D150">
        <v>53</v>
      </c>
    </row>
    <row r="151" spans="1:4">
      <c r="A151" s="17" t="s">
        <v>584</v>
      </c>
      <c r="B151" t="s">
        <v>76</v>
      </c>
      <c r="C151" t="s">
        <v>646</v>
      </c>
      <c r="D151">
        <v>52</v>
      </c>
    </row>
    <row r="152" spans="1:4">
      <c r="A152" s="17" t="s">
        <v>585</v>
      </c>
      <c r="B152" t="s">
        <v>103</v>
      </c>
      <c r="C152" t="s">
        <v>20</v>
      </c>
      <c r="D152">
        <v>51</v>
      </c>
    </row>
    <row r="153" spans="1:4" ht="18.75">
      <c r="A153" s="4" t="s">
        <v>586</v>
      </c>
      <c r="B153" t="s">
        <v>29</v>
      </c>
      <c r="C153" t="s">
        <v>234</v>
      </c>
      <c r="D153">
        <v>50</v>
      </c>
    </row>
    <row r="154" spans="1:4">
      <c r="A154" s="17" t="s">
        <v>587</v>
      </c>
      <c r="B154" t="s">
        <v>639</v>
      </c>
      <c r="C154" t="s">
        <v>641</v>
      </c>
      <c r="D154">
        <v>49</v>
      </c>
    </row>
    <row r="155" spans="1:4" ht="18.75">
      <c r="A155" s="4" t="s">
        <v>588</v>
      </c>
      <c r="B155" t="s">
        <v>639</v>
      </c>
      <c r="C155" t="s">
        <v>265</v>
      </c>
      <c r="D155">
        <v>48</v>
      </c>
    </row>
    <row r="156" spans="1:4" ht="18.75">
      <c r="A156" s="4" t="s">
        <v>589</v>
      </c>
      <c r="B156" t="s">
        <v>29</v>
      </c>
      <c r="C156" t="s">
        <v>182</v>
      </c>
      <c r="D156">
        <v>47</v>
      </c>
    </row>
    <row r="157" spans="1:4" ht="18.75">
      <c r="A157" s="4" t="s">
        <v>590</v>
      </c>
      <c r="B157" t="s">
        <v>638</v>
      </c>
      <c r="C157" t="s">
        <v>641</v>
      </c>
      <c r="D157">
        <v>46</v>
      </c>
    </row>
    <row r="158" spans="1:4" ht="37.5">
      <c r="A158" s="4" t="s">
        <v>591</v>
      </c>
      <c r="B158" t="s">
        <v>64</v>
      </c>
      <c r="C158" t="s">
        <v>647</v>
      </c>
      <c r="D158">
        <v>45</v>
      </c>
    </row>
    <row r="159" spans="1:4" ht="18.75">
      <c r="A159" s="4" t="s">
        <v>592</v>
      </c>
      <c r="B159" t="s">
        <v>103</v>
      </c>
      <c r="C159" t="s">
        <v>9</v>
      </c>
      <c r="D159">
        <v>44</v>
      </c>
    </row>
    <row r="160" spans="1:4" ht="18.75">
      <c r="A160" s="4" t="s">
        <v>593</v>
      </c>
      <c r="B160" t="s">
        <v>103</v>
      </c>
      <c r="C160" t="s">
        <v>642</v>
      </c>
      <c r="D160">
        <v>43</v>
      </c>
    </row>
    <row r="161" spans="1:4" ht="18.75">
      <c r="A161" s="4" t="s">
        <v>594</v>
      </c>
      <c r="B161" t="s">
        <v>15</v>
      </c>
      <c r="C161" t="s">
        <v>136</v>
      </c>
      <c r="D161">
        <v>42</v>
      </c>
    </row>
    <row r="162" spans="1:4">
      <c r="A162" s="17" t="s">
        <v>595</v>
      </c>
      <c r="B162" t="s">
        <v>638</v>
      </c>
      <c r="C162" t="s">
        <v>648</v>
      </c>
      <c r="D162">
        <v>41</v>
      </c>
    </row>
    <row r="163" spans="1:4">
      <c r="A163" s="17" t="s">
        <v>596</v>
      </c>
      <c r="B163" t="s">
        <v>639</v>
      </c>
      <c r="C163" t="s">
        <v>20</v>
      </c>
      <c r="D163">
        <v>40</v>
      </c>
    </row>
    <row r="164" spans="1:4">
      <c r="A164" s="17" t="s">
        <v>597</v>
      </c>
      <c r="B164" t="s">
        <v>15</v>
      </c>
      <c r="C164" t="s">
        <v>69</v>
      </c>
      <c r="D164">
        <v>39</v>
      </c>
    </row>
    <row r="165" spans="1:4" ht="18.75">
      <c r="A165" s="4" t="s">
        <v>598</v>
      </c>
      <c r="B165" t="s">
        <v>76</v>
      </c>
      <c r="C165" t="s">
        <v>649</v>
      </c>
      <c r="D165">
        <v>38</v>
      </c>
    </row>
    <row r="166" spans="1:4" ht="18.75">
      <c r="A166" s="4" t="s">
        <v>599</v>
      </c>
      <c r="B166" t="s">
        <v>76</v>
      </c>
      <c r="C166" t="s">
        <v>60</v>
      </c>
      <c r="D166">
        <v>37</v>
      </c>
    </row>
    <row r="167" spans="1:4" ht="18.75">
      <c r="A167" s="4" t="s">
        <v>600</v>
      </c>
      <c r="B167" t="s">
        <v>18</v>
      </c>
      <c r="C167" t="s">
        <v>650</v>
      </c>
      <c r="D167">
        <v>36</v>
      </c>
    </row>
    <row r="168" spans="1:4" ht="18.75">
      <c r="A168" s="4" t="s">
        <v>601</v>
      </c>
      <c r="B168" t="s">
        <v>41</v>
      </c>
      <c r="C168" t="s">
        <v>651</v>
      </c>
      <c r="D168">
        <v>35</v>
      </c>
    </row>
    <row r="169" spans="1:4" ht="18.75">
      <c r="A169" s="4" t="s">
        <v>602</v>
      </c>
      <c r="B169" t="s">
        <v>29</v>
      </c>
      <c r="C169" t="s">
        <v>652</v>
      </c>
      <c r="D169">
        <v>34</v>
      </c>
    </row>
    <row r="170" spans="1:4">
      <c r="A170" s="17" t="s">
        <v>603</v>
      </c>
      <c r="B170" t="s">
        <v>315</v>
      </c>
      <c r="C170" t="s">
        <v>650</v>
      </c>
      <c r="D170">
        <v>33</v>
      </c>
    </row>
    <row r="171" spans="1:4" ht="18.75">
      <c r="A171" s="4" t="s">
        <v>604</v>
      </c>
      <c r="B171" t="s">
        <v>315</v>
      </c>
      <c r="C171" t="s">
        <v>13</v>
      </c>
      <c r="D171">
        <v>32</v>
      </c>
    </row>
    <row r="172" spans="1:4" ht="18.75">
      <c r="A172" s="4" t="s">
        <v>605</v>
      </c>
      <c r="B172" t="s">
        <v>29</v>
      </c>
      <c r="C172" t="s">
        <v>653</v>
      </c>
      <c r="D172">
        <v>31</v>
      </c>
    </row>
    <row r="173" spans="1:4" ht="18.75">
      <c r="A173" s="4" t="s">
        <v>606</v>
      </c>
      <c r="B173" t="s">
        <v>103</v>
      </c>
      <c r="C173" t="s">
        <v>654</v>
      </c>
      <c r="D173">
        <v>30</v>
      </c>
    </row>
    <row r="174" spans="1:4" ht="18.75">
      <c r="A174" s="4" t="s">
        <v>607</v>
      </c>
      <c r="B174" t="s">
        <v>41</v>
      </c>
      <c r="C174" t="s">
        <v>655</v>
      </c>
      <c r="D174">
        <v>29</v>
      </c>
    </row>
    <row r="175" spans="1:4" ht="18.75">
      <c r="A175" s="4" t="s">
        <v>608</v>
      </c>
      <c r="B175" t="s">
        <v>638</v>
      </c>
      <c r="C175" t="s">
        <v>651</v>
      </c>
      <c r="D175">
        <v>28</v>
      </c>
    </row>
    <row r="176" spans="1:4" ht="18.75">
      <c r="A176" s="4" t="s">
        <v>609</v>
      </c>
      <c r="B176" t="s">
        <v>103</v>
      </c>
      <c r="C176" t="s">
        <v>66</v>
      </c>
      <c r="D176">
        <v>27</v>
      </c>
    </row>
    <row r="177" spans="1:4" ht="18.75">
      <c r="A177" s="4" t="s">
        <v>610</v>
      </c>
      <c r="B177" t="s">
        <v>56</v>
      </c>
      <c r="C177" t="s">
        <v>656</v>
      </c>
      <c r="D177">
        <v>26</v>
      </c>
    </row>
    <row r="178" spans="1:4">
      <c r="A178" s="17" t="s">
        <v>611</v>
      </c>
      <c r="B178" t="s">
        <v>64</v>
      </c>
      <c r="C178" t="s">
        <v>152</v>
      </c>
      <c r="D178">
        <v>25</v>
      </c>
    </row>
    <row r="179" spans="1:4" ht="18.75">
      <c r="A179" s="4" t="s">
        <v>612</v>
      </c>
      <c r="B179" t="s">
        <v>29</v>
      </c>
      <c r="C179" t="s">
        <v>657</v>
      </c>
      <c r="D179">
        <v>24</v>
      </c>
    </row>
    <row r="180" spans="1:4" ht="18.75">
      <c r="A180" s="4" t="s">
        <v>613</v>
      </c>
      <c r="B180" t="s">
        <v>15</v>
      </c>
      <c r="C180" t="s">
        <v>217</v>
      </c>
      <c r="D180">
        <v>23</v>
      </c>
    </row>
    <row r="181" spans="1:4">
      <c r="A181" s="17" t="s">
        <v>614</v>
      </c>
      <c r="B181" t="s">
        <v>41</v>
      </c>
      <c r="C181" t="s">
        <v>646</v>
      </c>
      <c r="D181">
        <v>22</v>
      </c>
    </row>
    <row r="182" spans="1:4" ht="18.75">
      <c r="A182" s="4" t="s">
        <v>615</v>
      </c>
      <c r="B182" t="s">
        <v>76</v>
      </c>
      <c r="C182" t="s">
        <v>643</v>
      </c>
      <c r="D182">
        <v>21</v>
      </c>
    </row>
    <row r="183" spans="1:4">
      <c r="A183" s="17" t="s">
        <v>616</v>
      </c>
      <c r="B183" t="s">
        <v>639</v>
      </c>
      <c r="C183" t="s">
        <v>133</v>
      </c>
      <c r="D183">
        <v>20</v>
      </c>
    </row>
    <row r="184" spans="1:4" ht="18.75">
      <c r="A184" s="4" t="s">
        <v>617</v>
      </c>
      <c r="B184" t="s">
        <v>15</v>
      </c>
      <c r="C184" t="s">
        <v>675</v>
      </c>
      <c r="D184">
        <v>19</v>
      </c>
    </row>
    <row r="185" spans="1:4" ht="18.75">
      <c r="A185" s="4" t="s">
        <v>618</v>
      </c>
      <c r="B185" t="s">
        <v>638</v>
      </c>
      <c r="C185" t="s">
        <v>652</v>
      </c>
      <c r="D185">
        <v>18</v>
      </c>
    </row>
    <row r="186" spans="1:4" ht="18.75">
      <c r="A186" s="4" t="s">
        <v>619</v>
      </c>
      <c r="B186" t="s">
        <v>56</v>
      </c>
      <c r="C186" t="s">
        <v>647</v>
      </c>
      <c r="D186">
        <v>17</v>
      </c>
    </row>
    <row r="187" spans="1:4" ht="18.75">
      <c r="A187" s="4" t="s">
        <v>620</v>
      </c>
      <c r="B187" t="s">
        <v>18</v>
      </c>
      <c r="C187" t="s">
        <v>98</v>
      </c>
      <c r="D187">
        <v>16</v>
      </c>
    </row>
    <row r="188" spans="1:4" ht="18.75">
      <c r="A188" s="4" t="s">
        <v>621</v>
      </c>
      <c r="B188" t="s">
        <v>103</v>
      </c>
      <c r="C188" t="s">
        <v>51</v>
      </c>
      <c r="D188">
        <v>15</v>
      </c>
    </row>
    <row r="189" spans="1:4">
      <c r="A189" s="17" t="s">
        <v>622</v>
      </c>
      <c r="B189" t="s">
        <v>315</v>
      </c>
      <c r="C189" t="s">
        <v>681</v>
      </c>
      <c r="D189">
        <v>14</v>
      </c>
    </row>
    <row r="190" spans="1:4" ht="18.75">
      <c r="A190" s="4" t="s">
        <v>623</v>
      </c>
      <c r="B190" t="s">
        <v>15</v>
      </c>
      <c r="C190" t="s">
        <v>642</v>
      </c>
      <c r="D190">
        <v>13</v>
      </c>
    </row>
    <row r="191" spans="1:4">
      <c r="A191" s="17" t="s">
        <v>624</v>
      </c>
      <c r="B191" t="s">
        <v>15</v>
      </c>
      <c r="C191" t="s">
        <v>651</v>
      </c>
      <c r="D191">
        <v>12</v>
      </c>
    </row>
    <row r="192" spans="1:4" ht="18.75">
      <c r="A192" s="4" t="s">
        <v>625</v>
      </c>
      <c r="B192" t="s">
        <v>103</v>
      </c>
      <c r="C192" t="s">
        <v>663</v>
      </c>
      <c r="D192">
        <v>11</v>
      </c>
    </row>
    <row r="193" spans="1:4">
      <c r="A193" s="17" t="s">
        <v>626</v>
      </c>
      <c r="B193" t="s">
        <v>29</v>
      </c>
      <c r="C193" t="s">
        <v>251</v>
      </c>
      <c r="D193">
        <v>10</v>
      </c>
    </row>
    <row r="194" spans="1:4" ht="18.75">
      <c r="A194" s="4" t="s">
        <v>627</v>
      </c>
      <c r="B194" t="s">
        <v>76</v>
      </c>
      <c r="C194" t="s">
        <v>115</v>
      </c>
      <c r="D194">
        <v>9</v>
      </c>
    </row>
    <row r="195" spans="1:4" ht="18.75">
      <c r="A195" s="4" t="s">
        <v>628</v>
      </c>
      <c r="B195" t="s">
        <v>639</v>
      </c>
      <c r="C195" t="s">
        <v>669</v>
      </c>
      <c r="D195">
        <v>8</v>
      </c>
    </row>
    <row r="196" spans="1:4">
      <c r="A196" s="17" t="s">
        <v>629</v>
      </c>
      <c r="B196" t="s">
        <v>502</v>
      </c>
      <c r="C196" t="s">
        <v>674</v>
      </c>
      <c r="D196">
        <v>7</v>
      </c>
    </row>
    <row r="197" spans="1:4">
      <c r="A197" s="17" t="s">
        <v>630</v>
      </c>
      <c r="B197" t="s">
        <v>41</v>
      </c>
      <c r="C197" t="s">
        <v>675</v>
      </c>
      <c r="D197">
        <v>6</v>
      </c>
    </row>
    <row r="198" spans="1:4" ht="18.75">
      <c r="A198" s="4" t="s">
        <v>631</v>
      </c>
      <c r="B198" t="s">
        <v>639</v>
      </c>
      <c r="C198" t="s">
        <v>83</v>
      </c>
      <c r="D198">
        <v>5</v>
      </c>
    </row>
    <row r="199" spans="1:4" ht="18.75">
      <c r="A199" s="4" t="s">
        <v>632</v>
      </c>
      <c r="B199" t="s">
        <v>11</v>
      </c>
      <c r="C199" t="s">
        <v>643</v>
      </c>
      <c r="D199">
        <v>4</v>
      </c>
    </row>
    <row r="200" spans="1:4" ht="18.75">
      <c r="A200" s="4" t="s">
        <v>633</v>
      </c>
      <c r="B200" t="s">
        <v>18</v>
      </c>
      <c r="C200" t="s">
        <v>668</v>
      </c>
      <c r="D200">
        <v>3</v>
      </c>
    </row>
    <row r="201" spans="1:4" ht="18.75">
      <c r="A201" s="4" t="s">
        <v>634</v>
      </c>
      <c r="B201" t="s">
        <v>56</v>
      </c>
      <c r="C201" t="s">
        <v>646</v>
      </c>
      <c r="D201">
        <v>2</v>
      </c>
    </row>
    <row r="202" spans="1:4" ht="18.75">
      <c r="A202" s="4" t="s">
        <v>635</v>
      </c>
      <c r="B202" t="s">
        <v>41</v>
      </c>
      <c r="C202" t="s">
        <v>660</v>
      </c>
      <c r="D202">
        <v>1</v>
      </c>
    </row>
  </sheetData>
  <hyperlinks>
    <hyperlink ref="A1" r:id="rId1" display="https://bleacherreport.com/articles/2953210-2022-nfl-draft-big-board-br-nfl-scouting-depts-post-senior-bowl-rankings" xr:uid="{390E4D32-8231-41C5-959E-2D7D6D1E03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EC17-FB3B-4270-98E8-171D112580F2}">
  <dimension ref="A1:M290"/>
  <sheetViews>
    <sheetView tabSelected="1" workbookViewId="0">
      <selection activeCell="A2" sqref="A2:M292"/>
    </sheetView>
  </sheetViews>
  <sheetFormatPr defaultRowHeight="15"/>
  <cols>
    <col min="1" max="1" width="25" bestFit="1" customWidth="1"/>
    <col min="2" max="2" width="8.42578125" bestFit="1" customWidth="1"/>
    <col min="3" max="3" width="20" bestFit="1" customWidth="1"/>
    <col min="4" max="4" width="12.7109375" bestFit="1" customWidth="1"/>
    <col min="5" max="5" width="15.7109375" bestFit="1" customWidth="1"/>
    <col min="6" max="6" width="43.140625" bestFit="1" customWidth="1"/>
    <col min="7" max="7" width="15.42578125" bestFit="1" customWidth="1"/>
    <col min="8" max="8" width="31" bestFit="1" customWidth="1"/>
  </cols>
  <sheetData>
    <row r="1" spans="1:13" ht="63">
      <c r="A1" s="25" t="s">
        <v>636</v>
      </c>
      <c r="B1" s="25" t="s">
        <v>637</v>
      </c>
      <c r="C1" s="25" t="s">
        <v>306</v>
      </c>
      <c r="D1" s="25" t="s">
        <v>715</v>
      </c>
      <c r="E1" s="29" t="s">
        <v>720</v>
      </c>
      <c r="F1" s="30" t="s">
        <v>721</v>
      </c>
      <c r="G1" s="30" t="s">
        <v>723</v>
      </c>
      <c r="H1" s="29" t="s">
        <v>722</v>
      </c>
      <c r="I1" t="str">
        <f>CONCATENATE(A1, " &amp; ", B1, " &amp; ", C1, " &amp; ", D1, " &amp; ", E1, " &amp; ", F1, " &amp; ", G1, " &amp; ", H1, " \\")</f>
        <v>Name &amp; Position &amp; College &amp; Score (Total) &amp; Score Multiplier &amp; Rank (based on combined score from 3 draft boards) &amp; Impact Rating Rank (based on position multiplier) &amp; Average Rating (Rank + Impact) \\</v>
      </c>
    </row>
    <row r="2" spans="1:13" ht="15.75">
      <c r="A2" s="24" t="s">
        <v>8</v>
      </c>
      <c r="B2" s="27" t="s">
        <v>11</v>
      </c>
      <c r="C2" s="26" t="s">
        <v>9</v>
      </c>
      <c r="D2" s="26">
        <v>598</v>
      </c>
      <c r="E2">
        <f>D2*1.2</f>
        <v>717.6</v>
      </c>
      <c r="F2">
        <v>1</v>
      </c>
      <c r="G2">
        <v>8</v>
      </c>
      <c r="H2">
        <f>(F2+G2) / 2</f>
        <v>4.5</v>
      </c>
      <c r="I2" t="str">
        <f>CONCATENATE(A2, ", ", B2, ", ", C2, " &amp; ", D2, " &amp; ", E2, " \\")</f>
        <v>Kayvon Thibodeaux, EDGE, Oregon &amp; 598 &amp; 717.6 \\</v>
      </c>
      <c r="M2" s="28"/>
    </row>
    <row r="3" spans="1:13" ht="15.75">
      <c r="A3" s="24" t="s">
        <v>16</v>
      </c>
      <c r="B3" s="27" t="s">
        <v>18</v>
      </c>
      <c r="C3" s="23" t="s">
        <v>17</v>
      </c>
      <c r="D3" s="26">
        <v>594</v>
      </c>
      <c r="E3">
        <f>D3*1.2</f>
        <v>712.8</v>
      </c>
      <c r="F3">
        <v>2</v>
      </c>
      <c r="G3">
        <v>9</v>
      </c>
      <c r="H3">
        <f>(F3+G3) / 2</f>
        <v>5.5</v>
      </c>
      <c r="I3" t="str">
        <f>CONCATENATE(A3, ", ", B3, ", ", C3, " &amp; ", D3, " &amp; ", E3, " \\")</f>
        <v>Kyle Hamilton, S, Notre Dame &amp; 594 &amp; 712.8 \\</v>
      </c>
    </row>
    <row r="4" spans="1:13" ht="15.75">
      <c r="A4" s="24" t="s">
        <v>25</v>
      </c>
      <c r="B4" s="27" t="s">
        <v>315</v>
      </c>
      <c r="C4" s="26" t="s">
        <v>26</v>
      </c>
      <c r="D4" s="26">
        <v>590</v>
      </c>
      <c r="E4">
        <f>D4*1.3</f>
        <v>767</v>
      </c>
      <c r="F4">
        <v>3</v>
      </c>
      <c r="G4">
        <v>2</v>
      </c>
      <c r="H4">
        <f>(F4+G4) / 2</f>
        <v>2.5</v>
      </c>
      <c r="I4" t="str">
        <f>CONCATENATE(A4, ", ", B4, ", ", C4, " &amp; ", D4, " &amp; ", E4, " \\")</f>
        <v>Evan Neal, OT, Alabama &amp; 590 &amp; 767 \\</v>
      </c>
    </row>
    <row r="5" spans="1:13" ht="15.75">
      <c r="A5" s="24" t="s">
        <v>12</v>
      </c>
      <c r="B5" s="27" t="s">
        <v>15</v>
      </c>
      <c r="C5" s="26" t="s">
        <v>13</v>
      </c>
      <c r="D5" s="26">
        <v>589</v>
      </c>
      <c r="E5">
        <f>D5*1.3</f>
        <v>765.7</v>
      </c>
      <c r="F5">
        <v>4</v>
      </c>
      <c r="G5">
        <v>3</v>
      </c>
      <c r="H5">
        <f>(F5+G5) / 2</f>
        <v>3.5</v>
      </c>
      <c r="I5" t="str">
        <f>CONCATENATE(A5, ", ", B5, ", ", C5, " &amp; ", D5, " &amp; ", E5, " \\")</f>
        <v>Derek Stingley Jr., CB, LSU &amp; 589 &amp; 765.7 \\</v>
      </c>
    </row>
    <row r="6" spans="1:13" ht="15.75">
      <c r="A6" s="24" t="s">
        <v>19</v>
      </c>
      <c r="B6" s="27" t="s">
        <v>11</v>
      </c>
      <c r="C6" s="26" t="s">
        <v>20</v>
      </c>
      <c r="D6" s="26">
        <v>585</v>
      </c>
      <c r="E6">
        <f>D6*1.2</f>
        <v>702</v>
      </c>
      <c r="F6">
        <v>5</v>
      </c>
      <c r="G6">
        <v>11</v>
      </c>
      <c r="H6">
        <f>(F6+G6) / 2</f>
        <v>8</v>
      </c>
      <c r="I6" t="str">
        <f>CONCATENATE(A6, ", ", B6, ", ", C6, " &amp; ", D6, " &amp; ", E6, " \\")</f>
        <v>Aidan Hutchinson, EDGE, Michigan &amp; 585 &amp; 702 \\</v>
      </c>
      <c r="M6" s="28"/>
    </row>
    <row r="7" spans="1:13" ht="15.75">
      <c r="A7" s="24" t="s">
        <v>35</v>
      </c>
      <c r="B7" s="27" t="s">
        <v>11</v>
      </c>
      <c r="C7" s="26" t="s">
        <v>36</v>
      </c>
      <c r="D7" s="26">
        <v>578</v>
      </c>
      <c r="E7">
        <f>D7*1.2</f>
        <v>693.6</v>
      </c>
      <c r="F7">
        <v>6</v>
      </c>
      <c r="G7">
        <v>13</v>
      </c>
      <c r="H7">
        <f>(F7+G7) / 2</f>
        <v>9.5</v>
      </c>
      <c r="I7" t="str">
        <f>CONCATENATE(A7, ", ", B7, ", ", C7, " &amp; ", D7, " &amp; ", E7, " \\")</f>
        <v>George Karlaftis, EDGE, Purdue &amp; 578 &amp; 693.6 \\</v>
      </c>
    </row>
    <row r="8" spans="1:13" ht="15.75">
      <c r="A8" s="24" t="s">
        <v>22</v>
      </c>
      <c r="B8" s="27" t="s">
        <v>336</v>
      </c>
      <c r="C8" s="26" t="s">
        <v>23</v>
      </c>
      <c r="D8" s="26">
        <v>576</v>
      </c>
      <c r="E8">
        <f>D8*1.2</f>
        <v>691.19999999999993</v>
      </c>
      <c r="F8">
        <v>7</v>
      </c>
      <c r="G8">
        <v>14</v>
      </c>
      <c r="H8">
        <f>(F8+G8) / 2</f>
        <v>10.5</v>
      </c>
      <c r="I8" t="str">
        <f>CONCATENATE(A8, ", ", B8, ", ", C8, " &amp; ", D8, " &amp; ", E8, " \\")</f>
        <v>Tyler Linderbaum, OG, Iowa &amp; 576 &amp; 691.2 \\</v>
      </c>
    </row>
    <row r="9" spans="1:13" ht="15.75">
      <c r="A9" s="24" t="s">
        <v>37</v>
      </c>
      <c r="B9" s="27" t="s">
        <v>15</v>
      </c>
      <c r="C9" s="26" t="s">
        <v>38</v>
      </c>
      <c r="D9" s="26">
        <v>571</v>
      </c>
      <c r="E9">
        <f>D9*1.3</f>
        <v>742.30000000000007</v>
      </c>
      <c r="F9">
        <v>8</v>
      </c>
      <c r="G9">
        <v>6</v>
      </c>
      <c r="H9">
        <f>(F9+G9) / 2</f>
        <v>7</v>
      </c>
      <c r="I9" t="str">
        <f>CONCATENATE(A9, ", ", B9, ", ", C9, " &amp; ", D9, " &amp; ", E9, " \\")</f>
        <v>Ahmad Gardner, CB, Cincinnati &amp; 571 &amp; 742.3 \\</v>
      </c>
    </row>
    <row r="10" spans="1:13" ht="15.75">
      <c r="A10" s="24" t="s">
        <v>32</v>
      </c>
      <c r="B10" s="27" t="s">
        <v>336</v>
      </c>
      <c r="C10" s="26" t="s">
        <v>331</v>
      </c>
      <c r="D10" s="26">
        <v>569</v>
      </c>
      <c r="E10">
        <f>D10*1.2</f>
        <v>682.8</v>
      </c>
      <c r="F10">
        <v>9</v>
      </c>
      <c r="G10">
        <v>15</v>
      </c>
      <c r="H10">
        <f>(F10+G10) / 2</f>
        <v>12</v>
      </c>
      <c r="I10" t="str">
        <f>CONCATENATE(A10, ", ", B10, ", ", C10, " &amp; ", D10, " &amp; ", E10, " \\")</f>
        <v>Ikem Ekwonu, OG, North Carolina State &amp; 569 &amp; 682.8 \\</v>
      </c>
    </row>
    <row r="11" spans="1:13" ht="15.75">
      <c r="A11" s="24" t="s">
        <v>30</v>
      </c>
      <c r="B11" s="27" t="s">
        <v>315</v>
      </c>
      <c r="C11" s="23" t="s">
        <v>325</v>
      </c>
      <c r="D11" s="26">
        <v>568</v>
      </c>
      <c r="E11">
        <f>D11*1.3</f>
        <v>738.4</v>
      </c>
      <c r="F11">
        <v>10</v>
      </c>
      <c r="G11">
        <v>7</v>
      </c>
      <c r="H11">
        <f>(F11+G11) / 2</f>
        <v>8.5</v>
      </c>
      <c r="I11" t="str">
        <f>CONCATENATE(A11, ", ", B11, ", ", C11, " &amp; ", D11, " &amp; ", E11, " \\")</f>
        <v>Charles Cross, OT, Mississippi State &amp; 568 &amp; 738.4 \\</v>
      </c>
    </row>
    <row r="12" spans="1:13" ht="15.75">
      <c r="A12" s="24" t="s">
        <v>50</v>
      </c>
      <c r="B12" s="27" t="s">
        <v>29</v>
      </c>
      <c r="C12" s="26" t="s">
        <v>51</v>
      </c>
      <c r="D12" s="26">
        <v>568</v>
      </c>
      <c r="E12">
        <f>D12*1.2</f>
        <v>681.6</v>
      </c>
      <c r="F12">
        <v>11</v>
      </c>
      <c r="G12">
        <v>16</v>
      </c>
      <c r="H12">
        <f>(F12+G12) / 2</f>
        <v>13.5</v>
      </c>
      <c r="I12" t="str">
        <f>CONCATENATE(A12, ", ", B12, ", ", C12, " &amp; ", D12, " &amp; ", E12, " \\")</f>
        <v>Drake London, WR, USC &amp; 568 &amp; 681.6 \\</v>
      </c>
      <c r="M12" s="28"/>
    </row>
    <row r="13" spans="1:13" ht="15.75">
      <c r="A13" s="24" t="s">
        <v>27</v>
      </c>
      <c r="B13" s="27" t="s">
        <v>29</v>
      </c>
      <c r="C13" s="26" t="s">
        <v>320</v>
      </c>
      <c r="D13" s="26">
        <v>566</v>
      </c>
      <c r="E13">
        <f>D13*1.2</f>
        <v>679.19999999999993</v>
      </c>
      <c r="F13">
        <v>12</v>
      </c>
      <c r="G13">
        <v>17</v>
      </c>
      <c r="H13">
        <f>(F13+G13) / 2</f>
        <v>14.5</v>
      </c>
      <c r="I13" t="str">
        <f>CONCATENATE(A13, ", ", B13, ", ", C13, " &amp; ", D13, " &amp; ", E13, " \\")</f>
        <v>Garrett Wilson, WR, Ohio State &amp; 566 &amp; 679.2 \\</v>
      </c>
    </row>
    <row r="14" spans="1:13" ht="15.75">
      <c r="A14" s="24" t="s">
        <v>34</v>
      </c>
      <c r="B14" s="27" t="s">
        <v>29</v>
      </c>
      <c r="C14" s="26" t="s">
        <v>26</v>
      </c>
      <c r="D14" s="26">
        <v>559</v>
      </c>
      <c r="E14">
        <f>D14*1.2</f>
        <v>670.8</v>
      </c>
      <c r="F14">
        <v>13</v>
      </c>
      <c r="G14">
        <v>18</v>
      </c>
      <c r="H14">
        <f>(F14+G14) / 2</f>
        <v>15.5</v>
      </c>
      <c r="I14" t="str">
        <f>CONCATENATE(A14, ", ", B14, ", ", C14, " &amp; ", D14, " &amp; ", E14, " \\")</f>
        <v>Jameson Williams, WR, Alabama &amp; 559 &amp; 670.8 \\</v>
      </c>
    </row>
    <row r="15" spans="1:13" ht="15.75">
      <c r="A15" s="24" t="s">
        <v>62</v>
      </c>
      <c r="B15" s="27" t="s">
        <v>29</v>
      </c>
      <c r="C15" s="26" t="s">
        <v>320</v>
      </c>
      <c r="D15" s="26">
        <v>558</v>
      </c>
      <c r="E15">
        <f>D15*1.2</f>
        <v>669.6</v>
      </c>
      <c r="F15">
        <v>14</v>
      </c>
      <c r="G15">
        <v>19</v>
      </c>
      <c r="H15">
        <f>(F15+G15) / 2</f>
        <v>16.5</v>
      </c>
      <c r="I15" t="str">
        <f>CONCATENATE(A15, ", ", B15, ", ", C15, " &amp; ", D15, " &amp; ", E15, " \\")</f>
        <v>Chris Olave, WR, Ohio State &amp; 558 &amp; 669.6 \\</v>
      </c>
    </row>
    <row r="16" spans="1:13" ht="15.75">
      <c r="A16" s="24" t="s">
        <v>67</v>
      </c>
      <c r="B16" s="27" t="s">
        <v>64</v>
      </c>
      <c r="C16" s="26" t="s">
        <v>40</v>
      </c>
      <c r="D16" s="26">
        <v>548</v>
      </c>
      <c r="E16">
        <f>D16*1.1</f>
        <v>602.80000000000007</v>
      </c>
      <c r="F16">
        <v>15</v>
      </c>
      <c r="G16">
        <v>31</v>
      </c>
      <c r="H16">
        <f>(F16+G16) / 2</f>
        <v>23</v>
      </c>
      <c r="I16" t="str">
        <f>CONCATENATE(A16, ", ", B16, ", ", C16, " &amp; ", D16, " &amp; ", E16, " \\")</f>
        <v>Jordan Davis, DL, Georgia &amp; 548 &amp; 602.8 \\</v>
      </c>
    </row>
    <row r="17" spans="1:13" ht="15.75">
      <c r="A17" s="24" t="s">
        <v>39</v>
      </c>
      <c r="B17" s="27" t="s">
        <v>41</v>
      </c>
      <c r="C17" s="26" t="s">
        <v>40</v>
      </c>
      <c r="D17" s="26">
        <v>547</v>
      </c>
      <c r="E17">
        <f>D17*1</f>
        <v>547</v>
      </c>
      <c r="F17">
        <v>16</v>
      </c>
      <c r="G17">
        <v>41</v>
      </c>
      <c r="H17">
        <f>(F17+G17) / 2</f>
        <v>28.5</v>
      </c>
      <c r="I17" t="str">
        <f>CONCATENATE(A17, ", ", B17, ", ", C17, " &amp; ", D17, " &amp; ", E17, " \\")</f>
        <v>Nakobe Dean, LB, Georgia &amp; 547 &amp; 547 \\</v>
      </c>
    </row>
    <row r="18" spans="1:13" ht="15.75">
      <c r="A18" s="24" t="s">
        <v>46</v>
      </c>
      <c r="B18" s="27" t="s">
        <v>29</v>
      </c>
      <c r="C18" s="26" t="s">
        <v>47</v>
      </c>
      <c r="D18" s="26">
        <v>539</v>
      </c>
      <c r="E18">
        <f>D18*1.2</f>
        <v>646.79999999999995</v>
      </c>
      <c r="F18">
        <v>17</v>
      </c>
      <c r="G18">
        <v>22</v>
      </c>
      <c r="H18">
        <f>(F18+G18) / 2</f>
        <v>19.5</v>
      </c>
      <c r="I18" t="str">
        <f>CONCATENATE(A18, ", ", B18, ", ", C18, " &amp; ", D18, " &amp; ", E18, " \\")</f>
        <v>Treylon Burks, WR, Arkansas &amp; 539 &amp; 646.8 \\</v>
      </c>
    </row>
    <row r="19" spans="1:13" ht="15.75">
      <c r="A19" s="24" t="s">
        <v>52</v>
      </c>
      <c r="B19" s="27" t="s">
        <v>41</v>
      </c>
      <c r="C19" s="26" t="s">
        <v>53</v>
      </c>
      <c r="D19" s="26">
        <v>538</v>
      </c>
      <c r="E19">
        <f>D19*1</f>
        <v>538</v>
      </c>
      <c r="F19">
        <v>18</v>
      </c>
      <c r="G19">
        <v>45</v>
      </c>
      <c r="H19">
        <f>(F19+G19) / 2</f>
        <v>31.5</v>
      </c>
      <c r="I19" t="str">
        <f>CONCATENATE(A19, ", ", B19, ", ", C19, " &amp; ", D19, " &amp; ", E19, " \\")</f>
        <v>Devin Lloyd, LB, Utah &amp; 538 &amp; 538 \\</v>
      </c>
    </row>
    <row r="20" spans="1:13" ht="15.75">
      <c r="A20" s="24" t="s">
        <v>42</v>
      </c>
      <c r="B20" s="27" t="s">
        <v>15</v>
      </c>
      <c r="C20" s="26" t="s">
        <v>43</v>
      </c>
      <c r="D20" s="26">
        <v>534</v>
      </c>
      <c r="E20">
        <f>D20*1.3</f>
        <v>694.2</v>
      </c>
      <c r="F20">
        <v>19</v>
      </c>
      <c r="G20">
        <v>12</v>
      </c>
      <c r="H20">
        <f>(F20+G20) / 2</f>
        <v>15.5</v>
      </c>
      <c r="I20" t="str">
        <f>CONCATENATE(A20, ", ", B20, ", ", C20, " &amp; ", D20, " &amp; ", E20, " \\")</f>
        <v>Andrew Booth Jr., CB, Clemson &amp; 534 &amp; 694.2 \\</v>
      </c>
    </row>
    <row r="21" spans="1:13" ht="15.75">
      <c r="A21" s="24" t="s">
        <v>89</v>
      </c>
      <c r="B21" s="27" t="s">
        <v>11</v>
      </c>
      <c r="C21" s="26" t="s">
        <v>20</v>
      </c>
      <c r="D21" s="26">
        <v>527</v>
      </c>
      <c r="E21">
        <f>D21*1.2</f>
        <v>632.4</v>
      </c>
      <c r="F21">
        <v>20</v>
      </c>
      <c r="G21">
        <v>24</v>
      </c>
      <c r="H21">
        <f>(F21+G21) / 2</f>
        <v>22</v>
      </c>
      <c r="I21" t="str">
        <f>CONCATENATE(A21, ", ", B21, ", ", C21, " &amp; ", D21, " &amp; ", E21, " \\")</f>
        <v>David Ojabo, EDGE, Michigan &amp; 527 &amp; 632.4 \\</v>
      </c>
    </row>
    <row r="22" spans="1:13" ht="15.75">
      <c r="A22" s="24" t="s">
        <v>59</v>
      </c>
      <c r="B22" s="27" t="s">
        <v>56</v>
      </c>
      <c r="C22" s="26" t="s">
        <v>60</v>
      </c>
      <c r="D22" s="26">
        <v>522</v>
      </c>
      <c r="E22">
        <f>D22*1.5</f>
        <v>783</v>
      </c>
      <c r="F22">
        <v>21</v>
      </c>
      <c r="G22">
        <v>1</v>
      </c>
      <c r="H22">
        <f>(F22+G22) / 2</f>
        <v>11</v>
      </c>
      <c r="I22" t="str">
        <f>CONCATENATE(A22, ", ", B22, ", ", C22, " &amp; ", D22, " &amp; ", E22, " \\")</f>
        <v>Kenny Pickett, QB, Pittsburgh &amp; 522 &amp; 783 \\</v>
      </c>
    </row>
    <row r="23" spans="1:13" ht="15.75">
      <c r="A23" s="24" t="s">
        <v>44</v>
      </c>
      <c r="B23" s="27" t="s">
        <v>336</v>
      </c>
      <c r="C23" s="23" t="s">
        <v>45</v>
      </c>
      <c r="D23" s="26">
        <v>515</v>
      </c>
      <c r="E23">
        <f>D23*1.2</f>
        <v>618</v>
      </c>
      <c r="F23">
        <v>22</v>
      </c>
      <c r="G23">
        <v>27</v>
      </c>
      <c r="H23">
        <f>(F23+G23) / 2</f>
        <v>24.5</v>
      </c>
      <c r="I23" t="str">
        <f>CONCATENATE(A23, ", ", B23, ", ", C23, " &amp; ", D23, " &amp; ", E23, " \\")</f>
        <v>Kenyon Green, OG, Texas A&amp;M &amp; 515 &amp; 618 \\</v>
      </c>
      <c r="M23" s="28"/>
    </row>
    <row r="24" spans="1:13" ht="15.75">
      <c r="A24" s="24" t="s">
        <v>65</v>
      </c>
      <c r="B24" s="27" t="s">
        <v>15</v>
      </c>
      <c r="C24" s="26" t="s">
        <v>66</v>
      </c>
      <c r="D24" s="26">
        <v>508</v>
      </c>
      <c r="E24">
        <f>D24*1.3</f>
        <v>660.4</v>
      </c>
      <c r="F24">
        <v>23</v>
      </c>
      <c r="G24">
        <v>20</v>
      </c>
      <c r="H24">
        <f>(F24+G24) / 2</f>
        <v>21.5</v>
      </c>
      <c r="I24" t="str">
        <f>CONCATENATE(A24, ", ", B24, ", ", C24, " &amp; ", D24, " &amp; ", E24, " \\")</f>
        <v>Kaiir Elam, CB, Florida &amp; 508 &amp; 660.4 \\</v>
      </c>
      <c r="M24" s="28"/>
    </row>
    <row r="25" spans="1:13" ht="15.75">
      <c r="A25" s="24" t="s">
        <v>86</v>
      </c>
      <c r="B25" s="27" t="s">
        <v>336</v>
      </c>
      <c r="C25" s="23" t="s">
        <v>87</v>
      </c>
      <c r="D25" s="26">
        <v>508</v>
      </c>
      <c r="E25">
        <f>D25*1.2</f>
        <v>609.6</v>
      </c>
      <c r="F25">
        <v>24</v>
      </c>
      <c r="G25">
        <v>28</v>
      </c>
      <c r="H25">
        <f>(F25+G25) / 2</f>
        <v>26</v>
      </c>
      <c r="I25" t="str">
        <f>CONCATENATE(A25, ", ", B25, ", ", C25, " &amp; ", D25, " &amp; ", E25, " \\")</f>
        <v>Zion Johnson, OG, Boston College &amp; 508 &amp; 609.6 \\</v>
      </c>
      <c r="M25" s="28"/>
    </row>
    <row r="26" spans="1:13" ht="15.75">
      <c r="A26" s="24" t="s">
        <v>112</v>
      </c>
      <c r="B26" s="27" t="s">
        <v>56</v>
      </c>
      <c r="C26" s="26" t="s">
        <v>38</v>
      </c>
      <c r="D26" s="26">
        <v>504</v>
      </c>
      <c r="E26">
        <f>D26*1.5</f>
        <v>756</v>
      </c>
      <c r="F26">
        <v>25</v>
      </c>
      <c r="G26">
        <v>4</v>
      </c>
      <c r="H26">
        <f>(F26+G26) / 2</f>
        <v>14.5</v>
      </c>
      <c r="I26" t="str">
        <f>CONCATENATE(A26, ", ", B26, ", ", C26, " &amp; ", D26, " &amp; ", E26, " \\")</f>
        <v>Desmond Ridder, QB, Cincinnati &amp; 504 &amp; 756 \\</v>
      </c>
    </row>
    <row r="27" spans="1:13" ht="15.75">
      <c r="A27" s="24" t="s">
        <v>84</v>
      </c>
      <c r="B27" s="27" t="s">
        <v>11</v>
      </c>
      <c r="C27" s="26" t="s">
        <v>332</v>
      </c>
      <c r="D27" s="26">
        <v>504</v>
      </c>
      <c r="E27">
        <f>D27*1.2</f>
        <v>604.79999999999995</v>
      </c>
      <c r="F27">
        <v>26</v>
      </c>
      <c r="G27">
        <v>30</v>
      </c>
      <c r="H27">
        <f>(F27+G27) / 2</f>
        <v>28</v>
      </c>
      <c r="I27" t="str">
        <f>CONCATENATE(A27, ", ", B27, ", ", C27, " &amp; ", D27, " &amp; ", E27, " \\")</f>
        <v>Jermaine Johnson II, EDGE, Florida State &amp; 504 &amp; 604.8 \\</v>
      </c>
    </row>
    <row r="28" spans="1:13" ht="15.75">
      <c r="A28" s="24" t="s">
        <v>54</v>
      </c>
      <c r="B28" s="27" t="s">
        <v>56</v>
      </c>
      <c r="C28" s="26" t="s">
        <v>55</v>
      </c>
      <c r="D28" s="26">
        <v>499</v>
      </c>
      <c r="E28">
        <f>D28*1.5</f>
        <v>748.5</v>
      </c>
      <c r="F28">
        <v>27</v>
      </c>
      <c r="G28">
        <v>5</v>
      </c>
      <c r="H28">
        <f>(F28+G28) / 2</f>
        <v>16</v>
      </c>
      <c r="I28" t="str">
        <f>CONCATENATE(A28, ", ", B28, ", ", C28, " &amp; ", D28, " &amp; ", E28, " \\")</f>
        <v>Matt Corral, QB, Ole Miss &amp; 499 &amp; 748.5 \\</v>
      </c>
    </row>
    <row r="29" spans="1:13" ht="15.75">
      <c r="A29" s="24" t="s">
        <v>74</v>
      </c>
      <c r="B29" s="27" t="s">
        <v>76</v>
      </c>
      <c r="C29" s="26" t="s">
        <v>334</v>
      </c>
      <c r="D29" s="26">
        <v>495</v>
      </c>
      <c r="E29">
        <f>D29*1.1</f>
        <v>544.5</v>
      </c>
      <c r="F29">
        <v>28</v>
      </c>
      <c r="G29">
        <v>42</v>
      </c>
      <c r="H29">
        <f>(F29+G29) / 2</f>
        <v>35</v>
      </c>
      <c r="I29" t="str">
        <f>CONCATENATE(A29, ", ", B29, ", ", C29, " &amp; ", D29, " &amp; ", E29, " \\")</f>
        <v>Trey McBride, TE, Colorado State &amp; 495 &amp; 544.5 \\</v>
      </c>
    </row>
    <row r="30" spans="1:13" ht="15.75">
      <c r="A30" s="24" t="s">
        <v>68</v>
      </c>
      <c r="B30" s="27" t="s">
        <v>64</v>
      </c>
      <c r="C30" s="26" t="s">
        <v>69</v>
      </c>
      <c r="D30" s="26">
        <v>492</v>
      </c>
      <c r="E30">
        <f>D30*1.1</f>
        <v>541.20000000000005</v>
      </c>
      <c r="F30">
        <v>29</v>
      </c>
      <c r="G30">
        <v>43</v>
      </c>
      <c r="H30">
        <f>(F30+G30) / 2</f>
        <v>36</v>
      </c>
      <c r="I30" t="str">
        <f>CONCATENATE(A30, ", ", B30, ", ", C30, " &amp; ", D30, " &amp; ", E30, " \\")</f>
        <v>Logan Hall, DL, Houston &amp; 492 &amp; 541.2 \\</v>
      </c>
    </row>
    <row r="31" spans="1:13" ht="15.75">
      <c r="A31" s="24" t="s">
        <v>113</v>
      </c>
      <c r="B31" s="27" t="s">
        <v>29</v>
      </c>
      <c r="C31" s="26" t="s">
        <v>338</v>
      </c>
      <c r="D31" s="26">
        <v>491</v>
      </c>
      <c r="E31">
        <f>D31*1.2</f>
        <v>589.19999999999993</v>
      </c>
      <c r="F31">
        <v>30</v>
      </c>
      <c r="G31">
        <v>32</v>
      </c>
      <c r="H31">
        <f>(F31+G31) / 2</f>
        <v>31</v>
      </c>
      <c r="I31" t="str">
        <f>CONCATENATE(A31, ", ", B31, ", ", C31, " &amp; ", D31, " &amp; ", E31, " \\")</f>
        <v>Jahan Dotson, WR, Penn State &amp; 491 &amp; 589.2 \\</v>
      </c>
    </row>
    <row r="32" spans="1:13" ht="15.75">
      <c r="A32" s="24" t="s">
        <v>77</v>
      </c>
      <c r="B32" s="27" t="s">
        <v>15</v>
      </c>
      <c r="C32" s="26" t="s">
        <v>78</v>
      </c>
      <c r="D32" s="26">
        <v>490</v>
      </c>
      <c r="E32">
        <f>D32*1.3</f>
        <v>637</v>
      </c>
      <c r="F32">
        <v>31</v>
      </c>
      <c r="G32">
        <v>23</v>
      </c>
      <c r="H32">
        <f>(F32+G32) / 2</f>
        <v>27</v>
      </c>
    </row>
    <row r="33" spans="1:13" ht="15.75">
      <c r="A33" s="24" t="s">
        <v>108</v>
      </c>
      <c r="B33" s="27" t="s">
        <v>103</v>
      </c>
      <c r="C33" s="26" t="s">
        <v>333</v>
      </c>
      <c r="D33" s="26">
        <v>487</v>
      </c>
      <c r="E33">
        <f>D33*0.9</f>
        <v>438.3</v>
      </c>
      <c r="F33">
        <v>32</v>
      </c>
      <c r="G33">
        <v>66</v>
      </c>
      <c r="H33">
        <f>(F33+G33) / 2</f>
        <v>49</v>
      </c>
    </row>
    <row r="34" spans="1:13" ht="15.75">
      <c r="A34" s="24" t="s">
        <v>48</v>
      </c>
      <c r="B34" s="27" t="s">
        <v>15</v>
      </c>
      <c r="C34" s="26" t="s">
        <v>49</v>
      </c>
      <c r="D34" s="26">
        <v>484</v>
      </c>
      <c r="E34">
        <f>D34*1.3</f>
        <v>629.20000000000005</v>
      </c>
      <c r="F34">
        <v>33</v>
      </c>
      <c r="G34">
        <v>25</v>
      </c>
      <c r="H34">
        <f>(F34+G34) / 2</f>
        <v>29</v>
      </c>
    </row>
    <row r="35" spans="1:13" ht="15.75">
      <c r="A35" s="24" t="s">
        <v>63</v>
      </c>
      <c r="B35" s="27" t="s">
        <v>64</v>
      </c>
      <c r="C35" s="26" t="s">
        <v>40</v>
      </c>
      <c r="D35" s="26">
        <v>482</v>
      </c>
      <c r="E35">
        <f>D35*1.1</f>
        <v>530.20000000000005</v>
      </c>
      <c r="F35">
        <v>34</v>
      </c>
      <c r="G35">
        <v>47</v>
      </c>
      <c r="H35">
        <f>(F35+G35) / 2</f>
        <v>40.5</v>
      </c>
    </row>
    <row r="36" spans="1:13" ht="15.75">
      <c r="A36" s="24" t="s">
        <v>104</v>
      </c>
      <c r="B36" s="27" t="s">
        <v>315</v>
      </c>
      <c r="C36" s="26" t="s">
        <v>105</v>
      </c>
      <c r="D36" s="26">
        <v>480</v>
      </c>
      <c r="E36">
        <f>D36*1.3</f>
        <v>624</v>
      </c>
      <c r="F36">
        <v>35</v>
      </c>
      <c r="G36">
        <v>26</v>
      </c>
      <c r="H36">
        <f>(F36+G36) / 2</f>
        <v>30.5</v>
      </c>
    </row>
    <row r="37" spans="1:13" ht="15.75">
      <c r="A37" s="24" t="s">
        <v>91</v>
      </c>
      <c r="B37" s="27" t="s">
        <v>18</v>
      </c>
      <c r="C37" s="26" t="s">
        <v>338</v>
      </c>
      <c r="D37" s="26">
        <v>480</v>
      </c>
      <c r="E37">
        <f>D37*1.2</f>
        <v>576</v>
      </c>
      <c r="F37">
        <v>36</v>
      </c>
      <c r="G37">
        <v>34</v>
      </c>
      <c r="H37">
        <f>(F37+G37) / 2</f>
        <v>35</v>
      </c>
      <c r="M37" s="28"/>
    </row>
    <row r="38" spans="1:13" ht="15.75">
      <c r="A38" s="24" t="s">
        <v>116</v>
      </c>
      <c r="B38" s="27" t="s">
        <v>64</v>
      </c>
      <c r="C38" s="23" t="s">
        <v>45</v>
      </c>
      <c r="D38" s="26">
        <v>478</v>
      </c>
      <c r="E38">
        <f>D38*1.1</f>
        <v>525.80000000000007</v>
      </c>
      <c r="F38">
        <v>37</v>
      </c>
      <c r="G38">
        <v>49</v>
      </c>
      <c r="H38">
        <f>(F38+G38) / 2</f>
        <v>43</v>
      </c>
    </row>
    <row r="39" spans="1:13" ht="15.75">
      <c r="A39" s="24" t="s">
        <v>96</v>
      </c>
      <c r="B39" s="27" t="s">
        <v>11</v>
      </c>
      <c r="C39" s="26" t="s">
        <v>51</v>
      </c>
      <c r="D39" s="26">
        <v>476</v>
      </c>
      <c r="E39">
        <f>D39*1.2</f>
        <v>571.19999999999993</v>
      </c>
      <c r="F39">
        <v>38</v>
      </c>
      <c r="G39">
        <v>35</v>
      </c>
      <c r="H39">
        <f>(F39+G39) / 2</f>
        <v>36.5</v>
      </c>
    </row>
    <row r="40" spans="1:13" ht="15.75">
      <c r="A40" s="24" t="s">
        <v>95</v>
      </c>
      <c r="B40" s="27" t="s">
        <v>64</v>
      </c>
      <c r="C40" s="26" t="s">
        <v>40</v>
      </c>
      <c r="D40" s="26">
        <v>474</v>
      </c>
      <c r="E40">
        <f>D40*1.1</f>
        <v>521.40000000000009</v>
      </c>
      <c r="F40">
        <v>39</v>
      </c>
      <c r="G40">
        <v>50</v>
      </c>
      <c r="H40">
        <f>(F40+G40) / 2</f>
        <v>44.5</v>
      </c>
    </row>
    <row r="41" spans="1:13" ht="15.75">
      <c r="A41" s="24" t="s">
        <v>57</v>
      </c>
      <c r="B41" s="27" t="s">
        <v>56</v>
      </c>
      <c r="C41" s="26" t="s">
        <v>58</v>
      </c>
      <c r="D41" s="26">
        <v>470</v>
      </c>
      <c r="E41">
        <f>D41*1.5</f>
        <v>705</v>
      </c>
      <c r="F41">
        <v>40</v>
      </c>
      <c r="G41">
        <v>10</v>
      </c>
      <c r="H41">
        <f>(F41+G41) / 2</f>
        <v>25</v>
      </c>
    </row>
    <row r="42" spans="1:13" ht="15.75">
      <c r="A42" s="24" t="s">
        <v>120</v>
      </c>
      <c r="B42" s="27" t="s">
        <v>29</v>
      </c>
      <c r="C42" s="26" t="s">
        <v>36</v>
      </c>
      <c r="D42" s="26">
        <v>469</v>
      </c>
      <c r="E42">
        <f>D42*1.2</f>
        <v>562.79999999999995</v>
      </c>
      <c r="F42">
        <v>41</v>
      </c>
      <c r="G42">
        <v>38</v>
      </c>
      <c r="H42">
        <f>(F42+G42) / 2</f>
        <v>39.5</v>
      </c>
    </row>
    <row r="43" spans="1:13" ht="15.75">
      <c r="A43" s="24" t="s">
        <v>70</v>
      </c>
      <c r="B43" s="27" t="s">
        <v>315</v>
      </c>
      <c r="C43" s="26" t="s">
        <v>347</v>
      </c>
      <c r="D43" s="26">
        <v>468</v>
      </c>
      <c r="E43">
        <f>D43*1.3</f>
        <v>608.4</v>
      </c>
      <c r="F43">
        <v>42</v>
      </c>
      <c r="G43">
        <v>29</v>
      </c>
      <c r="H43">
        <f>(F43+G43) / 2</f>
        <v>35.5</v>
      </c>
    </row>
    <row r="44" spans="1:13" ht="15.75">
      <c r="A44" s="24" t="s">
        <v>90</v>
      </c>
      <c r="B44" s="27" t="s">
        <v>29</v>
      </c>
      <c r="C44" s="26" t="s">
        <v>40</v>
      </c>
      <c r="D44" s="26">
        <v>465</v>
      </c>
      <c r="E44">
        <f>D44*1.2</f>
        <v>558</v>
      </c>
      <c r="F44">
        <v>43</v>
      </c>
      <c r="G44">
        <v>39</v>
      </c>
      <c r="H44">
        <f>(F44+G44) / 2</f>
        <v>41</v>
      </c>
    </row>
    <row r="45" spans="1:13" ht="15.75">
      <c r="A45" s="24" t="s">
        <v>125</v>
      </c>
      <c r="B45" s="27" t="s">
        <v>103</v>
      </c>
      <c r="C45" s="26" t="s">
        <v>341</v>
      </c>
      <c r="D45" s="26">
        <v>464</v>
      </c>
      <c r="E45">
        <f>D45*0.9</f>
        <v>417.6</v>
      </c>
      <c r="F45">
        <v>44</v>
      </c>
      <c r="G45">
        <v>74</v>
      </c>
      <c r="H45">
        <f>(F45+G45) / 2</f>
        <v>59</v>
      </c>
    </row>
    <row r="46" spans="1:13" ht="15.75">
      <c r="A46" s="24" t="s">
        <v>121</v>
      </c>
      <c r="B46" s="27" t="s">
        <v>41</v>
      </c>
      <c r="C46" s="26" t="s">
        <v>26</v>
      </c>
      <c r="D46" s="26">
        <v>461</v>
      </c>
      <c r="E46">
        <f>D46*1</f>
        <v>461</v>
      </c>
      <c r="F46">
        <v>45</v>
      </c>
      <c r="G46">
        <v>62</v>
      </c>
      <c r="H46">
        <f>(F46+G46) / 2</f>
        <v>53.5</v>
      </c>
    </row>
    <row r="47" spans="1:13" ht="15.75">
      <c r="A47" s="24" t="s">
        <v>79</v>
      </c>
      <c r="B47" s="27" t="s">
        <v>15</v>
      </c>
      <c r="C47" s="26" t="s">
        <v>40</v>
      </c>
      <c r="D47" s="26">
        <v>452</v>
      </c>
      <c r="E47">
        <f>D47*1.3</f>
        <v>587.6</v>
      </c>
      <c r="F47">
        <v>46</v>
      </c>
      <c r="G47">
        <v>33</v>
      </c>
      <c r="H47">
        <f>(F47+G47) / 2</f>
        <v>39.5</v>
      </c>
    </row>
    <row r="48" spans="1:13" ht="15.75">
      <c r="A48" s="24" t="s">
        <v>99</v>
      </c>
      <c r="B48" s="27" t="s">
        <v>76</v>
      </c>
      <c r="C48" s="23" t="s">
        <v>45</v>
      </c>
      <c r="D48" s="26">
        <v>452</v>
      </c>
      <c r="E48">
        <f>D48*1.1</f>
        <v>497.20000000000005</v>
      </c>
      <c r="F48">
        <v>47</v>
      </c>
      <c r="G48">
        <v>57</v>
      </c>
      <c r="H48">
        <f>(F48+G48) / 2</f>
        <v>52</v>
      </c>
    </row>
    <row r="49" spans="1:13" ht="15.75">
      <c r="A49" s="24" t="s">
        <v>72</v>
      </c>
      <c r="B49" s="27" t="s">
        <v>11</v>
      </c>
      <c r="C49" s="26" t="s">
        <v>73</v>
      </c>
      <c r="D49" s="26">
        <v>449</v>
      </c>
      <c r="E49">
        <f>D49*1.2</f>
        <v>538.79999999999995</v>
      </c>
      <c r="F49">
        <v>48</v>
      </c>
      <c r="G49">
        <v>44</v>
      </c>
      <c r="H49">
        <f>(F49+G49) / 2</f>
        <v>46</v>
      </c>
      <c r="M49" s="28"/>
    </row>
    <row r="50" spans="1:13" ht="15.75">
      <c r="A50" s="24" t="s">
        <v>110</v>
      </c>
      <c r="B50" s="27" t="s">
        <v>41</v>
      </c>
      <c r="C50" s="26" t="s">
        <v>111</v>
      </c>
      <c r="D50" s="26">
        <v>444</v>
      </c>
      <c r="E50">
        <f>D50*1</f>
        <v>444</v>
      </c>
      <c r="F50">
        <v>49</v>
      </c>
      <c r="G50">
        <v>64</v>
      </c>
      <c r="H50">
        <f>(F50+G50) / 2</f>
        <v>56.5</v>
      </c>
    </row>
    <row r="51" spans="1:13" ht="15.75">
      <c r="A51" s="24" t="s">
        <v>93</v>
      </c>
      <c r="B51" s="27" t="s">
        <v>11</v>
      </c>
      <c r="C51" s="26" t="s">
        <v>338</v>
      </c>
      <c r="D51" s="26">
        <v>439</v>
      </c>
      <c r="E51">
        <f>D51*1.2</f>
        <v>526.79999999999995</v>
      </c>
      <c r="F51">
        <v>50</v>
      </c>
      <c r="G51">
        <v>48</v>
      </c>
      <c r="H51">
        <f>(F51+G51) / 2</f>
        <v>49</v>
      </c>
    </row>
    <row r="52" spans="1:13" ht="15.75">
      <c r="A52" s="24" t="s">
        <v>100</v>
      </c>
      <c r="B52" s="27" t="s">
        <v>56</v>
      </c>
      <c r="C52" s="26" t="s">
        <v>101</v>
      </c>
      <c r="D52" s="26">
        <v>438</v>
      </c>
      <c r="E52">
        <f>D52*1.5</f>
        <v>657</v>
      </c>
      <c r="F52">
        <v>51</v>
      </c>
      <c r="G52">
        <v>21</v>
      </c>
      <c r="H52">
        <f>(F52+G52) / 2</f>
        <v>36</v>
      </c>
      <c r="M52" s="28"/>
    </row>
    <row r="53" spans="1:13" ht="15.75">
      <c r="A53" s="24" t="s">
        <v>141</v>
      </c>
      <c r="B53" s="27" t="s">
        <v>15</v>
      </c>
      <c r="C53" s="23" t="s">
        <v>325</v>
      </c>
      <c r="D53" s="26">
        <v>433</v>
      </c>
      <c r="E53">
        <f>D53*1.3</f>
        <v>562.9</v>
      </c>
      <c r="F53">
        <v>52</v>
      </c>
      <c r="G53">
        <v>37</v>
      </c>
      <c r="H53">
        <f>(F53+G53) / 2</f>
        <v>44.5</v>
      </c>
    </row>
    <row r="54" spans="1:13" ht="15.75">
      <c r="A54" s="24" t="s">
        <v>97</v>
      </c>
      <c r="B54" s="27" t="s">
        <v>336</v>
      </c>
      <c r="C54" s="26" t="s">
        <v>98</v>
      </c>
      <c r="D54" s="26">
        <v>433</v>
      </c>
      <c r="E54">
        <f>D54*1.2</f>
        <v>519.6</v>
      </c>
      <c r="F54">
        <v>53</v>
      </c>
      <c r="G54">
        <v>51</v>
      </c>
      <c r="H54">
        <f>(F54+G54) / 2</f>
        <v>52</v>
      </c>
    </row>
    <row r="55" spans="1:13" ht="15.75">
      <c r="A55" s="24" t="s">
        <v>94</v>
      </c>
      <c r="B55" s="27" t="s">
        <v>315</v>
      </c>
      <c r="C55" s="26" t="s">
        <v>320</v>
      </c>
      <c r="D55" s="26">
        <v>429</v>
      </c>
      <c r="E55">
        <f>D55*1.3</f>
        <v>557.70000000000005</v>
      </c>
      <c r="F55">
        <v>54</v>
      </c>
      <c r="G55">
        <v>40</v>
      </c>
      <c r="H55">
        <f>(F55+G55) / 2</f>
        <v>47</v>
      </c>
    </row>
    <row r="56" spans="1:13" ht="15.75">
      <c r="A56" s="24" t="s">
        <v>124</v>
      </c>
      <c r="B56" s="27" t="s">
        <v>29</v>
      </c>
      <c r="C56" s="26" t="s">
        <v>43</v>
      </c>
      <c r="D56" s="26">
        <v>428</v>
      </c>
      <c r="E56">
        <f>D56*1.2</f>
        <v>513.6</v>
      </c>
      <c r="F56">
        <v>55</v>
      </c>
      <c r="G56">
        <v>52</v>
      </c>
      <c r="H56">
        <f>(F56+G56) / 2</f>
        <v>53.5</v>
      </c>
    </row>
    <row r="57" spans="1:13" ht="15.75">
      <c r="A57" s="24" t="s">
        <v>61</v>
      </c>
      <c r="B57" s="27" t="s">
        <v>18</v>
      </c>
      <c r="C57" s="26" t="s">
        <v>20</v>
      </c>
      <c r="D57" s="26">
        <v>424</v>
      </c>
      <c r="E57">
        <f>D57*1.2</f>
        <v>508.79999999999995</v>
      </c>
      <c r="F57">
        <v>56</v>
      </c>
      <c r="G57">
        <v>53</v>
      </c>
      <c r="H57">
        <f>(F57+G57) / 2</f>
        <v>54.5</v>
      </c>
    </row>
    <row r="58" spans="1:13" ht="15.75">
      <c r="A58" s="24" t="s">
        <v>145</v>
      </c>
      <c r="B58" s="27" t="s">
        <v>103</v>
      </c>
      <c r="C58" s="23" t="s">
        <v>17</v>
      </c>
      <c r="D58" s="26">
        <v>424</v>
      </c>
      <c r="E58">
        <f>D58*0.9</f>
        <v>381.6</v>
      </c>
      <c r="F58">
        <v>57</v>
      </c>
      <c r="G58">
        <v>80</v>
      </c>
      <c r="H58">
        <f>(F58+G58) / 2</f>
        <v>68.5</v>
      </c>
      <c r="M58" s="28"/>
    </row>
    <row r="59" spans="1:13" ht="15.75">
      <c r="A59" s="24" t="s">
        <v>117</v>
      </c>
      <c r="B59" s="27" t="s">
        <v>11</v>
      </c>
      <c r="C59" s="23" t="s">
        <v>335</v>
      </c>
      <c r="D59" s="26">
        <v>422</v>
      </c>
      <c r="E59">
        <f>D59*1.2</f>
        <v>506.4</v>
      </c>
      <c r="F59">
        <v>58</v>
      </c>
      <c r="G59">
        <v>55</v>
      </c>
      <c r="H59">
        <f>(F59+G59) / 2</f>
        <v>56.5</v>
      </c>
    </row>
    <row r="60" spans="1:13" ht="15.75">
      <c r="A60" s="24" t="s">
        <v>159</v>
      </c>
      <c r="B60" s="27" t="s">
        <v>29</v>
      </c>
      <c r="C60" s="26" t="s">
        <v>26</v>
      </c>
      <c r="D60" s="26">
        <v>415</v>
      </c>
      <c r="E60">
        <f>D60*1.2</f>
        <v>498</v>
      </c>
      <c r="F60">
        <v>59</v>
      </c>
      <c r="G60">
        <v>56</v>
      </c>
      <c r="H60">
        <f>(F60+G60) / 2</f>
        <v>57.5</v>
      </c>
    </row>
    <row r="61" spans="1:13" ht="15.75">
      <c r="A61" s="24" t="s">
        <v>106</v>
      </c>
      <c r="B61" s="27" t="s">
        <v>15</v>
      </c>
      <c r="C61" s="26" t="s">
        <v>78</v>
      </c>
      <c r="D61" s="26">
        <v>412</v>
      </c>
      <c r="E61">
        <f>D61*1.3</f>
        <v>535.6</v>
      </c>
      <c r="F61">
        <v>60</v>
      </c>
      <c r="G61">
        <v>46</v>
      </c>
      <c r="H61">
        <f>(F61+G61) / 2</f>
        <v>53</v>
      </c>
    </row>
    <row r="62" spans="1:13" ht="15.75">
      <c r="A62" s="24" t="s">
        <v>122</v>
      </c>
      <c r="B62" s="27" t="s">
        <v>18</v>
      </c>
      <c r="C62" s="26" t="s">
        <v>40</v>
      </c>
      <c r="D62" s="26">
        <v>404</v>
      </c>
      <c r="E62">
        <f>D62*1.2</f>
        <v>484.79999999999995</v>
      </c>
      <c r="F62">
        <v>61</v>
      </c>
      <c r="G62">
        <v>58</v>
      </c>
      <c r="H62">
        <f>(F62+G62) / 2</f>
        <v>59.5</v>
      </c>
    </row>
    <row r="63" spans="1:13" ht="15.75">
      <c r="A63" s="24" t="s">
        <v>134</v>
      </c>
      <c r="B63" s="27" t="s">
        <v>11</v>
      </c>
      <c r="C63" s="26" t="s">
        <v>38</v>
      </c>
      <c r="D63" s="26">
        <v>401</v>
      </c>
      <c r="E63">
        <f>D63*1.2</f>
        <v>481.2</v>
      </c>
      <c r="F63">
        <v>62</v>
      </c>
      <c r="G63">
        <v>59</v>
      </c>
      <c r="H63">
        <f>(F63+G63) / 2</f>
        <v>60.5</v>
      </c>
      <c r="M63" s="28"/>
    </row>
    <row r="64" spans="1:13" ht="15.75">
      <c r="A64" s="24" t="s">
        <v>102</v>
      </c>
      <c r="B64" s="27" t="s">
        <v>103</v>
      </c>
      <c r="C64" s="23" t="s">
        <v>45</v>
      </c>
      <c r="D64" s="26">
        <v>399</v>
      </c>
      <c r="E64">
        <f>D64*0.9</f>
        <v>359.1</v>
      </c>
      <c r="F64">
        <v>63</v>
      </c>
      <c r="G64">
        <v>84</v>
      </c>
      <c r="H64">
        <f>(F64+G64) / 2</f>
        <v>73.5</v>
      </c>
    </row>
    <row r="65" spans="1:8" ht="15.75">
      <c r="A65" s="24" t="s">
        <v>80</v>
      </c>
      <c r="B65" s="27" t="s">
        <v>18</v>
      </c>
      <c r="C65" s="26" t="s">
        <v>81</v>
      </c>
      <c r="D65" s="26">
        <v>398</v>
      </c>
      <c r="E65">
        <f>D65*1.2</f>
        <v>477.59999999999997</v>
      </c>
      <c r="F65">
        <v>64</v>
      </c>
      <c r="G65">
        <v>60</v>
      </c>
      <c r="H65">
        <f>(F65+G65) / 2</f>
        <v>62</v>
      </c>
    </row>
    <row r="66" spans="1:8" ht="15.75">
      <c r="A66" s="24" t="s">
        <v>143</v>
      </c>
      <c r="B66" s="27" t="s">
        <v>64</v>
      </c>
      <c r="C66" s="26" t="s">
        <v>144</v>
      </c>
      <c r="D66" s="26">
        <v>397</v>
      </c>
      <c r="E66">
        <f>D66*1.1</f>
        <v>436.70000000000005</v>
      </c>
      <c r="F66">
        <v>65</v>
      </c>
      <c r="G66">
        <v>68</v>
      </c>
      <c r="H66">
        <f>(F66+G66) / 2</f>
        <v>66.5</v>
      </c>
    </row>
    <row r="67" spans="1:8" ht="15.75">
      <c r="A67" s="24" t="s">
        <v>140</v>
      </c>
      <c r="B67" s="27" t="s">
        <v>64</v>
      </c>
      <c r="C67" s="26" t="s">
        <v>26</v>
      </c>
      <c r="D67" s="26">
        <v>391</v>
      </c>
      <c r="E67">
        <f>D67*1.1</f>
        <v>430.1</v>
      </c>
      <c r="F67">
        <v>66</v>
      </c>
      <c r="G67">
        <v>71</v>
      </c>
      <c r="H67">
        <f>(F67+G67) / 2</f>
        <v>68.5</v>
      </c>
    </row>
    <row r="68" spans="1:8" ht="15.75">
      <c r="A68" s="24" t="s">
        <v>88</v>
      </c>
      <c r="B68" s="27" t="s">
        <v>315</v>
      </c>
      <c r="C68" s="26" t="s">
        <v>83</v>
      </c>
      <c r="D68" s="26">
        <v>390</v>
      </c>
      <c r="E68">
        <f>D68*1.3</f>
        <v>507</v>
      </c>
      <c r="F68">
        <v>67</v>
      </c>
      <c r="G68">
        <v>54</v>
      </c>
      <c r="H68">
        <f>(F68+G68) / 2</f>
        <v>60.5</v>
      </c>
    </row>
    <row r="69" spans="1:8" ht="15.75">
      <c r="A69" s="24" t="s">
        <v>153</v>
      </c>
      <c r="B69" s="27" t="s">
        <v>29</v>
      </c>
      <c r="C69" s="26" t="s">
        <v>359</v>
      </c>
      <c r="D69" s="26">
        <v>385</v>
      </c>
      <c r="E69">
        <f>D69*1.2</f>
        <v>462</v>
      </c>
      <c r="F69">
        <v>68</v>
      </c>
      <c r="G69">
        <v>61</v>
      </c>
      <c r="H69">
        <f>(F69+G69) / 2</f>
        <v>64.5</v>
      </c>
    </row>
    <row r="70" spans="1:8" ht="15.75">
      <c r="A70" s="24" t="s">
        <v>191</v>
      </c>
      <c r="B70" s="27" t="s">
        <v>64</v>
      </c>
      <c r="C70" s="26" t="s">
        <v>192</v>
      </c>
      <c r="D70" s="26">
        <v>382</v>
      </c>
      <c r="E70">
        <f>D70*1.1</f>
        <v>420.20000000000005</v>
      </c>
      <c r="F70">
        <v>69</v>
      </c>
      <c r="G70">
        <v>72</v>
      </c>
      <c r="H70">
        <f>(F70+G70) / 2</f>
        <v>70.5</v>
      </c>
    </row>
    <row r="71" spans="1:8" ht="15.75">
      <c r="A71" s="24" t="s">
        <v>148</v>
      </c>
      <c r="B71" s="27" t="s">
        <v>76</v>
      </c>
      <c r="C71" s="26" t="s">
        <v>78</v>
      </c>
      <c r="D71" s="26">
        <v>381</v>
      </c>
      <c r="E71">
        <f>D71*1.1</f>
        <v>419.1</v>
      </c>
      <c r="F71">
        <v>70</v>
      </c>
      <c r="G71">
        <v>73</v>
      </c>
      <c r="H71">
        <f>(F71+G71) / 2</f>
        <v>71.5</v>
      </c>
    </row>
    <row r="72" spans="1:8" ht="15.75">
      <c r="A72" s="24" t="s">
        <v>123</v>
      </c>
      <c r="B72" s="27" t="s">
        <v>41</v>
      </c>
      <c r="C72" s="26" t="s">
        <v>13</v>
      </c>
      <c r="D72" s="26">
        <v>379</v>
      </c>
      <c r="E72">
        <f>D72*1</f>
        <v>379</v>
      </c>
      <c r="F72">
        <v>71</v>
      </c>
      <c r="G72">
        <v>81</v>
      </c>
      <c r="H72">
        <f>(F72+G72) / 2</f>
        <v>76</v>
      </c>
    </row>
    <row r="73" spans="1:8" ht="15.75">
      <c r="A73" s="24" t="s">
        <v>114</v>
      </c>
      <c r="B73" s="27" t="s">
        <v>56</v>
      </c>
      <c r="C73" s="26" t="s">
        <v>115</v>
      </c>
      <c r="D73" s="26">
        <v>376</v>
      </c>
      <c r="E73">
        <f>D73*1.5</f>
        <v>564</v>
      </c>
      <c r="F73">
        <v>72</v>
      </c>
      <c r="G73">
        <v>36</v>
      </c>
      <c r="H73">
        <f>(F73+G73) / 2</f>
        <v>54</v>
      </c>
    </row>
    <row r="74" spans="1:8" ht="15.75">
      <c r="A74" s="24" t="s">
        <v>149</v>
      </c>
      <c r="B74" s="27" t="s">
        <v>11</v>
      </c>
      <c r="C74" s="26" t="s">
        <v>144</v>
      </c>
      <c r="D74" s="26">
        <v>367</v>
      </c>
      <c r="E74">
        <f>D74*1.2</f>
        <v>440.4</v>
      </c>
      <c r="F74">
        <v>73</v>
      </c>
      <c r="G74">
        <v>65</v>
      </c>
      <c r="H74">
        <f>(F74+G74) / 2</f>
        <v>69</v>
      </c>
    </row>
    <row r="75" spans="1:8" ht="15.75">
      <c r="A75" s="24" t="s">
        <v>172</v>
      </c>
      <c r="B75" s="27" t="s">
        <v>336</v>
      </c>
      <c r="C75" s="26" t="s">
        <v>40</v>
      </c>
      <c r="D75" s="26">
        <v>363</v>
      </c>
      <c r="E75">
        <f>D75*1.2</f>
        <v>435.59999999999997</v>
      </c>
      <c r="F75">
        <v>74</v>
      </c>
      <c r="G75">
        <v>69</v>
      </c>
      <c r="H75">
        <f>(F75+G75) / 2</f>
        <v>71.5</v>
      </c>
    </row>
    <row r="76" spans="1:8" ht="15.75">
      <c r="A76" s="24" t="s">
        <v>162</v>
      </c>
      <c r="B76" s="27" t="s">
        <v>29</v>
      </c>
      <c r="C76" s="26" t="s">
        <v>98</v>
      </c>
      <c r="D76" s="26">
        <v>362</v>
      </c>
      <c r="E76">
        <f>D76*1.2</f>
        <v>434.4</v>
      </c>
      <c r="F76">
        <v>75</v>
      </c>
      <c r="G76">
        <v>70</v>
      </c>
      <c r="H76">
        <f>(F76+G76) / 2</f>
        <v>72.5</v>
      </c>
    </row>
    <row r="77" spans="1:8" ht="15.75">
      <c r="A77" s="24" t="s">
        <v>142</v>
      </c>
      <c r="B77" s="27" t="s">
        <v>76</v>
      </c>
      <c r="C77" s="26" t="s">
        <v>320</v>
      </c>
      <c r="D77" s="26">
        <v>356</v>
      </c>
      <c r="E77">
        <f>D77*1.1</f>
        <v>391.6</v>
      </c>
      <c r="F77">
        <v>76</v>
      </c>
      <c r="G77">
        <v>79</v>
      </c>
      <c r="H77">
        <f>(F77+G77) / 2</f>
        <v>77.5</v>
      </c>
    </row>
    <row r="78" spans="1:8" ht="15.75">
      <c r="A78" s="24" t="s">
        <v>138</v>
      </c>
      <c r="B78" s="27" t="s">
        <v>15</v>
      </c>
      <c r="C78" s="26" t="s">
        <v>26</v>
      </c>
      <c r="D78" s="26">
        <v>348</v>
      </c>
      <c r="E78">
        <f>D78*1.3</f>
        <v>452.40000000000003</v>
      </c>
      <c r="F78">
        <v>77</v>
      </c>
      <c r="G78">
        <v>63</v>
      </c>
      <c r="H78">
        <f>(F78+G78) / 2</f>
        <v>70</v>
      </c>
    </row>
    <row r="79" spans="1:8" ht="15.75">
      <c r="A79" s="24" t="s">
        <v>82</v>
      </c>
      <c r="B79" s="27" t="s">
        <v>11</v>
      </c>
      <c r="C79" s="26" t="s">
        <v>83</v>
      </c>
      <c r="D79" s="26">
        <v>341</v>
      </c>
      <c r="E79">
        <f>D79*1.2</f>
        <v>409.2</v>
      </c>
      <c r="F79">
        <v>78</v>
      </c>
      <c r="G79">
        <v>76</v>
      </c>
      <c r="H79">
        <f>(F79+G79) / 2</f>
        <v>77</v>
      </c>
    </row>
    <row r="80" spans="1:8" ht="15.75">
      <c r="A80" s="24" t="s">
        <v>151</v>
      </c>
      <c r="B80" s="27" t="s">
        <v>336</v>
      </c>
      <c r="C80" s="26" t="s">
        <v>152</v>
      </c>
      <c r="D80" s="26">
        <v>340</v>
      </c>
      <c r="E80">
        <f>D80*1.2</f>
        <v>408</v>
      </c>
      <c r="F80">
        <v>79</v>
      </c>
      <c r="G80">
        <v>77</v>
      </c>
      <c r="H80">
        <f>(F80+G80) / 2</f>
        <v>78</v>
      </c>
    </row>
    <row r="81" spans="1:13" ht="15.75">
      <c r="A81" s="24" t="s">
        <v>200</v>
      </c>
      <c r="B81" s="27" t="s">
        <v>15</v>
      </c>
      <c r="C81" s="26" t="s">
        <v>38</v>
      </c>
      <c r="D81" s="26">
        <v>336</v>
      </c>
      <c r="E81">
        <f>D81*1.3</f>
        <v>436.8</v>
      </c>
      <c r="F81">
        <v>80</v>
      </c>
      <c r="G81">
        <v>67</v>
      </c>
      <c r="H81">
        <f>(F81+G81) / 2</f>
        <v>73.5</v>
      </c>
      <c r="M81" s="28"/>
    </row>
    <row r="82" spans="1:13" ht="15.75">
      <c r="A82" s="24" t="s">
        <v>107</v>
      </c>
      <c r="B82" s="27" t="s">
        <v>41</v>
      </c>
      <c r="C82" s="26" t="s">
        <v>40</v>
      </c>
      <c r="D82" s="26">
        <v>332</v>
      </c>
      <c r="E82">
        <f>D82*1</f>
        <v>332</v>
      </c>
      <c r="F82">
        <v>81</v>
      </c>
      <c r="G82">
        <v>90</v>
      </c>
      <c r="H82">
        <f>(F82+G82) / 2</f>
        <v>85.5</v>
      </c>
    </row>
    <row r="83" spans="1:13" ht="15.75">
      <c r="A83" s="24" t="s">
        <v>223</v>
      </c>
      <c r="B83" s="27" t="s">
        <v>41</v>
      </c>
      <c r="C83" s="26" t="s">
        <v>338</v>
      </c>
      <c r="D83" s="26">
        <v>326</v>
      </c>
      <c r="E83">
        <f>D83*1</f>
        <v>326</v>
      </c>
      <c r="F83">
        <v>82</v>
      </c>
      <c r="G83">
        <v>91</v>
      </c>
      <c r="H83">
        <f>(F83+G83) / 2</f>
        <v>86.5</v>
      </c>
    </row>
    <row r="84" spans="1:13" ht="15.75">
      <c r="A84" s="24" t="s">
        <v>180</v>
      </c>
      <c r="B84" s="27" t="s">
        <v>15</v>
      </c>
      <c r="C84" s="26" t="s">
        <v>9</v>
      </c>
      <c r="D84" s="26">
        <v>318</v>
      </c>
      <c r="E84">
        <f>D84*1.3</f>
        <v>413.40000000000003</v>
      </c>
      <c r="F84">
        <v>83</v>
      </c>
      <c r="G84">
        <v>75</v>
      </c>
      <c r="H84">
        <f>(F84+G84) / 2</f>
        <v>79</v>
      </c>
    </row>
    <row r="85" spans="1:13" ht="15.75">
      <c r="A85" s="24" t="s">
        <v>198</v>
      </c>
      <c r="B85" s="27" t="s">
        <v>336</v>
      </c>
      <c r="C85" s="26" t="s">
        <v>13</v>
      </c>
      <c r="D85" s="26">
        <v>314</v>
      </c>
      <c r="E85">
        <f>D85*1.2</f>
        <v>376.8</v>
      </c>
      <c r="F85">
        <v>84</v>
      </c>
      <c r="G85">
        <v>82</v>
      </c>
      <c r="H85">
        <f>(F85+G85) / 2</f>
        <v>83</v>
      </c>
    </row>
    <row r="86" spans="1:13" ht="15.75">
      <c r="A86" s="24" t="s">
        <v>128</v>
      </c>
      <c r="B86" s="27" t="s">
        <v>315</v>
      </c>
      <c r="C86" s="26" t="s">
        <v>129</v>
      </c>
      <c r="D86" s="26">
        <v>310</v>
      </c>
      <c r="E86">
        <f>D86*1.3</f>
        <v>403</v>
      </c>
      <c r="F86">
        <v>85</v>
      </c>
      <c r="G86">
        <v>78</v>
      </c>
      <c r="H86">
        <f>(F86+G86) / 2</f>
        <v>81.5</v>
      </c>
    </row>
    <row r="87" spans="1:13" ht="15.75">
      <c r="A87" s="24" t="s">
        <v>163</v>
      </c>
      <c r="B87" s="27" t="s">
        <v>11</v>
      </c>
      <c r="C87" s="26" t="s">
        <v>55</v>
      </c>
      <c r="D87" s="26">
        <v>307</v>
      </c>
      <c r="E87">
        <f>D87*1.2</f>
        <v>368.4</v>
      </c>
      <c r="F87">
        <v>86</v>
      </c>
      <c r="G87">
        <v>83</v>
      </c>
      <c r="H87">
        <f>(F87+G87) / 2</f>
        <v>84.5</v>
      </c>
    </row>
    <row r="88" spans="1:13" ht="15.75">
      <c r="A88" s="24" t="s">
        <v>236</v>
      </c>
      <c r="B88" s="27" t="s">
        <v>29</v>
      </c>
      <c r="C88" s="26" t="s">
        <v>115</v>
      </c>
      <c r="D88" s="26">
        <v>297</v>
      </c>
      <c r="E88">
        <f>D88*1.2</f>
        <v>356.4</v>
      </c>
      <c r="F88">
        <v>87</v>
      </c>
      <c r="G88">
        <v>85</v>
      </c>
      <c r="H88">
        <f>(F88+G88) / 2</f>
        <v>86</v>
      </c>
    </row>
    <row r="89" spans="1:13" ht="15.75">
      <c r="A89" s="24" t="s">
        <v>196</v>
      </c>
      <c r="B89" s="27" t="s">
        <v>29</v>
      </c>
      <c r="C89" s="26" t="s">
        <v>364</v>
      </c>
      <c r="D89" s="26">
        <v>296</v>
      </c>
      <c r="E89">
        <f>D89*1.2</f>
        <v>355.2</v>
      </c>
      <c r="F89">
        <v>88</v>
      </c>
      <c r="G89">
        <v>86</v>
      </c>
      <c r="H89">
        <f>(F89+G89) / 2</f>
        <v>87</v>
      </c>
    </row>
    <row r="90" spans="1:13" ht="15.75">
      <c r="A90" s="24" t="s">
        <v>210</v>
      </c>
      <c r="B90" s="27" t="s">
        <v>64</v>
      </c>
      <c r="C90" s="26" t="s">
        <v>13</v>
      </c>
      <c r="D90" s="26">
        <v>290</v>
      </c>
      <c r="E90">
        <f>D90*1.1</f>
        <v>319</v>
      </c>
      <c r="F90">
        <v>89</v>
      </c>
      <c r="G90">
        <v>92</v>
      </c>
      <c r="H90">
        <f>(F90+G90) / 2</f>
        <v>90.5</v>
      </c>
    </row>
    <row r="91" spans="1:13" ht="15.75">
      <c r="A91" s="24" t="s">
        <v>179</v>
      </c>
      <c r="B91" s="27" t="s">
        <v>64</v>
      </c>
      <c r="C91" s="26" t="s">
        <v>320</v>
      </c>
      <c r="D91" s="26">
        <v>290</v>
      </c>
      <c r="E91">
        <f>D91*1.1</f>
        <v>319</v>
      </c>
      <c r="F91">
        <v>90</v>
      </c>
      <c r="G91">
        <v>93</v>
      </c>
      <c r="H91">
        <f>(F91+G91) / 2</f>
        <v>91.5</v>
      </c>
    </row>
    <row r="92" spans="1:13" ht="15.75">
      <c r="A92" s="24" t="s">
        <v>175</v>
      </c>
      <c r="B92" s="27" t="s">
        <v>29</v>
      </c>
      <c r="C92" s="26" t="s">
        <v>176</v>
      </c>
      <c r="D92" s="26">
        <v>287</v>
      </c>
      <c r="E92">
        <f>D92*1.2</f>
        <v>344.4</v>
      </c>
      <c r="F92">
        <v>91</v>
      </c>
      <c r="G92">
        <v>87</v>
      </c>
      <c r="H92">
        <f>(F92+G92) / 2</f>
        <v>89</v>
      </c>
    </row>
    <row r="93" spans="1:13" ht="15.75">
      <c r="A93" s="24" t="s">
        <v>279</v>
      </c>
      <c r="B93" s="27" t="s">
        <v>103</v>
      </c>
      <c r="C93" s="26" t="s">
        <v>38</v>
      </c>
      <c r="D93" s="26">
        <v>286</v>
      </c>
      <c r="E93">
        <f>D93*0.9</f>
        <v>257.40000000000003</v>
      </c>
      <c r="F93">
        <v>92</v>
      </c>
      <c r="G93">
        <v>113</v>
      </c>
      <c r="H93">
        <f>(F93+G93) / 2</f>
        <v>102.5</v>
      </c>
    </row>
    <row r="94" spans="1:13" ht="15.75">
      <c r="A94" s="24" t="s">
        <v>119</v>
      </c>
      <c r="B94" s="27" t="s">
        <v>18</v>
      </c>
      <c r="C94" s="26" t="s">
        <v>38</v>
      </c>
      <c r="D94" s="26">
        <v>285</v>
      </c>
      <c r="E94">
        <f>D94*1.2</f>
        <v>342</v>
      </c>
      <c r="F94">
        <v>93</v>
      </c>
      <c r="G94">
        <v>88</v>
      </c>
      <c r="H94">
        <f>(F94+G94) / 2</f>
        <v>90.5</v>
      </c>
    </row>
    <row r="95" spans="1:13" ht="15.75">
      <c r="A95" s="24" t="s">
        <v>165</v>
      </c>
      <c r="B95" s="27" t="s">
        <v>336</v>
      </c>
      <c r="C95" s="26" t="s">
        <v>320</v>
      </c>
      <c r="D95" s="26">
        <v>279</v>
      </c>
      <c r="E95">
        <f>D95*1.2</f>
        <v>334.8</v>
      </c>
      <c r="F95">
        <v>94</v>
      </c>
      <c r="G95">
        <v>89</v>
      </c>
      <c r="H95">
        <f>(F95+G95) / 2</f>
        <v>91.5</v>
      </c>
    </row>
    <row r="96" spans="1:13" ht="15.75">
      <c r="A96" s="24" t="s">
        <v>139</v>
      </c>
      <c r="B96" s="27" t="s">
        <v>41</v>
      </c>
      <c r="C96" s="26" t="s">
        <v>40</v>
      </c>
      <c r="D96" s="26">
        <v>274</v>
      </c>
      <c r="E96">
        <f>D96*1</f>
        <v>274</v>
      </c>
      <c r="F96">
        <v>95</v>
      </c>
      <c r="G96">
        <v>108</v>
      </c>
      <c r="H96">
        <f>(F96+G96) / 2</f>
        <v>101.5</v>
      </c>
    </row>
    <row r="97" spans="1:8" ht="15.75">
      <c r="A97" s="24" t="s">
        <v>204</v>
      </c>
      <c r="B97" s="27" t="s">
        <v>41</v>
      </c>
      <c r="C97" s="26" t="s">
        <v>144</v>
      </c>
      <c r="D97" s="26">
        <v>269</v>
      </c>
      <c r="E97">
        <f>D97*1</f>
        <v>269</v>
      </c>
      <c r="F97">
        <v>96</v>
      </c>
      <c r="G97">
        <v>110</v>
      </c>
      <c r="H97">
        <f>(F97+G97) / 2</f>
        <v>103</v>
      </c>
    </row>
    <row r="98" spans="1:8" ht="15.75">
      <c r="A98" s="24" t="s">
        <v>168</v>
      </c>
      <c r="B98" s="27" t="s">
        <v>76</v>
      </c>
      <c r="C98" s="26" t="s">
        <v>169</v>
      </c>
      <c r="D98" s="26">
        <v>268</v>
      </c>
      <c r="E98">
        <f>D98*1.1</f>
        <v>294.8</v>
      </c>
      <c r="F98">
        <v>97</v>
      </c>
      <c r="G98">
        <v>101</v>
      </c>
      <c r="H98">
        <f>(F98+G98) / 2</f>
        <v>99</v>
      </c>
    </row>
    <row r="99" spans="1:8" ht="15.75">
      <c r="A99" s="24" t="s">
        <v>238</v>
      </c>
      <c r="B99" s="27" t="s">
        <v>29</v>
      </c>
      <c r="C99" s="26" t="s">
        <v>38</v>
      </c>
      <c r="D99" s="26">
        <v>265</v>
      </c>
      <c r="E99">
        <f>D99*1.2</f>
        <v>318</v>
      </c>
      <c r="F99">
        <v>98</v>
      </c>
      <c r="G99">
        <v>95</v>
      </c>
      <c r="H99">
        <f>(F99+G99) / 2</f>
        <v>96.5</v>
      </c>
    </row>
    <row r="100" spans="1:8" ht="15.75">
      <c r="A100" s="24" t="s">
        <v>266</v>
      </c>
      <c r="B100" s="27" t="s">
        <v>336</v>
      </c>
      <c r="C100" s="26" t="s">
        <v>144</v>
      </c>
      <c r="D100" s="26">
        <v>260</v>
      </c>
      <c r="E100">
        <f>D100*1.2</f>
        <v>312</v>
      </c>
      <c r="F100">
        <v>99</v>
      </c>
      <c r="G100">
        <v>96</v>
      </c>
      <c r="H100">
        <f>(F100+G100) / 2</f>
        <v>97.5</v>
      </c>
    </row>
    <row r="101" spans="1:8" ht="15.75">
      <c r="A101" s="24" t="s">
        <v>209</v>
      </c>
      <c r="B101" s="27" t="s">
        <v>76</v>
      </c>
      <c r="C101" s="26" t="s">
        <v>333</v>
      </c>
      <c r="D101" s="26">
        <v>260</v>
      </c>
      <c r="E101">
        <f>D101*1.1</f>
        <v>286</v>
      </c>
      <c r="F101">
        <v>100</v>
      </c>
      <c r="G101">
        <v>104</v>
      </c>
      <c r="H101">
        <f>(F101+G101) / 2</f>
        <v>102</v>
      </c>
    </row>
    <row r="102" spans="1:8" ht="15.75">
      <c r="A102" s="24" t="s">
        <v>254</v>
      </c>
      <c r="B102" s="27" t="s">
        <v>336</v>
      </c>
      <c r="C102" s="26" t="s">
        <v>40</v>
      </c>
      <c r="D102" s="26">
        <v>256</v>
      </c>
      <c r="E102">
        <f>D102*1.2</f>
        <v>307.2</v>
      </c>
      <c r="F102">
        <v>101</v>
      </c>
      <c r="G102">
        <v>98</v>
      </c>
      <c r="H102">
        <f>(F102+G102) / 2</f>
        <v>99.5</v>
      </c>
    </row>
    <row r="103" spans="1:8" ht="15.75">
      <c r="A103" s="24" t="s">
        <v>158</v>
      </c>
      <c r="B103" s="27" t="s">
        <v>41</v>
      </c>
      <c r="C103" s="26" t="s">
        <v>81</v>
      </c>
      <c r="D103" s="26">
        <v>254</v>
      </c>
      <c r="E103">
        <f>D103*1</f>
        <v>254</v>
      </c>
      <c r="F103">
        <v>102</v>
      </c>
      <c r="G103">
        <v>114</v>
      </c>
      <c r="H103">
        <f>(F103+G103) / 2</f>
        <v>108</v>
      </c>
    </row>
    <row r="104" spans="1:8" ht="15.75">
      <c r="A104" s="24" t="s">
        <v>177</v>
      </c>
      <c r="B104" s="27" t="s">
        <v>315</v>
      </c>
      <c r="C104" s="26" t="s">
        <v>350</v>
      </c>
      <c r="D104" s="26">
        <v>245</v>
      </c>
      <c r="E104">
        <f>D104*1.3</f>
        <v>318.5</v>
      </c>
      <c r="F104">
        <v>103</v>
      </c>
      <c r="G104">
        <v>94</v>
      </c>
      <c r="H104">
        <f>(F104+G104) / 2</f>
        <v>98.5</v>
      </c>
    </row>
    <row r="105" spans="1:8" ht="15.75">
      <c r="A105" s="24" t="s">
        <v>353</v>
      </c>
      <c r="B105" s="27" t="s">
        <v>29</v>
      </c>
      <c r="C105" s="23" t="s">
        <v>354</v>
      </c>
      <c r="D105" s="26">
        <v>243</v>
      </c>
      <c r="E105">
        <f>D105*1.2</f>
        <v>291.59999999999997</v>
      </c>
      <c r="F105">
        <v>104</v>
      </c>
      <c r="G105">
        <v>102</v>
      </c>
      <c r="H105">
        <f>(F105+G105) / 2</f>
        <v>103</v>
      </c>
    </row>
    <row r="106" spans="1:8" ht="15.75">
      <c r="A106" s="24" t="s">
        <v>135</v>
      </c>
      <c r="B106" s="27" t="s">
        <v>15</v>
      </c>
      <c r="C106" s="26" t="s">
        <v>136</v>
      </c>
      <c r="D106" s="26">
        <v>237</v>
      </c>
      <c r="E106">
        <f>D106*1.3</f>
        <v>308.10000000000002</v>
      </c>
      <c r="F106">
        <v>105</v>
      </c>
      <c r="G106">
        <v>97</v>
      </c>
      <c r="H106">
        <f>(F106+G106) / 2</f>
        <v>101</v>
      </c>
    </row>
    <row r="107" spans="1:8" ht="15.75">
      <c r="A107" s="24" t="s">
        <v>157</v>
      </c>
      <c r="B107" s="27" t="s">
        <v>336</v>
      </c>
      <c r="C107" s="26" t="s">
        <v>98</v>
      </c>
      <c r="D107" s="26">
        <v>234</v>
      </c>
      <c r="E107">
        <f>D107*1.2</f>
        <v>280.8</v>
      </c>
      <c r="F107">
        <v>106</v>
      </c>
      <c r="G107">
        <v>105</v>
      </c>
      <c r="H107">
        <f>(F107+G107) / 2</f>
        <v>105.5</v>
      </c>
    </row>
    <row r="108" spans="1:8" ht="15.75">
      <c r="A108" s="24" t="s">
        <v>187</v>
      </c>
      <c r="B108" s="27" t="s">
        <v>336</v>
      </c>
      <c r="C108" s="23" t="s">
        <v>131</v>
      </c>
      <c r="D108" s="26">
        <v>233</v>
      </c>
      <c r="E108">
        <f>D108*1.2</f>
        <v>279.59999999999997</v>
      </c>
      <c r="F108">
        <v>107</v>
      </c>
      <c r="G108">
        <v>106</v>
      </c>
      <c r="H108">
        <f>(F108+G108) / 2</f>
        <v>106.5</v>
      </c>
    </row>
    <row r="109" spans="1:8" ht="15.75">
      <c r="A109" s="24" t="s">
        <v>185</v>
      </c>
      <c r="B109" s="27" t="s">
        <v>315</v>
      </c>
      <c r="C109" s="23" t="s">
        <v>372</v>
      </c>
      <c r="D109" s="26">
        <v>229</v>
      </c>
      <c r="E109">
        <f>D109*1.3</f>
        <v>297.7</v>
      </c>
      <c r="F109">
        <v>108</v>
      </c>
      <c r="G109">
        <v>99</v>
      </c>
      <c r="H109">
        <f>(F109+G109) / 2</f>
        <v>103.5</v>
      </c>
    </row>
    <row r="110" spans="1:8" ht="15.75">
      <c r="A110" s="24" t="s">
        <v>190</v>
      </c>
      <c r="B110" s="27" t="s">
        <v>315</v>
      </c>
      <c r="C110" s="26" t="s">
        <v>338</v>
      </c>
      <c r="D110" s="26">
        <v>229</v>
      </c>
      <c r="E110">
        <f>D110*1.3</f>
        <v>297.7</v>
      </c>
      <c r="F110">
        <v>109</v>
      </c>
      <c r="G110">
        <v>100</v>
      </c>
      <c r="H110">
        <f>(F110+G110) / 2</f>
        <v>104.5</v>
      </c>
    </row>
    <row r="111" spans="1:8" ht="15.75">
      <c r="A111" s="23" t="s">
        <v>160</v>
      </c>
      <c r="B111" s="27" t="s">
        <v>18</v>
      </c>
      <c r="C111" s="23" t="s">
        <v>161</v>
      </c>
      <c r="D111" s="26">
        <v>228</v>
      </c>
      <c r="E111">
        <f>D111*1.2</f>
        <v>273.59999999999997</v>
      </c>
      <c r="F111">
        <v>110</v>
      </c>
      <c r="G111">
        <v>109</v>
      </c>
      <c r="H111">
        <f>(F111+G111) / 2</f>
        <v>109.5</v>
      </c>
    </row>
    <row r="112" spans="1:8" ht="15.75">
      <c r="A112" s="24" t="s">
        <v>227</v>
      </c>
      <c r="B112" s="27" t="s">
        <v>76</v>
      </c>
      <c r="C112" s="26" t="s">
        <v>152</v>
      </c>
      <c r="D112" s="26">
        <v>228</v>
      </c>
      <c r="E112">
        <f>D112*1.1</f>
        <v>250.8</v>
      </c>
      <c r="F112">
        <v>111</v>
      </c>
      <c r="G112">
        <v>116</v>
      </c>
      <c r="H112">
        <f>(F112+G112) / 2</f>
        <v>113.5</v>
      </c>
    </row>
    <row r="113" spans="1:8" ht="15.75">
      <c r="A113" s="24" t="s">
        <v>293</v>
      </c>
      <c r="B113" s="27" t="s">
        <v>41</v>
      </c>
      <c r="C113" s="26" t="s">
        <v>38</v>
      </c>
      <c r="D113" s="26">
        <v>224</v>
      </c>
      <c r="E113">
        <f>D113*1</f>
        <v>224</v>
      </c>
      <c r="F113">
        <v>112</v>
      </c>
      <c r="G113">
        <v>121</v>
      </c>
      <c r="H113">
        <f>(F113+G113) / 2</f>
        <v>116.5</v>
      </c>
    </row>
    <row r="114" spans="1:8" ht="15.75">
      <c r="A114" s="24" t="s">
        <v>211</v>
      </c>
      <c r="B114" s="27" t="s">
        <v>76</v>
      </c>
      <c r="C114" s="23" t="s">
        <v>354</v>
      </c>
      <c r="D114" s="26">
        <v>223</v>
      </c>
      <c r="E114">
        <f>D114*1.1</f>
        <v>245.3</v>
      </c>
      <c r="F114">
        <v>113</v>
      </c>
      <c r="G114">
        <v>117</v>
      </c>
      <c r="H114">
        <f>(F114+G114) / 2</f>
        <v>115</v>
      </c>
    </row>
    <row r="115" spans="1:8" ht="15.75">
      <c r="A115" s="24" t="s">
        <v>173</v>
      </c>
      <c r="B115" s="27" t="s">
        <v>336</v>
      </c>
      <c r="C115" s="26" t="s">
        <v>347</v>
      </c>
      <c r="D115" s="26">
        <v>222</v>
      </c>
      <c r="E115">
        <f>D115*1.2</f>
        <v>266.39999999999998</v>
      </c>
      <c r="F115">
        <v>114</v>
      </c>
      <c r="G115">
        <v>111</v>
      </c>
      <c r="H115">
        <f>(F115+G115) / 2</f>
        <v>112.5</v>
      </c>
    </row>
    <row r="116" spans="1:8" ht="15.75">
      <c r="A116" s="24" t="s">
        <v>150</v>
      </c>
      <c r="B116" s="27" t="s">
        <v>15</v>
      </c>
      <c r="C116" s="26" t="s">
        <v>43</v>
      </c>
      <c r="D116" s="26">
        <v>220</v>
      </c>
      <c r="E116">
        <f>D116*1.3</f>
        <v>286</v>
      </c>
      <c r="F116">
        <v>115</v>
      </c>
      <c r="G116">
        <v>103</v>
      </c>
      <c r="H116">
        <f>(F116+G116) / 2</f>
        <v>109</v>
      </c>
    </row>
    <row r="117" spans="1:8" ht="15.75">
      <c r="A117" s="24" t="s">
        <v>181</v>
      </c>
      <c r="B117" s="27" t="s">
        <v>336</v>
      </c>
      <c r="C117" s="26" t="s">
        <v>182</v>
      </c>
      <c r="D117" s="26">
        <v>218</v>
      </c>
      <c r="E117">
        <f>D117*1.2</f>
        <v>261.59999999999997</v>
      </c>
      <c r="F117">
        <v>116</v>
      </c>
      <c r="G117">
        <v>112</v>
      </c>
      <c r="H117">
        <f>(F117+G117) / 2</f>
        <v>114</v>
      </c>
    </row>
    <row r="118" spans="1:8" ht="15.75">
      <c r="A118" s="24" t="s">
        <v>130</v>
      </c>
      <c r="B118" s="27" t="s">
        <v>15</v>
      </c>
      <c r="C118" s="23" t="s">
        <v>131</v>
      </c>
      <c r="D118" s="26">
        <v>212</v>
      </c>
      <c r="E118">
        <f>D118*1.3</f>
        <v>275.60000000000002</v>
      </c>
      <c r="F118">
        <v>117</v>
      </c>
      <c r="G118">
        <v>107</v>
      </c>
      <c r="H118">
        <f>(F118+G118) / 2</f>
        <v>112</v>
      </c>
    </row>
    <row r="119" spans="1:8" ht="15.75">
      <c r="A119" s="24" t="s">
        <v>231</v>
      </c>
      <c r="B119" s="27" t="s">
        <v>103</v>
      </c>
      <c r="C119" s="26" t="s">
        <v>40</v>
      </c>
      <c r="D119" s="26">
        <v>204</v>
      </c>
      <c r="E119">
        <f>D119*0.9</f>
        <v>183.6</v>
      </c>
      <c r="F119">
        <v>118</v>
      </c>
      <c r="G119">
        <v>134</v>
      </c>
      <c r="H119">
        <f>(F119+G119) / 2</f>
        <v>126</v>
      </c>
    </row>
    <row r="120" spans="1:8" ht="15.75">
      <c r="A120" s="24" t="s">
        <v>216</v>
      </c>
      <c r="B120" s="27" t="s">
        <v>15</v>
      </c>
      <c r="C120" s="26" t="s">
        <v>217</v>
      </c>
      <c r="D120" s="26">
        <v>195</v>
      </c>
      <c r="E120">
        <f>D120*1.3</f>
        <v>253.5</v>
      </c>
      <c r="F120">
        <v>119</v>
      </c>
      <c r="G120">
        <v>115</v>
      </c>
      <c r="H120">
        <f>(F120+G120) / 2</f>
        <v>117</v>
      </c>
    </row>
    <row r="121" spans="1:8" ht="15.75">
      <c r="A121" s="24" t="s">
        <v>183</v>
      </c>
      <c r="B121" s="27" t="s">
        <v>18</v>
      </c>
      <c r="C121" s="23" t="s">
        <v>395</v>
      </c>
      <c r="D121" s="26">
        <v>195</v>
      </c>
      <c r="E121">
        <f>D121*1.2</f>
        <v>234</v>
      </c>
      <c r="F121">
        <v>120</v>
      </c>
      <c r="G121">
        <v>118</v>
      </c>
      <c r="H121">
        <f>(F121+G121) / 2</f>
        <v>119</v>
      </c>
    </row>
    <row r="122" spans="1:8" ht="15.75">
      <c r="A122" s="24" t="s">
        <v>225</v>
      </c>
      <c r="B122" s="27" t="s">
        <v>103</v>
      </c>
      <c r="C122" s="26" t="s">
        <v>26</v>
      </c>
      <c r="D122" s="26">
        <v>194</v>
      </c>
      <c r="E122">
        <f>D122*0.9</f>
        <v>174.6</v>
      </c>
      <c r="F122">
        <v>121</v>
      </c>
      <c r="G122">
        <v>139</v>
      </c>
      <c r="H122">
        <f>(F122+G122) / 2</f>
        <v>130</v>
      </c>
    </row>
    <row r="123" spans="1:8" ht="15.75">
      <c r="A123" s="24" t="s">
        <v>188</v>
      </c>
      <c r="B123" s="27" t="s">
        <v>336</v>
      </c>
      <c r="C123" s="26" t="s">
        <v>189</v>
      </c>
      <c r="D123" s="26">
        <v>189</v>
      </c>
      <c r="E123">
        <f>D123*1.2</f>
        <v>226.79999999999998</v>
      </c>
      <c r="F123">
        <v>122</v>
      </c>
      <c r="G123">
        <v>120</v>
      </c>
      <c r="H123">
        <f>(F123+G123) / 2</f>
        <v>121</v>
      </c>
    </row>
    <row r="124" spans="1:8" ht="15.75">
      <c r="A124" s="23" t="s">
        <v>195</v>
      </c>
      <c r="B124" s="27" t="s">
        <v>41</v>
      </c>
      <c r="C124" s="23" t="s">
        <v>169</v>
      </c>
      <c r="D124" s="26">
        <v>186</v>
      </c>
      <c r="E124">
        <f>D124*1</f>
        <v>186</v>
      </c>
      <c r="F124">
        <v>123</v>
      </c>
      <c r="G124">
        <v>130</v>
      </c>
      <c r="H124">
        <f>(F124+G124) / 2</f>
        <v>126.5</v>
      </c>
    </row>
    <row r="125" spans="1:8" ht="15.75">
      <c r="A125" s="24" t="s">
        <v>244</v>
      </c>
      <c r="B125" s="27" t="s">
        <v>64</v>
      </c>
      <c r="C125" s="23" t="s">
        <v>17</v>
      </c>
      <c r="D125" s="26">
        <v>183</v>
      </c>
      <c r="E125">
        <f>D125*1.1</f>
        <v>201.3</v>
      </c>
      <c r="F125">
        <v>124</v>
      </c>
      <c r="G125">
        <v>124</v>
      </c>
      <c r="H125">
        <f>(F125+G125) / 2</f>
        <v>124</v>
      </c>
    </row>
    <row r="126" spans="1:8" ht="15.75">
      <c r="A126" s="24" t="s">
        <v>218</v>
      </c>
      <c r="B126" s="27" t="s">
        <v>336</v>
      </c>
      <c r="C126" s="26" t="s">
        <v>147</v>
      </c>
      <c r="D126" s="26">
        <v>182</v>
      </c>
      <c r="E126">
        <f>D126*1.2</f>
        <v>218.4</v>
      </c>
      <c r="F126">
        <v>125</v>
      </c>
      <c r="G126">
        <v>123</v>
      </c>
      <c r="H126">
        <f>(F126+G126) / 2</f>
        <v>124</v>
      </c>
    </row>
    <row r="127" spans="1:8" ht="15.75">
      <c r="A127" s="24" t="s">
        <v>199</v>
      </c>
      <c r="B127" s="27" t="s">
        <v>315</v>
      </c>
      <c r="C127" s="26" t="s">
        <v>133</v>
      </c>
      <c r="D127" s="26">
        <v>176</v>
      </c>
      <c r="E127">
        <f>D127*1.3</f>
        <v>228.8</v>
      </c>
      <c r="F127">
        <v>126</v>
      </c>
      <c r="G127">
        <v>119</v>
      </c>
      <c r="H127">
        <f>(F127+G127) / 2</f>
        <v>122.5</v>
      </c>
    </row>
    <row r="128" spans="1:8" ht="15.75">
      <c r="A128" s="24" t="s">
        <v>348</v>
      </c>
      <c r="B128" s="27" t="s">
        <v>103</v>
      </c>
      <c r="C128" s="26" t="s">
        <v>20</v>
      </c>
      <c r="D128" s="26">
        <v>176</v>
      </c>
      <c r="E128">
        <f>D128*0.9</f>
        <v>158.4</v>
      </c>
      <c r="F128">
        <v>127</v>
      </c>
      <c r="G128">
        <v>147</v>
      </c>
      <c r="H128">
        <f>(F128+G128) / 2</f>
        <v>137</v>
      </c>
    </row>
    <row r="129" spans="1:8" ht="15.75">
      <c r="A129" s="24" t="s">
        <v>351</v>
      </c>
      <c r="B129" s="27" t="s">
        <v>103</v>
      </c>
      <c r="C129" s="26" t="s">
        <v>40</v>
      </c>
      <c r="D129" s="26">
        <v>175</v>
      </c>
      <c r="E129">
        <f>D129*0.9</f>
        <v>157.5</v>
      </c>
      <c r="F129">
        <v>128</v>
      </c>
      <c r="G129">
        <v>149</v>
      </c>
      <c r="H129">
        <f>(F129+G129) / 2</f>
        <v>138.5</v>
      </c>
    </row>
    <row r="130" spans="1:8" ht="15.75">
      <c r="A130" s="24" t="s">
        <v>365</v>
      </c>
      <c r="B130" s="27" t="s">
        <v>64</v>
      </c>
      <c r="C130" s="23" t="s">
        <v>45</v>
      </c>
      <c r="D130" s="26">
        <v>170</v>
      </c>
      <c r="E130">
        <f>D130*1.1</f>
        <v>187.00000000000003</v>
      </c>
      <c r="F130">
        <v>129</v>
      </c>
      <c r="G130">
        <v>129</v>
      </c>
      <c r="H130">
        <f>(F130+G130) / 2</f>
        <v>129</v>
      </c>
    </row>
    <row r="131" spans="1:8" ht="15.75">
      <c r="A131" s="24" t="s">
        <v>127</v>
      </c>
      <c r="B131" s="27" t="s">
        <v>76</v>
      </c>
      <c r="C131" s="26" t="s">
        <v>115</v>
      </c>
      <c r="D131" s="26">
        <v>168</v>
      </c>
      <c r="E131">
        <f>D131*1.1</f>
        <v>184.8</v>
      </c>
      <c r="F131">
        <v>130</v>
      </c>
      <c r="G131">
        <v>131</v>
      </c>
      <c r="H131">
        <f>(F131+G131) / 2</f>
        <v>130.5</v>
      </c>
    </row>
    <row r="132" spans="1:8" ht="15.75">
      <c r="A132" s="24" t="s">
        <v>267</v>
      </c>
      <c r="B132" s="27" t="s">
        <v>76</v>
      </c>
      <c r="C132" s="26" t="s">
        <v>268</v>
      </c>
      <c r="D132" s="26">
        <v>167</v>
      </c>
      <c r="E132">
        <f>D132*1.1</f>
        <v>183.70000000000002</v>
      </c>
      <c r="F132">
        <v>131</v>
      </c>
      <c r="G132">
        <v>133</v>
      </c>
      <c r="H132">
        <f>(F132+G132) / 2</f>
        <v>132</v>
      </c>
    </row>
    <row r="133" spans="1:8" ht="15.75">
      <c r="A133" s="23" t="s">
        <v>221</v>
      </c>
      <c r="B133" s="27" t="s">
        <v>29</v>
      </c>
      <c r="C133" s="26" t="s">
        <v>55</v>
      </c>
      <c r="D133" s="26">
        <v>165</v>
      </c>
      <c r="E133">
        <f>D133*1.2</f>
        <v>198</v>
      </c>
      <c r="F133">
        <v>132</v>
      </c>
      <c r="G133">
        <v>125</v>
      </c>
      <c r="H133">
        <f>(F133+G133) / 2</f>
        <v>128.5</v>
      </c>
    </row>
    <row r="134" spans="1:8" ht="15.75">
      <c r="A134" s="24" t="s">
        <v>400</v>
      </c>
      <c r="B134" s="27" t="s">
        <v>11</v>
      </c>
      <c r="C134" s="26" t="s">
        <v>98</v>
      </c>
      <c r="D134" s="26">
        <v>164</v>
      </c>
      <c r="E134">
        <f>D134*1.2</f>
        <v>196.79999999999998</v>
      </c>
      <c r="F134">
        <v>133</v>
      </c>
      <c r="G134">
        <v>126</v>
      </c>
      <c r="H134">
        <f>(F134+G134) / 2</f>
        <v>129.5</v>
      </c>
    </row>
    <row r="135" spans="1:8" ht="15.75">
      <c r="A135" s="23" t="s">
        <v>164</v>
      </c>
      <c r="B135" s="27" t="s">
        <v>18</v>
      </c>
      <c r="C135" s="23" t="s">
        <v>9</v>
      </c>
      <c r="D135" s="26">
        <v>162</v>
      </c>
      <c r="E135">
        <f>D135*1.2</f>
        <v>194.4</v>
      </c>
      <c r="F135">
        <v>134</v>
      </c>
      <c r="G135">
        <v>127</v>
      </c>
      <c r="H135">
        <f>(F135+G135) / 2</f>
        <v>130.5</v>
      </c>
    </row>
    <row r="136" spans="1:8" ht="15.75">
      <c r="A136" s="24" t="s">
        <v>226</v>
      </c>
      <c r="B136" s="27" t="s">
        <v>18</v>
      </c>
      <c r="C136" s="23" t="s">
        <v>45</v>
      </c>
      <c r="D136" s="26">
        <v>162</v>
      </c>
      <c r="E136">
        <f>D136*1.2</f>
        <v>194.4</v>
      </c>
      <c r="F136">
        <v>135</v>
      </c>
      <c r="G136">
        <v>128</v>
      </c>
      <c r="H136">
        <f>(F136+G136) / 2</f>
        <v>131.5</v>
      </c>
    </row>
    <row r="137" spans="1:8" ht="15.75">
      <c r="A137" s="24" t="s">
        <v>242</v>
      </c>
      <c r="B137" s="27" t="s">
        <v>41</v>
      </c>
      <c r="C137" s="26" t="s">
        <v>333</v>
      </c>
      <c r="D137" s="26">
        <v>161</v>
      </c>
      <c r="E137">
        <f>D137*1</f>
        <v>161</v>
      </c>
      <c r="F137">
        <v>136</v>
      </c>
      <c r="G137">
        <v>144</v>
      </c>
      <c r="H137">
        <f>(F137+G137) / 2</f>
        <v>140</v>
      </c>
    </row>
    <row r="138" spans="1:8" ht="15.75">
      <c r="A138" s="24" t="s">
        <v>366</v>
      </c>
      <c r="B138" s="27" t="s">
        <v>64</v>
      </c>
      <c r="C138" s="26" t="s">
        <v>47</v>
      </c>
      <c r="D138" s="26">
        <v>158</v>
      </c>
      <c r="E138">
        <f>D138*1.1</f>
        <v>173.8</v>
      </c>
      <c r="F138">
        <v>137</v>
      </c>
      <c r="G138">
        <v>140</v>
      </c>
      <c r="H138">
        <f>(F138+G138) / 2</f>
        <v>138.5</v>
      </c>
    </row>
    <row r="139" spans="1:8" ht="15.75">
      <c r="A139" s="23" t="s">
        <v>291</v>
      </c>
      <c r="B139" s="27" t="s">
        <v>103</v>
      </c>
      <c r="C139" s="23" t="s">
        <v>81</v>
      </c>
      <c r="D139" s="26">
        <v>158</v>
      </c>
      <c r="E139">
        <f>D139*0.9</f>
        <v>142.20000000000002</v>
      </c>
      <c r="F139">
        <v>138</v>
      </c>
      <c r="G139">
        <v>158</v>
      </c>
      <c r="H139">
        <f>(F139+G139) / 2</f>
        <v>148</v>
      </c>
    </row>
    <row r="140" spans="1:8" ht="15.75">
      <c r="A140" s="24" t="s">
        <v>362</v>
      </c>
      <c r="B140" s="27" t="s">
        <v>103</v>
      </c>
      <c r="C140" s="26" t="s">
        <v>136</v>
      </c>
      <c r="D140" s="26">
        <v>158</v>
      </c>
      <c r="E140">
        <f>D140*0.9</f>
        <v>142.20000000000002</v>
      </c>
      <c r="F140">
        <v>139</v>
      </c>
      <c r="G140">
        <v>159</v>
      </c>
      <c r="H140">
        <f>(F140+G140) / 2</f>
        <v>149</v>
      </c>
    </row>
    <row r="141" spans="1:8" ht="15.75">
      <c r="A141" s="24" t="s">
        <v>361</v>
      </c>
      <c r="B141" s="27" t="s">
        <v>18</v>
      </c>
      <c r="C141" s="26" t="s">
        <v>49</v>
      </c>
      <c r="D141" s="26">
        <v>154</v>
      </c>
      <c r="E141">
        <f>D141*1.2</f>
        <v>184.79999999999998</v>
      </c>
      <c r="F141">
        <v>140</v>
      </c>
      <c r="G141">
        <v>132</v>
      </c>
      <c r="H141">
        <f>(F141+G141) / 2</f>
        <v>136</v>
      </c>
    </row>
    <row r="142" spans="1:8" ht="15.75">
      <c r="A142" s="24" t="s">
        <v>683</v>
      </c>
      <c r="B142" s="27" t="s">
        <v>103</v>
      </c>
      <c r="C142" s="26" t="s">
        <v>265</v>
      </c>
      <c r="D142" s="26">
        <v>154</v>
      </c>
      <c r="E142">
        <f>D142*0.9</f>
        <v>138.6</v>
      </c>
      <c r="F142">
        <v>141</v>
      </c>
      <c r="G142">
        <v>161</v>
      </c>
      <c r="H142">
        <f>(F142+G142) / 2</f>
        <v>151</v>
      </c>
    </row>
    <row r="143" spans="1:8" ht="15.75">
      <c r="A143" s="24" t="s">
        <v>132</v>
      </c>
      <c r="B143" s="27" t="s">
        <v>336</v>
      </c>
      <c r="C143" s="26" t="s">
        <v>133</v>
      </c>
      <c r="D143" s="26">
        <v>151</v>
      </c>
      <c r="E143">
        <f>D143*1.2</f>
        <v>181.2</v>
      </c>
      <c r="F143">
        <v>142</v>
      </c>
      <c r="G143">
        <v>135</v>
      </c>
      <c r="H143">
        <f>(F143+G143) / 2</f>
        <v>138.5</v>
      </c>
    </row>
    <row r="144" spans="1:8" ht="15.75">
      <c r="A144" s="24" t="s">
        <v>249</v>
      </c>
      <c r="B144" s="27" t="s">
        <v>56</v>
      </c>
      <c r="C144" s="26" t="s">
        <v>392</v>
      </c>
      <c r="D144" s="26">
        <v>149</v>
      </c>
      <c r="E144">
        <f>D144*1.5</f>
        <v>223.5</v>
      </c>
      <c r="F144">
        <v>143</v>
      </c>
      <c r="G144">
        <v>122</v>
      </c>
      <c r="H144">
        <f>(F144+G144) / 2</f>
        <v>132.5</v>
      </c>
    </row>
    <row r="145" spans="1:8" ht="15.75">
      <c r="A145" s="24" t="s">
        <v>272</v>
      </c>
      <c r="B145" s="27" t="s">
        <v>336</v>
      </c>
      <c r="C145" s="23" t="s">
        <v>87</v>
      </c>
      <c r="D145" s="26">
        <v>143</v>
      </c>
      <c r="E145">
        <f>D145*1.2</f>
        <v>171.6</v>
      </c>
      <c r="F145">
        <v>144</v>
      </c>
      <c r="G145">
        <v>141</v>
      </c>
      <c r="H145">
        <f>(F145+G145) / 2</f>
        <v>142.5</v>
      </c>
    </row>
    <row r="146" spans="1:8" ht="15.75">
      <c r="A146" s="24" t="s">
        <v>378</v>
      </c>
      <c r="B146" s="27" t="s">
        <v>41</v>
      </c>
      <c r="C146" s="26" t="s">
        <v>49</v>
      </c>
      <c r="D146" s="26">
        <v>143</v>
      </c>
      <c r="E146">
        <f>D146*1</f>
        <v>143</v>
      </c>
      <c r="F146">
        <v>145</v>
      </c>
      <c r="G146">
        <v>156</v>
      </c>
      <c r="H146">
        <f>(F146+G146) / 2</f>
        <v>150.5</v>
      </c>
    </row>
    <row r="147" spans="1:8" ht="15.75">
      <c r="A147" s="24" t="s">
        <v>174</v>
      </c>
      <c r="B147" s="27" t="s">
        <v>15</v>
      </c>
      <c r="C147" s="26" t="s">
        <v>69</v>
      </c>
      <c r="D147" s="26">
        <v>139</v>
      </c>
      <c r="E147">
        <f>D147*1.3</f>
        <v>180.70000000000002</v>
      </c>
      <c r="F147">
        <v>146</v>
      </c>
      <c r="G147">
        <v>136</v>
      </c>
      <c r="H147">
        <f>(F147+G147) / 2</f>
        <v>141</v>
      </c>
    </row>
    <row r="148" spans="1:8" ht="15.75">
      <c r="A148" s="24" t="s">
        <v>241</v>
      </c>
      <c r="B148" s="27" t="s">
        <v>315</v>
      </c>
      <c r="C148" s="26" t="s">
        <v>217</v>
      </c>
      <c r="D148" s="26">
        <v>139</v>
      </c>
      <c r="E148">
        <f>D148*1.3</f>
        <v>180.70000000000002</v>
      </c>
      <c r="F148">
        <v>147</v>
      </c>
      <c r="G148">
        <v>137</v>
      </c>
      <c r="H148">
        <f>(F148+G148) / 2</f>
        <v>142</v>
      </c>
    </row>
    <row r="149" spans="1:8" ht="15.75">
      <c r="A149" s="24" t="s">
        <v>208</v>
      </c>
      <c r="B149" s="27" t="s">
        <v>15</v>
      </c>
      <c r="C149" s="26" t="s">
        <v>338</v>
      </c>
      <c r="D149" s="26">
        <v>138</v>
      </c>
      <c r="E149">
        <f>D149*1.3</f>
        <v>179.4</v>
      </c>
      <c r="F149">
        <v>148</v>
      </c>
      <c r="G149">
        <v>138</v>
      </c>
      <c r="H149">
        <f>(F149+G149) / 2</f>
        <v>143</v>
      </c>
    </row>
    <row r="150" spans="1:8" ht="15.75">
      <c r="A150" s="24" t="s">
        <v>213</v>
      </c>
      <c r="B150" s="27" t="s">
        <v>11</v>
      </c>
      <c r="C150" s="26" t="s">
        <v>144</v>
      </c>
      <c r="D150" s="26">
        <v>138</v>
      </c>
      <c r="E150">
        <f>D150*1.2</f>
        <v>165.6</v>
      </c>
      <c r="F150">
        <v>149</v>
      </c>
      <c r="G150">
        <v>142</v>
      </c>
      <c r="H150">
        <f>(F150+G150) / 2</f>
        <v>145.5</v>
      </c>
    </row>
    <row r="151" spans="1:8" ht="15.75">
      <c r="A151" s="24" t="s">
        <v>205</v>
      </c>
      <c r="B151" s="27" t="s">
        <v>11</v>
      </c>
      <c r="C151" s="26" t="s">
        <v>392</v>
      </c>
      <c r="D151" s="26">
        <v>137</v>
      </c>
      <c r="E151">
        <f>D151*1.2</f>
        <v>164.4</v>
      </c>
      <c r="F151">
        <v>150</v>
      </c>
      <c r="G151">
        <v>143</v>
      </c>
      <c r="H151">
        <f>(F151+G151) / 2</f>
        <v>146.5</v>
      </c>
    </row>
    <row r="152" spans="1:8" ht="15.75">
      <c r="A152" s="24" t="s">
        <v>170</v>
      </c>
      <c r="B152" s="27" t="s">
        <v>29</v>
      </c>
      <c r="C152" s="23" t="s">
        <v>171</v>
      </c>
      <c r="D152" s="26">
        <v>134</v>
      </c>
      <c r="E152">
        <f>D152*1.2</f>
        <v>160.79999999999998</v>
      </c>
      <c r="F152">
        <v>151</v>
      </c>
      <c r="G152">
        <v>145</v>
      </c>
      <c r="H152">
        <f>(F152+G152) / 2</f>
        <v>148</v>
      </c>
    </row>
    <row r="153" spans="1:8" ht="15.75">
      <c r="A153" s="24" t="s">
        <v>269</v>
      </c>
      <c r="B153" s="27" t="s">
        <v>29</v>
      </c>
      <c r="C153" s="26" t="s">
        <v>152</v>
      </c>
      <c r="D153" s="26">
        <v>132</v>
      </c>
      <c r="E153">
        <f>D153*1.2</f>
        <v>158.4</v>
      </c>
      <c r="F153">
        <v>152</v>
      </c>
      <c r="G153">
        <v>148</v>
      </c>
      <c r="H153">
        <f>(F153+G153) / 2</f>
        <v>150</v>
      </c>
    </row>
    <row r="154" spans="1:8" ht="15.75">
      <c r="A154" s="23" t="s">
        <v>346</v>
      </c>
      <c r="B154" s="27" t="s">
        <v>76</v>
      </c>
      <c r="C154" s="23" t="s">
        <v>234</v>
      </c>
      <c r="D154" s="26">
        <v>131</v>
      </c>
      <c r="E154">
        <f>D154*1.1</f>
        <v>144.10000000000002</v>
      </c>
      <c r="F154">
        <v>153</v>
      </c>
      <c r="G154">
        <v>153</v>
      </c>
      <c r="H154">
        <f>(F154+G154) / 2</f>
        <v>153</v>
      </c>
    </row>
    <row r="155" spans="1:8" ht="15.75">
      <c r="A155" s="24" t="s">
        <v>296</v>
      </c>
      <c r="B155" s="27" t="s">
        <v>11</v>
      </c>
      <c r="C155" s="23" t="s">
        <v>45</v>
      </c>
      <c r="D155" s="26">
        <v>130</v>
      </c>
      <c r="E155">
        <f>D155*1.2</f>
        <v>156</v>
      </c>
      <c r="F155">
        <v>154</v>
      </c>
      <c r="G155">
        <v>151</v>
      </c>
      <c r="H155">
        <f>(F155+G155) / 2</f>
        <v>152.5</v>
      </c>
    </row>
    <row r="156" spans="1:8" ht="15.75">
      <c r="A156" s="24" t="s">
        <v>285</v>
      </c>
      <c r="B156" s="27" t="s">
        <v>29</v>
      </c>
      <c r="C156" s="26" t="s">
        <v>392</v>
      </c>
      <c r="D156" s="26">
        <v>128</v>
      </c>
      <c r="E156">
        <f>D156*1.2</f>
        <v>153.6</v>
      </c>
      <c r="F156">
        <v>155</v>
      </c>
      <c r="G156">
        <v>152</v>
      </c>
      <c r="H156">
        <f>(F156+G156) / 2</f>
        <v>153.5</v>
      </c>
    </row>
    <row r="157" spans="1:8" ht="15.75">
      <c r="A157" s="24" t="s">
        <v>387</v>
      </c>
      <c r="B157" s="27" t="s">
        <v>41</v>
      </c>
      <c r="C157" s="26" t="s">
        <v>169</v>
      </c>
      <c r="D157" s="26">
        <v>125</v>
      </c>
      <c r="E157">
        <f>D157*1</f>
        <v>125</v>
      </c>
      <c r="F157">
        <v>156</v>
      </c>
      <c r="G157">
        <v>165</v>
      </c>
      <c r="H157">
        <f>(F157+G157) / 2</f>
        <v>160.5</v>
      </c>
    </row>
    <row r="158" spans="1:8" ht="15.75">
      <c r="A158" s="24" t="s">
        <v>214</v>
      </c>
      <c r="B158" s="27" t="s">
        <v>315</v>
      </c>
      <c r="C158" s="26" t="s">
        <v>397</v>
      </c>
      <c r="D158" s="26">
        <v>123</v>
      </c>
      <c r="E158">
        <f>D158*1.3</f>
        <v>159.9</v>
      </c>
      <c r="F158">
        <v>157</v>
      </c>
      <c r="G158">
        <v>146</v>
      </c>
      <c r="H158">
        <f>(F158+G158) / 2</f>
        <v>151.5</v>
      </c>
    </row>
    <row r="159" spans="1:8" ht="15.75">
      <c r="A159" s="26" t="s">
        <v>146</v>
      </c>
      <c r="B159" s="27" t="s">
        <v>15</v>
      </c>
      <c r="C159" s="26" t="s">
        <v>147</v>
      </c>
      <c r="D159" s="26">
        <v>121</v>
      </c>
      <c r="E159">
        <f>D159*1.3</f>
        <v>157.30000000000001</v>
      </c>
      <c r="F159">
        <v>158</v>
      </c>
      <c r="G159">
        <v>150</v>
      </c>
      <c r="H159">
        <f>(F159+G159) / 2</f>
        <v>154</v>
      </c>
    </row>
    <row r="160" spans="1:8" ht="15.75">
      <c r="A160" s="24" t="s">
        <v>202</v>
      </c>
      <c r="B160" s="27" t="s">
        <v>336</v>
      </c>
      <c r="C160" s="26" t="s">
        <v>20</v>
      </c>
      <c r="D160" s="26">
        <v>120</v>
      </c>
      <c r="E160">
        <f>D160*1.2</f>
        <v>144</v>
      </c>
      <c r="F160">
        <v>159</v>
      </c>
      <c r="G160">
        <v>154</v>
      </c>
      <c r="H160">
        <f>(F160+G160) / 2</f>
        <v>156.5</v>
      </c>
    </row>
    <row r="161" spans="1:8" ht="15.75">
      <c r="A161" s="24" t="s">
        <v>260</v>
      </c>
      <c r="B161" s="27" t="s">
        <v>29</v>
      </c>
      <c r="C161" s="26" t="s">
        <v>182</v>
      </c>
      <c r="D161" s="26">
        <v>120</v>
      </c>
      <c r="E161">
        <f>D161*1.2</f>
        <v>144</v>
      </c>
      <c r="F161">
        <v>160</v>
      </c>
      <c r="G161">
        <v>155</v>
      </c>
      <c r="H161">
        <f>(F161+G161) / 2</f>
        <v>157.5</v>
      </c>
    </row>
    <row r="162" spans="1:8" ht="15.75">
      <c r="A162" s="24" t="s">
        <v>277</v>
      </c>
      <c r="B162" s="27" t="s">
        <v>11</v>
      </c>
      <c r="C162" s="26" t="s">
        <v>320</v>
      </c>
      <c r="D162" s="26">
        <v>119</v>
      </c>
      <c r="E162">
        <f>D162*1.2</f>
        <v>142.79999999999998</v>
      </c>
      <c r="F162">
        <v>161</v>
      </c>
      <c r="G162">
        <v>157</v>
      </c>
      <c r="H162">
        <f>(F162+G162) / 2</f>
        <v>159</v>
      </c>
    </row>
    <row r="163" spans="1:8" ht="15.75">
      <c r="A163" s="24" t="s">
        <v>207</v>
      </c>
      <c r="B163" s="27" t="s">
        <v>103</v>
      </c>
      <c r="C163" s="23" t="s">
        <v>372</v>
      </c>
      <c r="D163" s="26">
        <v>119</v>
      </c>
      <c r="E163">
        <f>D163*0.9</f>
        <v>107.10000000000001</v>
      </c>
      <c r="F163">
        <v>162</v>
      </c>
      <c r="G163">
        <v>172</v>
      </c>
      <c r="H163">
        <f>(F163+G163) / 2</f>
        <v>167</v>
      </c>
    </row>
    <row r="164" spans="1:8" ht="15.75">
      <c r="A164" s="24" t="s">
        <v>201</v>
      </c>
      <c r="B164" s="27" t="s">
        <v>41</v>
      </c>
      <c r="C164" s="26" t="s">
        <v>338</v>
      </c>
      <c r="D164" s="26">
        <v>116</v>
      </c>
      <c r="E164">
        <f>D164*1</f>
        <v>116</v>
      </c>
      <c r="F164">
        <v>163</v>
      </c>
      <c r="G164">
        <v>166</v>
      </c>
      <c r="H164">
        <f>(F164+G164) / 2</f>
        <v>164.5</v>
      </c>
    </row>
    <row r="165" spans="1:8" ht="15.75">
      <c r="A165" s="26" t="s">
        <v>155</v>
      </c>
      <c r="B165" s="27" t="s">
        <v>18</v>
      </c>
      <c r="C165" s="23" t="s">
        <v>374</v>
      </c>
      <c r="D165" s="26">
        <v>115</v>
      </c>
      <c r="E165">
        <f>D165*1.2</f>
        <v>138</v>
      </c>
      <c r="F165">
        <v>164</v>
      </c>
      <c r="G165">
        <v>162</v>
      </c>
      <c r="H165">
        <f>(F165+G165) / 2</f>
        <v>163</v>
      </c>
    </row>
    <row r="166" spans="1:8" ht="15.75">
      <c r="A166" s="23" t="s">
        <v>239</v>
      </c>
      <c r="B166" s="27" t="s">
        <v>240</v>
      </c>
      <c r="C166" s="23" t="s">
        <v>335</v>
      </c>
      <c r="D166" s="26">
        <v>114</v>
      </c>
      <c r="E166">
        <f>D166*1</f>
        <v>114</v>
      </c>
      <c r="F166">
        <v>165</v>
      </c>
      <c r="G166">
        <v>168</v>
      </c>
      <c r="H166">
        <f>(F166+G166) / 2</f>
        <v>166.5</v>
      </c>
    </row>
    <row r="167" spans="1:8" ht="15.75">
      <c r="A167" s="24" t="s">
        <v>356</v>
      </c>
      <c r="B167" s="27" t="s">
        <v>41</v>
      </c>
      <c r="C167" s="23" t="s">
        <v>357</v>
      </c>
      <c r="D167" s="26">
        <v>110</v>
      </c>
      <c r="E167">
        <f>D167*1</f>
        <v>110</v>
      </c>
      <c r="F167">
        <v>166</v>
      </c>
      <c r="G167">
        <v>170</v>
      </c>
      <c r="H167">
        <f>(F167+G167) / 2</f>
        <v>168</v>
      </c>
    </row>
    <row r="168" spans="1:8" ht="15.75">
      <c r="A168" s="24" t="s">
        <v>237</v>
      </c>
      <c r="B168" s="27" t="s">
        <v>15</v>
      </c>
      <c r="C168" s="23" t="s">
        <v>372</v>
      </c>
      <c r="D168" s="26">
        <v>109</v>
      </c>
      <c r="E168">
        <f>D168*1.3</f>
        <v>141.70000000000002</v>
      </c>
      <c r="F168">
        <v>167</v>
      </c>
      <c r="G168">
        <v>160</v>
      </c>
      <c r="H168">
        <f>(F168+G168) / 2</f>
        <v>163.5</v>
      </c>
    </row>
    <row r="169" spans="1:8" ht="15.75">
      <c r="A169" s="24" t="s">
        <v>282</v>
      </c>
      <c r="B169" s="27" t="s">
        <v>103</v>
      </c>
      <c r="C169" s="26" t="s">
        <v>420</v>
      </c>
      <c r="D169" s="26">
        <v>108</v>
      </c>
      <c r="E169">
        <f>D169*0.9</f>
        <v>97.2</v>
      </c>
      <c r="F169">
        <v>168</v>
      </c>
      <c r="G169">
        <v>181</v>
      </c>
      <c r="H169">
        <f>(F169+G169) / 2</f>
        <v>174.5</v>
      </c>
    </row>
    <row r="170" spans="1:8" ht="15.75">
      <c r="A170" s="23" t="s">
        <v>355</v>
      </c>
      <c r="B170" s="27" t="s">
        <v>11</v>
      </c>
      <c r="C170" s="23" t="s">
        <v>26</v>
      </c>
      <c r="D170" s="26">
        <v>107</v>
      </c>
      <c r="E170">
        <f>D170*1.2</f>
        <v>128.4</v>
      </c>
      <c r="F170">
        <v>169</v>
      </c>
      <c r="G170">
        <v>163</v>
      </c>
      <c r="H170">
        <f>(F170+G170) / 2</f>
        <v>166</v>
      </c>
    </row>
    <row r="171" spans="1:8" ht="15.75">
      <c r="A171" s="26" t="s">
        <v>166</v>
      </c>
      <c r="B171" s="27" t="s">
        <v>41</v>
      </c>
      <c r="C171" s="26" t="s">
        <v>20</v>
      </c>
      <c r="D171" s="26">
        <v>106</v>
      </c>
      <c r="E171">
        <f>D171*1</f>
        <v>106</v>
      </c>
      <c r="F171">
        <v>170</v>
      </c>
      <c r="G171">
        <v>173</v>
      </c>
      <c r="H171">
        <f>(F171+G171) / 2</f>
        <v>171.5</v>
      </c>
    </row>
    <row r="172" spans="1:8" ht="15.75">
      <c r="A172" s="26" t="s">
        <v>167</v>
      </c>
      <c r="B172" s="27" t="s">
        <v>41</v>
      </c>
      <c r="C172" s="26" t="s">
        <v>40</v>
      </c>
      <c r="D172" s="26">
        <v>105</v>
      </c>
      <c r="E172">
        <f>D172*1</f>
        <v>105</v>
      </c>
      <c r="F172">
        <v>171</v>
      </c>
      <c r="G172">
        <v>175</v>
      </c>
      <c r="H172">
        <f>(F172+G172) / 2</f>
        <v>173</v>
      </c>
    </row>
    <row r="173" spans="1:8" ht="15.75">
      <c r="A173" s="24" t="s">
        <v>248</v>
      </c>
      <c r="B173" s="27" t="s">
        <v>41</v>
      </c>
      <c r="C173" s="23" t="s">
        <v>45</v>
      </c>
      <c r="D173" s="26">
        <v>103</v>
      </c>
      <c r="E173">
        <f>D173*1</f>
        <v>103</v>
      </c>
      <c r="F173">
        <v>172</v>
      </c>
      <c r="G173">
        <v>178</v>
      </c>
      <c r="H173">
        <f>(F173+G173) / 2</f>
        <v>175</v>
      </c>
    </row>
    <row r="174" spans="1:8" ht="15.75">
      <c r="A174" s="23" t="s">
        <v>360</v>
      </c>
      <c r="B174" s="27" t="s">
        <v>15</v>
      </c>
      <c r="C174" s="23" t="s">
        <v>23</v>
      </c>
      <c r="D174" s="26">
        <v>97</v>
      </c>
      <c r="E174">
        <f>D174*1.3</f>
        <v>126.10000000000001</v>
      </c>
      <c r="F174">
        <v>173</v>
      </c>
      <c r="G174">
        <v>164</v>
      </c>
      <c r="H174">
        <f>(F174+G174) / 2</f>
        <v>168.5</v>
      </c>
    </row>
    <row r="175" spans="1:8" ht="15.75">
      <c r="A175" s="24" t="s">
        <v>684</v>
      </c>
      <c r="B175" s="27" t="s">
        <v>76</v>
      </c>
      <c r="C175" s="26" t="s">
        <v>717</v>
      </c>
      <c r="D175" s="26">
        <v>94</v>
      </c>
      <c r="E175">
        <f>D175*1.1</f>
        <v>103.4</v>
      </c>
      <c r="F175">
        <v>174</v>
      </c>
      <c r="G175">
        <v>177</v>
      </c>
      <c r="H175">
        <f>(F175+G175) / 2</f>
        <v>175.5</v>
      </c>
    </row>
    <row r="176" spans="1:8" ht="15.75">
      <c r="A176" s="23" t="s">
        <v>194</v>
      </c>
      <c r="B176" s="27" t="s">
        <v>18</v>
      </c>
      <c r="C176" s="23" t="s">
        <v>20</v>
      </c>
      <c r="D176" s="26">
        <v>90</v>
      </c>
      <c r="E176">
        <f>D176*1.2</f>
        <v>108</v>
      </c>
      <c r="F176">
        <v>175</v>
      </c>
      <c r="G176">
        <v>171</v>
      </c>
      <c r="H176">
        <f>(F176+G176) / 2</f>
        <v>173</v>
      </c>
    </row>
    <row r="177" spans="1:8" ht="15.75">
      <c r="A177" s="24" t="s">
        <v>685</v>
      </c>
      <c r="B177" s="27" t="s">
        <v>103</v>
      </c>
      <c r="C177" s="26" t="s">
        <v>217</v>
      </c>
      <c r="D177" s="26">
        <v>89</v>
      </c>
      <c r="E177">
        <f>D177*0.9</f>
        <v>80.100000000000009</v>
      </c>
      <c r="F177">
        <v>176</v>
      </c>
      <c r="G177">
        <v>194</v>
      </c>
      <c r="H177">
        <f>(F177+G177) / 2</f>
        <v>185</v>
      </c>
    </row>
    <row r="178" spans="1:8" ht="15.75">
      <c r="A178" s="26" t="s">
        <v>193</v>
      </c>
      <c r="B178" s="27" t="s">
        <v>15</v>
      </c>
      <c r="C178" s="26" t="s">
        <v>347</v>
      </c>
      <c r="D178" s="26">
        <v>88</v>
      </c>
      <c r="E178">
        <f>D178*1.3</f>
        <v>114.4</v>
      </c>
      <c r="F178">
        <v>177</v>
      </c>
      <c r="G178">
        <v>167</v>
      </c>
      <c r="H178">
        <f>(F178+G178) / 2</f>
        <v>172</v>
      </c>
    </row>
    <row r="179" spans="1:8" ht="15.75">
      <c r="A179" s="23" t="s">
        <v>367</v>
      </c>
      <c r="B179" s="27" t="s">
        <v>29</v>
      </c>
      <c r="C179" s="23" t="s">
        <v>229</v>
      </c>
      <c r="D179" s="26">
        <v>88</v>
      </c>
      <c r="E179">
        <f>D179*1.2</f>
        <v>105.6</v>
      </c>
      <c r="F179">
        <v>178</v>
      </c>
      <c r="G179">
        <v>174</v>
      </c>
      <c r="H179">
        <f>(F179+G179) / 2</f>
        <v>176</v>
      </c>
    </row>
    <row r="180" spans="1:8" ht="15.75">
      <c r="A180" s="24" t="s">
        <v>686</v>
      </c>
      <c r="B180" s="27" t="s">
        <v>103</v>
      </c>
      <c r="C180" s="26" t="s">
        <v>101</v>
      </c>
      <c r="D180" s="26">
        <v>88</v>
      </c>
      <c r="E180">
        <f>D180*0.9</f>
        <v>79.2</v>
      </c>
      <c r="F180">
        <v>179</v>
      </c>
      <c r="G180">
        <v>195</v>
      </c>
      <c r="H180">
        <f>(F180+G180) / 2</f>
        <v>187</v>
      </c>
    </row>
    <row r="181" spans="1:8" ht="15.75">
      <c r="A181" s="23" t="s">
        <v>368</v>
      </c>
      <c r="B181" s="27" t="s">
        <v>18</v>
      </c>
      <c r="C181" s="23" t="s">
        <v>40</v>
      </c>
      <c r="D181" s="26">
        <v>87</v>
      </c>
      <c r="E181">
        <f>D181*1.2</f>
        <v>104.39999999999999</v>
      </c>
      <c r="F181">
        <v>180</v>
      </c>
      <c r="G181">
        <v>176</v>
      </c>
      <c r="H181">
        <f>(F181+G181) / 2</f>
        <v>178</v>
      </c>
    </row>
    <row r="182" spans="1:8" ht="15.75">
      <c r="A182" s="24" t="s">
        <v>687</v>
      </c>
      <c r="B182" s="27" t="s">
        <v>315</v>
      </c>
      <c r="C182" s="26" t="s">
        <v>679</v>
      </c>
      <c r="D182" s="26">
        <v>86</v>
      </c>
      <c r="E182">
        <f>D182*1.3</f>
        <v>111.8</v>
      </c>
      <c r="F182">
        <v>181</v>
      </c>
      <c r="G182">
        <v>169</v>
      </c>
      <c r="H182">
        <f>(F182+G182) / 2</f>
        <v>175</v>
      </c>
    </row>
    <row r="183" spans="1:8" ht="15.75">
      <c r="A183" s="23" t="s">
        <v>278</v>
      </c>
      <c r="B183" s="27" t="s">
        <v>41</v>
      </c>
      <c r="C183" s="23" t="s">
        <v>234</v>
      </c>
      <c r="D183" s="26">
        <v>86</v>
      </c>
      <c r="E183">
        <f>D183*1</f>
        <v>86</v>
      </c>
      <c r="F183">
        <v>182</v>
      </c>
      <c r="G183">
        <v>189</v>
      </c>
      <c r="H183">
        <f>(F183+G183) / 2</f>
        <v>185.5</v>
      </c>
    </row>
    <row r="184" spans="1:8" ht="15.75">
      <c r="A184" s="23" t="s">
        <v>369</v>
      </c>
      <c r="B184" s="27" t="s">
        <v>41</v>
      </c>
      <c r="C184" s="23" t="s">
        <v>101</v>
      </c>
      <c r="D184" s="26">
        <v>85</v>
      </c>
      <c r="E184">
        <f>D184*1</f>
        <v>85</v>
      </c>
      <c r="F184">
        <v>183</v>
      </c>
      <c r="G184">
        <v>190</v>
      </c>
      <c r="H184">
        <f>(F184+G184) / 2</f>
        <v>186.5</v>
      </c>
    </row>
    <row r="185" spans="1:8" ht="15.75">
      <c r="A185" s="23" t="s">
        <v>370</v>
      </c>
      <c r="B185" s="27" t="s">
        <v>29</v>
      </c>
      <c r="C185" s="23" t="s">
        <v>131</v>
      </c>
      <c r="D185" s="26">
        <v>83</v>
      </c>
      <c r="E185">
        <f>D185*1.2</f>
        <v>99.6</v>
      </c>
      <c r="F185">
        <v>184</v>
      </c>
      <c r="G185">
        <v>179</v>
      </c>
      <c r="H185">
        <f>(F185+G185) / 2</f>
        <v>181.5</v>
      </c>
    </row>
    <row r="186" spans="1:8" ht="15.75">
      <c r="A186" s="24" t="s">
        <v>280</v>
      </c>
      <c r="B186" s="27" t="s">
        <v>29</v>
      </c>
      <c r="C186" s="26" t="s">
        <v>251</v>
      </c>
      <c r="D186" s="26">
        <v>82</v>
      </c>
      <c r="E186">
        <f>D186*1.2</f>
        <v>98.399999999999991</v>
      </c>
      <c r="F186">
        <v>185</v>
      </c>
      <c r="G186">
        <v>180</v>
      </c>
      <c r="H186">
        <f>(F186+G186) / 2</f>
        <v>182.5</v>
      </c>
    </row>
    <row r="187" spans="1:8" ht="15.75">
      <c r="A187" s="24" t="s">
        <v>688</v>
      </c>
      <c r="B187" s="27" t="s">
        <v>29</v>
      </c>
      <c r="C187" s="26" t="s">
        <v>718</v>
      </c>
      <c r="D187" s="26">
        <v>81</v>
      </c>
      <c r="E187">
        <f>D187*1.2</f>
        <v>97.2</v>
      </c>
      <c r="F187">
        <v>186</v>
      </c>
      <c r="G187">
        <v>182</v>
      </c>
      <c r="H187">
        <f>(F187+G187) / 2</f>
        <v>184</v>
      </c>
    </row>
    <row r="188" spans="1:8" ht="15.75">
      <c r="A188" s="24" t="s">
        <v>391</v>
      </c>
      <c r="B188" s="27" t="s">
        <v>29</v>
      </c>
      <c r="C188" s="26" t="s">
        <v>392</v>
      </c>
      <c r="D188" s="26">
        <v>81</v>
      </c>
      <c r="E188">
        <f>D188*1.2</f>
        <v>97.2</v>
      </c>
      <c r="F188">
        <v>187</v>
      </c>
      <c r="G188">
        <v>183</v>
      </c>
      <c r="H188">
        <f>(F188+G188) / 2</f>
        <v>185</v>
      </c>
    </row>
    <row r="189" spans="1:8" ht="15.75">
      <c r="A189" s="23" t="s">
        <v>371</v>
      </c>
      <c r="B189" s="27" t="s">
        <v>64</v>
      </c>
      <c r="C189" s="23" t="s">
        <v>372</v>
      </c>
      <c r="D189" s="26">
        <v>81</v>
      </c>
      <c r="E189">
        <f>D189*1.1</f>
        <v>89.100000000000009</v>
      </c>
      <c r="F189">
        <v>188</v>
      </c>
      <c r="G189">
        <v>186</v>
      </c>
      <c r="H189">
        <f>(F189+G189) / 2</f>
        <v>187</v>
      </c>
    </row>
    <row r="190" spans="1:8" ht="15.75">
      <c r="A190" s="24" t="s">
        <v>689</v>
      </c>
      <c r="B190" s="27" t="s">
        <v>103</v>
      </c>
      <c r="C190" s="26" t="s">
        <v>716</v>
      </c>
      <c r="D190" s="26">
        <v>80</v>
      </c>
      <c r="E190">
        <f>D190*0.9</f>
        <v>72</v>
      </c>
      <c r="F190">
        <v>189</v>
      </c>
      <c r="G190">
        <v>201</v>
      </c>
      <c r="H190">
        <f>(F190+G190) / 2</f>
        <v>195</v>
      </c>
    </row>
    <row r="191" spans="1:8" ht="15.75">
      <c r="A191" s="23" t="s">
        <v>373</v>
      </c>
      <c r="B191" s="27" t="s">
        <v>41</v>
      </c>
      <c r="C191" s="23" t="s">
        <v>374</v>
      </c>
      <c r="D191" s="26">
        <v>79</v>
      </c>
      <c r="E191">
        <f>D191*1</f>
        <v>79</v>
      </c>
      <c r="F191">
        <v>190</v>
      </c>
      <c r="G191">
        <v>196</v>
      </c>
      <c r="H191">
        <f>(F191+G191) / 2</f>
        <v>193</v>
      </c>
    </row>
    <row r="192" spans="1:8" ht="15.75">
      <c r="A192" s="26" t="s">
        <v>203</v>
      </c>
      <c r="B192" s="27" t="s">
        <v>103</v>
      </c>
      <c r="C192" s="26" t="s">
        <v>144</v>
      </c>
      <c r="D192" s="26">
        <v>79</v>
      </c>
      <c r="E192">
        <f>D192*0.9</f>
        <v>71.100000000000009</v>
      </c>
      <c r="F192">
        <v>191</v>
      </c>
      <c r="G192">
        <v>203</v>
      </c>
      <c r="H192">
        <f>(F192+G192) / 2</f>
        <v>197</v>
      </c>
    </row>
    <row r="193" spans="1:8" ht="15.75">
      <c r="A193" s="24" t="s">
        <v>264</v>
      </c>
      <c r="B193" s="27" t="s">
        <v>336</v>
      </c>
      <c r="C193" s="26" t="s">
        <v>265</v>
      </c>
      <c r="D193" s="26">
        <v>78</v>
      </c>
      <c r="E193">
        <f>D193*1.2</f>
        <v>93.6</v>
      </c>
      <c r="F193">
        <v>192</v>
      </c>
      <c r="G193">
        <v>184</v>
      </c>
      <c r="H193">
        <f>(F193+G193) / 2</f>
        <v>188</v>
      </c>
    </row>
    <row r="194" spans="1:8" ht="15.75">
      <c r="A194" s="23" t="s">
        <v>376</v>
      </c>
      <c r="B194" s="27" t="s">
        <v>18</v>
      </c>
      <c r="C194" s="23" t="s">
        <v>374</v>
      </c>
      <c r="D194" s="26">
        <v>76</v>
      </c>
      <c r="E194">
        <f>D194*1.2</f>
        <v>91.2</v>
      </c>
      <c r="F194">
        <v>193</v>
      </c>
      <c r="G194">
        <v>185</v>
      </c>
      <c r="H194">
        <f>(F194+G194) / 2</f>
        <v>189</v>
      </c>
    </row>
    <row r="195" spans="1:8" ht="15.75">
      <c r="A195" s="24" t="s">
        <v>377</v>
      </c>
      <c r="B195" s="27" t="s">
        <v>11</v>
      </c>
      <c r="C195" s="23" t="s">
        <v>131</v>
      </c>
      <c r="D195" s="26">
        <v>74</v>
      </c>
      <c r="E195">
        <f>D195*1.2</f>
        <v>88.8</v>
      </c>
      <c r="F195">
        <v>194</v>
      </c>
      <c r="G195">
        <v>187</v>
      </c>
      <c r="H195">
        <f>(F195+G195) / 2</f>
        <v>190.5</v>
      </c>
    </row>
    <row r="196" spans="1:8" ht="15.75">
      <c r="A196" s="24" t="s">
        <v>247</v>
      </c>
      <c r="B196" s="27" t="s">
        <v>103</v>
      </c>
      <c r="C196" s="26" t="s">
        <v>55</v>
      </c>
      <c r="D196" s="26">
        <v>74</v>
      </c>
      <c r="E196">
        <f>D196*0.9</f>
        <v>66.600000000000009</v>
      </c>
      <c r="F196">
        <v>195</v>
      </c>
      <c r="G196">
        <v>212</v>
      </c>
      <c r="H196">
        <f>(F196+G196) / 2</f>
        <v>203.5</v>
      </c>
    </row>
    <row r="197" spans="1:8" ht="15.75">
      <c r="A197" s="24" t="s">
        <v>284</v>
      </c>
      <c r="B197" s="27" t="s">
        <v>29</v>
      </c>
      <c r="C197" s="26" t="s">
        <v>81</v>
      </c>
      <c r="D197" s="26">
        <v>73</v>
      </c>
      <c r="E197">
        <f>D197*1.2</f>
        <v>87.6</v>
      </c>
      <c r="F197">
        <v>196</v>
      </c>
      <c r="G197">
        <v>188</v>
      </c>
      <c r="H197">
        <f>(F197+G197) / 2</f>
        <v>192</v>
      </c>
    </row>
    <row r="198" spans="1:8" ht="15.75">
      <c r="A198" s="24" t="s">
        <v>690</v>
      </c>
      <c r="B198" s="27" t="s">
        <v>64</v>
      </c>
      <c r="C198" s="26" t="s">
        <v>66</v>
      </c>
      <c r="D198" s="26">
        <v>73</v>
      </c>
      <c r="E198">
        <f>D198*1.1</f>
        <v>80.300000000000011</v>
      </c>
      <c r="F198">
        <v>197</v>
      </c>
      <c r="G198">
        <v>193</v>
      </c>
      <c r="H198">
        <f>(F198+G198) / 2</f>
        <v>195</v>
      </c>
    </row>
    <row r="199" spans="1:8" ht="15.75">
      <c r="A199" s="26" t="s">
        <v>219</v>
      </c>
      <c r="B199" s="27" t="s">
        <v>29</v>
      </c>
      <c r="C199" s="26" t="s">
        <v>220</v>
      </c>
      <c r="D199" s="26">
        <v>67</v>
      </c>
      <c r="E199">
        <f>D199*1.2</f>
        <v>80.399999999999991</v>
      </c>
      <c r="F199">
        <v>198</v>
      </c>
      <c r="G199">
        <v>192</v>
      </c>
      <c r="H199">
        <f>(F199+G199) / 2</f>
        <v>195</v>
      </c>
    </row>
    <row r="200" spans="1:8" ht="15.75">
      <c r="A200" s="23" t="s">
        <v>379</v>
      </c>
      <c r="B200" s="27" t="s">
        <v>11</v>
      </c>
      <c r="C200" s="23" t="s">
        <v>45</v>
      </c>
      <c r="D200" s="26">
        <v>65</v>
      </c>
      <c r="E200">
        <f>D200*1.2</f>
        <v>78</v>
      </c>
      <c r="F200">
        <v>199</v>
      </c>
      <c r="G200">
        <v>197</v>
      </c>
      <c r="H200">
        <f>(F200+G200) / 2</f>
        <v>198</v>
      </c>
    </row>
    <row r="201" spans="1:8" ht="15.75">
      <c r="A201" s="26" t="s">
        <v>222</v>
      </c>
      <c r="B201" s="27" t="s">
        <v>103</v>
      </c>
      <c r="C201" s="26" t="s">
        <v>320</v>
      </c>
      <c r="D201" s="26">
        <v>65</v>
      </c>
      <c r="E201">
        <f>D201*0.9</f>
        <v>58.5</v>
      </c>
      <c r="F201">
        <v>200</v>
      </c>
      <c r="G201">
        <v>217</v>
      </c>
      <c r="H201">
        <f>(F201+G201) / 2</f>
        <v>208.5</v>
      </c>
    </row>
    <row r="202" spans="1:8" ht="15.75">
      <c r="A202" s="26" t="s">
        <v>224</v>
      </c>
      <c r="B202" s="27" t="s">
        <v>64</v>
      </c>
      <c r="C202" s="26" t="s">
        <v>20</v>
      </c>
      <c r="D202" s="26">
        <v>63</v>
      </c>
      <c r="E202">
        <f>D202*1.1</f>
        <v>69.300000000000011</v>
      </c>
      <c r="F202">
        <v>201</v>
      </c>
      <c r="G202">
        <v>208</v>
      </c>
      <c r="H202">
        <f>(F202+G202) / 2</f>
        <v>204.5</v>
      </c>
    </row>
    <row r="203" spans="1:8" ht="15.75">
      <c r="A203" s="23" t="s">
        <v>381</v>
      </c>
      <c r="B203" s="27" t="s">
        <v>64</v>
      </c>
      <c r="C203" s="23" t="s">
        <v>133</v>
      </c>
      <c r="D203" s="26">
        <v>63</v>
      </c>
      <c r="E203">
        <f>D203*1.1</f>
        <v>69.300000000000011</v>
      </c>
      <c r="F203">
        <v>202</v>
      </c>
      <c r="G203">
        <v>209</v>
      </c>
      <c r="H203">
        <f>(F203+G203) / 2</f>
        <v>205.5</v>
      </c>
    </row>
    <row r="204" spans="1:8" ht="15.75">
      <c r="A204" s="24" t="s">
        <v>691</v>
      </c>
      <c r="B204" s="27" t="s">
        <v>336</v>
      </c>
      <c r="C204" s="26" t="s">
        <v>53</v>
      </c>
      <c r="D204" s="26">
        <v>62</v>
      </c>
      <c r="E204">
        <f>D204*1.2</f>
        <v>74.399999999999991</v>
      </c>
      <c r="F204">
        <v>203</v>
      </c>
      <c r="G204">
        <v>198</v>
      </c>
      <c r="H204">
        <f>(F204+G204) / 2</f>
        <v>200.5</v>
      </c>
    </row>
    <row r="205" spans="1:8" ht="15.75">
      <c r="A205" s="23" t="s">
        <v>382</v>
      </c>
      <c r="B205" s="27" t="s">
        <v>18</v>
      </c>
      <c r="C205" s="23" t="s">
        <v>45</v>
      </c>
      <c r="D205" s="26">
        <v>62</v>
      </c>
      <c r="E205">
        <f>D205*1.2</f>
        <v>74.399999999999991</v>
      </c>
      <c r="F205">
        <v>204</v>
      </c>
      <c r="G205">
        <v>199</v>
      </c>
      <c r="H205">
        <f>(F205+G205) / 2</f>
        <v>201.5</v>
      </c>
    </row>
    <row r="206" spans="1:8" ht="15.75">
      <c r="A206" s="23" t="s">
        <v>383</v>
      </c>
      <c r="B206" s="27" t="s">
        <v>64</v>
      </c>
      <c r="C206" s="23" t="s">
        <v>338</v>
      </c>
      <c r="D206" s="26">
        <v>61</v>
      </c>
      <c r="E206">
        <f>D206*1.1</f>
        <v>67.100000000000009</v>
      </c>
      <c r="F206">
        <v>205</v>
      </c>
      <c r="G206">
        <v>211</v>
      </c>
      <c r="H206">
        <f>(F206+G206) / 2</f>
        <v>208</v>
      </c>
    </row>
    <row r="207" spans="1:8" ht="15.75">
      <c r="A207" s="26" t="s">
        <v>228</v>
      </c>
      <c r="B207" s="27" t="s">
        <v>336</v>
      </c>
      <c r="C207" s="26" t="s">
        <v>229</v>
      </c>
      <c r="D207" s="26">
        <v>59</v>
      </c>
      <c r="E207">
        <f>D207*1.2</f>
        <v>70.8</v>
      </c>
      <c r="F207">
        <v>206</v>
      </c>
      <c r="G207">
        <v>204</v>
      </c>
      <c r="H207">
        <f>(F207+G207) / 2</f>
        <v>205</v>
      </c>
    </row>
    <row r="208" spans="1:8" ht="15.75">
      <c r="A208" s="23" t="s">
        <v>384</v>
      </c>
      <c r="B208" s="27" t="s">
        <v>336</v>
      </c>
      <c r="C208" s="23" t="s">
        <v>51</v>
      </c>
      <c r="D208" s="26">
        <v>58</v>
      </c>
      <c r="E208">
        <f>D208*1.2</f>
        <v>69.599999999999994</v>
      </c>
      <c r="F208">
        <v>207</v>
      </c>
      <c r="G208">
        <v>205</v>
      </c>
      <c r="H208">
        <f>(F208+G208) / 2</f>
        <v>206</v>
      </c>
    </row>
    <row r="209" spans="1:8" ht="15.75">
      <c r="A209" s="23" t="s">
        <v>243</v>
      </c>
      <c r="B209" s="27" t="s">
        <v>336</v>
      </c>
      <c r="C209" s="23" t="s">
        <v>372</v>
      </c>
      <c r="D209" s="26">
        <v>58</v>
      </c>
      <c r="E209">
        <f>D209*1.2</f>
        <v>69.599999999999994</v>
      </c>
      <c r="F209">
        <v>208</v>
      </c>
      <c r="G209">
        <v>206</v>
      </c>
      <c r="H209">
        <f>(F209+G209) / 2</f>
        <v>207</v>
      </c>
    </row>
    <row r="210" spans="1:8" ht="15.75">
      <c r="A210" s="26" t="s">
        <v>230</v>
      </c>
      <c r="B210" s="27" t="s">
        <v>336</v>
      </c>
      <c r="C210" s="26" t="s">
        <v>364</v>
      </c>
      <c r="D210" s="26">
        <v>58</v>
      </c>
      <c r="E210">
        <f>D210*1.2</f>
        <v>69.599999999999994</v>
      </c>
      <c r="F210">
        <v>209</v>
      </c>
      <c r="G210">
        <v>207</v>
      </c>
      <c r="H210">
        <f>(F210+G210) / 2</f>
        <v>208</v>
      </c>
    </row>
    <row r="211" spans="1:8" ht="15.75">
      <c r="A211" s="23" t="s">
        <v>385</v>
      </c>
      <c r="B211" s="27" t="s">
        <v>41</v>
      </c>
      <c r="C211" s="23" t="s">
        <v>386</v>
      </c>
      <c r="D211" s="26">
        <v>57</v>
      </c>
      <c r="E211">
        <f>D211*1</f>
        <v>57</v>
      </c>
      <c r="F211">
        <v>210</v>
      </c>
      <c r="G211">
        <v>219</v>
      </c>
      <c r="H211">
        <f>(F211+G211) / 2</f>
        <v>214.5</v>
      </c>
    </row>
    <row r="212" spans="1:8" ht="15.75">
      <c r="A212" s="26" t="s">
        <v>232</v>
      </c>
      <c r="B212" s="27" t="s">
        <v>15</v>
      </c>
      <c r="C212" s="26" t="s">
        <v>81</v>
      </c>
      <c r="D212" s="26">
        <v>56</v>
      </c>
      <c r="E212">
        <f>D212*1.3</f>
        <v>72.8</v>
      </c>
      <c r="F212">
        <v>211</v>
      </c>
      <c r="G212">
        <v>200</v>
      </c>
      <c r="H212">
        <f>(F212+G212) / 2</f>
        <v>205.5</v>
      </c>
    </row>
    <row r="213" spans="1:8" ht="15.75">
      <c r="A213" s="24" t="s">
        <v>262</v>
      </c>
      <c r="B213" s="27" t="s">
        <v>18</v>
      </c>
      <c r="C213" s="26" t="s">
        <v>408</v>
      </c>
      <c r="D213" s="26">
        <v>56</v>
      </c>
      <c r="E213">
        <f>D213*1.2</f>
        <v>67.2</v>
      </c>
      <c r="F213">
        <v>212</v>
      </c>
      <c r="G213">
        <v>210</v>
      </c>
      <c r="H213">
        <f>(F213+G213) / 2</f>
        <v>211</v>
      </c>
    </row>
    <row r="214" spans="1:8" ht="15.75">
      <c r="A214" s="26" t="s">
        <v>233</v>
      </c>
      <c r="B214" s="27" t="s">
        <v>15</v>
      </c>
      <c r="C214" s="26" t="s">
        <v>234</v>
      </c>
      <c r="D214" s="26">
        <v>55</v>
      </c>
      <c r="E214">
        <f>D214*1.3</f>
        <v>71.5</v>
      </c>
      <c r="F214">
        <v>213</v>
      </c>
      <c r="G214">
        <v>202</v>
      </c>
      <c r="H214">
        <f>(F214+G214) / 2</f>
        <v>207.5</v>
      </c>
    </row>
    <row r="215" spans="1:8" ht="15.75">
      <c r="A215" s="24" t="s">
        <v>692</v>
      </c>
      <c r="B215" s="27" t="s">
        <v>56</v>
      </c>
      <c r="C215" s="26" t="s">
        <v>392</v>
      </c>
      <c r="D215" s="26">
        <v>54</v>
      </c>
      <c r="E215">
        <f>D215*1.5</f>
        <v>81</v>
      </c>
      <c r="F215">
        <v>214</v>
      </c>
      <c r="G215">
        <v>191</v>
      </c>
      <c r="H215">
        <f>(F215+G215) / 2</f>
        <v>202.5</v>
      </c>
    </row>
    <row r="216" spans="1:8" ht="15.75">
      <c r="A216" s="26" t="s">
        <v>235</v>
      </c>
      <c r="B216" s="27" t="s">
        <v>11</v>
      </c>
      <c r="C216" s="26" t="s">
        <v>47</v>
      </c>
      <c r="D216" s="26">
        <v>54</v>
      </c>
      <c r="E216">
        <f>D216*1.2</f>
        <v>64.8</v>
      </c>
      <c r="F216">
        <v>215</v>
      </c>
      <c r="G216">
        <v>213</v>
      </c>
      <c r="H216">
        <f>(F216+G216) / 2</f>
        <v>214</v>
      </c>
    </row>
    <row r="217" spans="1:8" ht="15.75">
      <c r="A217" s="24" t="s">
        <v>693</v>
      </c>
      <c r="B217" s="27" t="s">
        <v>76</v>
      </c>
      <c r="C217" s="23" t="s">
        <v>335</v>
      </c>
      <c r="D217" s="26">
        <v>53</v>
      </c>
      <c r="E217">
        <f>D217*1.1</f>
        <v>58.300000000000004</v>
      </c>
      <c r="F217">
        <v>216</v>
      </c>
      <c r="G217">
        <v>218</v>
      </c>
      <c r="H217">
        <f>(F217+G217) / 2</f>
        <v>217</v>
      </c>
    </row>
    <row r="218" spans="1:8" ht="15.75">
      <c r="A218" s="23" t="s">
        <v>388</v>
      </c>
      <c r="B218" s="27" t="s">
        <v>103</v>
      </c>
      <c r="C218" s="23" t="s">
        <v>9</v>
      </c>
      <c r="D218" s="26">
        <v>52</v>
      </c>
      <c r="E218">
        <f>D218*0.9</f>
        <v>46.800000000000004</v>
      </c>
      <c r="F218">
        <v>217</v>
      </c>
      <c r="G218">
        <v>227</v>
      </c>
      <c r="H218">
        <f>(F218+G218) / 2</f>
        <v>222</v>
      </c>
    </row>
    <row r="219" spans="1:8" ht="15.75">
      <c r="A219" s="23" t="s">
        <v>250</v>
      </c>
      <c r="B219" s="27" t="s">
        <v>41</v>
      </c>
      <c r="C219" s="23" t="s">
        <v>251</v>
      </c>
      <c r="D219" s="26">
        <v>51</v>
      </c>
      <c r="E219">
        <f>D219*1</f>
        <v>51</v>
      </c>
      <c r="F219">
        <v>218</v>
      </c>
      <c r="G219">
        <v>221</v>
      </c>
      <c r="H219">
        <f>(F219+G219) / 2</f>
        <v>219.5</v>
      </c>
    </row>
    <row r="220" spans="1:8" ht="15.75">
      <c r="A220" s="23" t="s">
        <v>389</v>
      </c>
      <c r="B220" s="27" t="s">
        <v>18</v>
      </c>
      <c r="C220" s="23" t="s">
        <v>390</v>
      </c>
      <c r="D220" s="26">
        <v>50</v>
      </c>
      <c r="E220">
        <f>D220*1.2</f>
        <v>60</v>
      </c>
      <c r="F220">
        <v>219</v>
      </c>
      <c r="G220">
        <v>214</v>
      </c>
      <c r="H220">
        <f>(F220+G220) / 2</f>
        <v>216.5</v>
      </c>
    </row>
    <row r="221" spans="1:8" ht="15.75">
      <c r="A221" s="24" t="s">
        <v>694</v>
      </c>
      <c r="B221" s="27" t="s">
        <v>29</v>
      </c>
      <c r="C221" s="26" t="s">
        <v>234</v>
      </c>
      <c r="D221" s="26">
        <v>50</v>
      </c>
      <c r="E221">
        <f>D221*1.2</f>
        <v>60</v>
      </c>
      <c r="F221">
        <v>220</v>
      </c>
      <c r="G221">
        <v>215</v>
      </c>
      <c r="H221">
        <f>(F221+G221) / 2</f>
        <v>217.5</v>
      </c>
    </row>
    <row r="222" spans="1:8" ht="15.75">
      <c r="A222" s="23" t="s">
        <v>294</v>
      </c>
      <c r="B222" s="27" t="s">
        <v>29</v>
      </c>
      <c r="C222" s="23" t="s">
        <v>395</v>
      </c>
      <c r="D222" s="26">
        <v>49</v>
      </c>
      <c r="E222">
        <f>D222*1.2</f>
        <v>58.8</v>
      </c>
      <c r="F222">
        <v>221</v>
      </c>
      <c r="G222">
        <v>216</v>
      </c>
      <c r="H222">
        <f>(F222+G222) / 2</f>
        <v>218.5</v>
      </c>
    </row>
    <row r="223" spans="1:8" ht="15.75">
      <c r="A223" s="24" t="s">
        <v>257</v>
      </c>
      <c r="B223" s="27" t="s">
        <v>103</v>
      </c>
      <c r="C223" s="26" t="s">
        <v>73</v>
      </c>
      <c r="D223" s="26">
        <v>47</v>
      </c>
      <c r="E223">
        <f>D223*0.9</f>
        <v>42.300000000000004</v>
      </c>
      <c r="F223">
        <v>222</v>
      </c>
      <c r="G223">
        <v>234</v>
      </c>
      <c r="H223">
        <f>(F223+G223) / 2</f>
        <v>228</v>
      </c>
    </row>
    <row r="224" spans="1:8" ht="15.75">
      <c r="A224" s="23" t="s">
        <v>393</v>
      </c>
      <c r="B224" s="27" t="s">
        <v>64</v>
      </c>
      <c r="C224" s="23" t="s">
        <v>20</v>
      </c>
      <c r="D224" s="26">
        <v>46</v>
      </c>
      <c r="E224">
        <f>D224*1.1</f>
        <v>50.6</v>
      </c>
      <c r="F224">
        <v>223</v>
      </c>
      <c r="G224">
        <v>222</v>
      </c>
      <c r="H224">
        <f>(F224+G224) / 2</f>
        <v>222.5</v>
      </c>
    </row>
    <row r="225" spans="1:8" ht="15.75">
      <c r="A225" s="23" t="s">
        <v>394</v>
      </c>
      <c r="B225" s="27" t="s">
        <v>76</v>
      </c>
      <c r="C225" s="23" t="s">
        <v>395</v>
      </c>
      <c r="D225" s="26">
        <v>45</v>
      </c>
      <c r="E225">
        <f>D225*1.1</f>
        <v>49.500000000000007</v>
      </c>
      <c r="F225">
        <v>224</v>
      </c>
      <c r="G225">
        <v>223</v>
      </c>
      <c r="H225">
        <f>(F225+G225) / 2</f>
        <v>223.5</v>
      </c>
    </row>
    <row r="226" spans="1:8" ht="15.75">
      <c r="A226" s="26" t="s">
        <v>245</v>
      </c>
      <c r="B226" s="27" t="s">
        <v>41</v>
      </c>
      <c r="C226" s="26" t="s">
        <v>246</v>
      </c>
      <c r="D226" s="26">
        <v>45</v>
      </c>
      <c r="E226">
        <f>D226*1</f>
        <v>45</v>
      </c>
      <c r="F226">
        <v>225</v>
      </c>
      <c r="G226">
        <v>228</v>
      </c>
      <c r="H226">
        <f>(F226+G226) / 2</f>
        <v>226.5</v>
      </c>
    </row>
    <row r="227" spans="1:8" ht="15.75">
      <c r="A227" s="23" t="s">
        <v>396</v>
      </c>
      <c r="B227" s="27" t="s">
        <v>18</v>
      </c>
      <c r="C227" s="23" t="s">
        <v>152</v>
      </c>
      <c r="D227" s="26">
        <v>44</v>
      </c>
      <c r="E227">
        <f>D227*1.2</f>
        <v>52.8</v>
      </c>
      <c r="F227">
        <v>226</v>
      </c>
      <c r="G227">
        <v>220</v>
      </c>
      <c r="H227">
        <f>(F227+G227) / 2</f>
        <v>223</v>
      </c>
    </row>
    <row r="228" spans="1:8" ht="15.75">
      <c r="A228" s="24" t="s">
        <v>695</v>
      </c>
      <c r="B228" s="27" t="s">
        <v>103</v>
      </c>
      <c r="C228" s="26" t="s">
        <v>9</v>
      </c>
      <c r="D228" s="26">
        <v>44</v>
      </c>
      <c r="E228">
        <f>D228*0.9</f>
        <v>39.6</v>
      </c>
      <c r="F228">
        <v>227</v>
      </c>
      <c r="G228">
        <v>239</v>
      </c>
      <c r="H228">
        <f>(F228+G228) / 2</f>
        <v>233</v>
      </c>
    </row>
    <row r="229" spans="1:8" ht="15.75">
      <c r="A229" s="24" t="s">
        <v>696</v>
      </c>
      <c r="B229" s="27" t="s">
        <v>11</v>
      </c>
      <c r="C229" s="26" t="s">
        <v>719</v>
      </c>
      <c r="D229" s="26">
        <v>41</v>
      </c>
      <c r="E229">
        <f>D229*1.2</f>
        <v>49.199999999999996</v>
      </c>
      <c r="F229">
        <v>228</v>
      </c>
      <c r="G229">
        <v>225</v>
      </c>
      <c r="H229">
        <f>(F229+G229) / 2</f>
        <v>226.5</v>
      </c>
    </row>
    <row r="230" spans="1:8" ht="15.75">
      <c r="A230" s="23" t="s">
        <v>252</v>
      </c>
      <c r="B230" s="27" t="s">
        <v>29</v>
      </c>
      <c r="C230" s="23" t="s">
        <v>253</v>
      </c>
      <c r="D230" s="26">
        <v>40</v>
      </c>
      <c r="E230">
        <f>D230*1.2</f>
        <v>48</v>
      </c>
      <c r="F230">
        <v>229</v>
      </c>
      <c r="G230">
        <v>226</v>
      </c>
      <c r="H230">
        <f>(F230+G230) / 2</f>
        <v>227.5</v>
      </c>
    </row>
    <row r="231" spans="1:8" ht="15.75">
      <c r="A231" s="23" t="s">
        <v>398</v>
      </c>
      <c r="B231" s="27" t="s">
        <v>315</v>
      </c>
      <c r="C231" s="23" t="s">
        <v>87</v>
      </c>
      <c r="D231" s="26">
        <v>38</v>
      </c>
      <c r="E231">
        <f>D231*1.3</f>
        <v>49.4</v>
      </c>
      <c r="F231">
        <v>230</v>
      </c>
      <c r="G231">
        <v>224</v>
      </c>
      <c r="H231">
        <f>(F231+G231) / 2</f>
        <v>227</v>
      </c>
    </row>
    <row r="232" spans="1:8" ht="15.75">
      <c r="A232" s="24" t="s">
        <v>697</v>
      </c>
      <c r="B232" s="27" t="s">
        <v>76</v>
      </c>
      <c r="C232" s="26" t="s">
        <v>649</v>
      </c>
      <c r="D232" s="26">
        <v>38</v>
      </c>
      <c r="E232">
        <f>D232*1.1</f>
        <v>41.800000000000004</v>
      </c>
      <c r="F232">
        <v>231</v>
      </c>
      <c r="G232">
        <v>235</v>
      </c>
      <c r="H232">
        <f>(F232+G232) / 2</f>
        <v>233</v>
      </c>
    </row>
    <row r="233" spans="1:8" ht="15.75">
      <c r="A233" s="26" t="s">
        <v>255</v>
      </c>
      <c r="B233" s="27" t="s">
        <v>103</v>
      </c>
      <c r="C233" s="23" t="s">
        <v>331</v>
      </c>
      <c r="D233" s="26">
        <v>38</v>
      </c>
      <c r="E233">
        <f>D233*0.9</f>
        <v>34.200000000000003</v>
      </c>
      <c r="F233">
        <v>232</v>
      </c>
      <c r="G233">
        <v>245</v>
      </c>
      <c r="H233">
        <f>(F233+G233) / 2</f>
        <v>238.5</v>
      </c>
    </row>
    <row r="234" spans="1:8" ht="15.75">
      <c r="A234" s="23" t="s">
        <v>301</v>
      </c>
      <c r="B234" s="27" t="s">
        <v>11</v>
      </c>
      <c r="C234" s="23" t="s">
        <v>302</v>
      </c>
      <c r="D234" s="26">
        <v>37</v>
      </c>
      <c r="E234">
        <f>D234*1.2</f>
        <v>44.4</v>
      </c>
      <c r="F234">
        <v>233</v>
      </c>
      <c r="G234">
        <v>229</v>
      </c>
      <c r="H234">
        <f>(F234+G234) / 2</f>
        <v>231</v>
      </c>
    </row>
    <row r="235" spans="1:8" ht="15.75">
      <c r="A235" s="23" t="s">
        <v>399</v>
      </c>
      <c r="B235" s="27" t="s">
        <v>336</v>
      </c>
      <c r="C235" s="23" t="s">
        <v>374</v>
      </c>
      <c r="D235" s="26">
        <v>37</v>
      </c>
      <c r="E235">
        <f>D235*1.2</f>
        <v>44.4</v>
      </c>
      <c r="F235">
        <v>234</v>
      </c>
      <c r="G235">
        <v>230</v>
      </c>
      <c r="H235">
        <f>(F235+G235) / 2</f>
        <v>232</v>
      </c>
    </row>
    <row r="236" spans="1:8" ht="15.75">
      <c r="A236" s="26" t="s">
        <v>256</v>
      </c>
      <c r="B236" s="27" t="s">
        <v>29</v>
      </c>
      <c r="C236" s="26" t="s">
        <v>341</v>
      </c>
      <c r="D236" s="26">
        <v>37</v>
      </c>
      <c r="E236">
        <f>D236*1.2</f>
        <v>44.4</v>
      </c>
      <c r="F236">
        <v>235</v>
      </c>
      <c r="G236">
        <v>231</v>
      </c>
      <c r="H236">
        <f>(F236+G236) / 2</f>
        <v>233</v>
      </c>
    </row>
    <row r="237" spans="1:8" ht="15.75">
      <c r="A237" s="23" t="s">
        <v>258</v>
      </c>
      <c r="B237" s="27" t="s">
        <v>64</v>
      </c>
      <c r="C237" s="23" t="s">
        <v>147</v>
      </c>
      <c r="D237" s="26">
        <v>37</v>
      </c>
      <c r="E237">
        <f>D237*1.1</f>
        <v>40.700000000000003</v>
      </c>
      <c r="F237">
        <v>236</v>
      </c>
      <c r="G237">
        <v>237</v>
      </c>
      <c r="H237">
        <f>(F237+G237) / 2</f>
        <v>236.5</v>
      </c>
    </row>
    <row r="238" spans="1:8" ht="15.75">
      <c r="A238" s="24" t="s">
        <v>698</v>
      </c>
      <c r="B238" s="27" t="s">
        <v>76</v>
      </c>
      <c r="C238" s="26" t="s">
        <v>60</v>
      </c>
      <c r="D238" s="26">
        <v>37</v>
      </c>
      <c r="E238">
        <f>D238*1.1</f>
        <v>40.700000000000003</v>
      </c>
      <c r="F238">
        <v>237</v>
      </c>
      <c r="G238">
        <v>238</v>
      </c>
      <c r="H238">
        <f>(F238+G238) / 2</f>
        <v>237.5</v>
      </c>
    </row>
    <row r="239" spans="1:8" ht="15.75">
      <c r="A239" s="24" t="s">
        <v>699</v>
      </c>
      <c r="B239" s="27" t="s">
        <v>18</v>
      </c>
      <c r="C239" s="26" t="s">
        <v>350</v>
      </c>
      <c r="D239" s="26">
        <v>36</v>
      </c>
      <c r="E239">
        <f>D239*1.2</f>
        <v>43.199999999999996</v>
      </c>
      <c r="F239">
        <v>238</v>
      </c>
      <c r="G239">
        <v>233</v>
      </c>
      <c r="H239">
        <f>(F239+G239) / 2</f>
        <v>235.5</v>
      </c>
    </row>
    <row r="240" spans="1:8" ht="15.75">
      <c r="A240" s="26" t="s">
        <v>259</v>
      </c>
      <c r="B240" s="27" t="s">
        <v>15</v>
      </c>
      <c r="C240" s="23" t="s">
        <v>372</v>
      </c>
      <c r="D240" s="26">
        <v>34</v>
      </c>
      <c r="E240">
        <f>D240*1.3</f>
        <v>44.2</v>
      </c>
      <c r="F240">
        <v>239</v>
      </c>
      <c r="G240">
        <v>232</v>
      </c>
      <c r="H240">
        <f>(F240+G240) / 2</f>
        <v>235.5</v>
      </c>
    </row>
    <row r="241" spans="1:8" ht="15.75">
      <c r="A241" s="23" t="s">
        <v>401</v>
      </c>
      <c r="B241" s="27" t="s">
        <v>41</v>
      </c>
      <c r="C241" s="23" t="s">
        <v>171</v>
      </c>
      <c r="D241" s="26">
        <v>33</v>
      </c>
      <c r="E241">
        <f>D241*1</f>
        <v>33</v>
      </c>
      <c r="F241">
        <v>240</v>
      </c>
      <c r="G241">
        <v>247</v>
      </c>
      <c r="H241">
        <f>(F241+G241) / 2</f>
        <v>243.5</v>
      </c>
    </row>
    <row r="242" spans="1:8" ht="15.75">
      <c r="A242" s="24" t="s">
        <v>700</v>
      </c>
      <c r="B242" s="27" t="s">
        <v>315</v>
      </c>
      <c r="C242" s="26" t="s">
        <v>13</v>
      </c>
      <c r="D242" s="26">
        <v>32</v>
      </c>
      <c r="E242">
        <f>D242*1.3</f>
        <v>41.6</v>
      </c>
      <c r="F242">
        <v>241</v>
      </c>
      <c r="G242">
        <v>236</v>
      </c>
      <c r="H242">
        <f>(F242+G242) / 2</f>
        <v>238.5</v>
      </c>
    </row>
    <row r="243" spans="1:8" ht="15.75">
      <c r="A243" s="26" t="s">
        <v>261</v>
      </c>
      <c r="B243" s="27" t="s">
        <v>18</v>
      </c>
      <c r="C243" s="26" t="s">
        <v>60</v>
      </c>
      <c r="D243" s="26">
        <v>32</v>
      </c>
      <c r="E243">
        <f>D243*1.2</f>
        <v>38.4</v>
      </c>
      <c r="F243">
        <v>242</v>
      </c>
      <c r="G243">
        <v>241</v>
      </c>
      <c r="H243">
        <f>(F243+G243) / 2</f>
        <v>241.5</v>
      </c>
    </row>
    <row r="244" spans="1:8" ht="15.75">
      <c r="A244" s="23" t="s">
        <v>402</v>
      </c>
      <c r="B244" s="27" t="s">
        <v>323</v>
      </c>
      <c r="C244" s="23" t="s">
        <v>136</v>
      </c>
      <c r="D244" s="26">
        <v>32</v>
      </c>
      <c r="E244">
        <f>D244*1</f>
        <v>32</v>
      </c>
      <c r="F244">
        <v>243</v>
      </c>
      <c r="G244">
        <v>248</v>
      </c>
      <c r="H244">
        <f>(F244+G244) / 2</f>
        <v>245.5</v>
      </c>
    </row>
    <row r="245" spans="1:8" ht="15.75">
      <c r="A245" s="23" t="s">
        <v>403</v>
      </c>
      <c r="B245" s="27" t="s">
        <v>11</v>
      </c>
      <c r="C245" s="23" t="s">
        <v>13</v>
      </c>
      <c r="D245" s="26">
        <v>30</v>
      </c>
      <c r="E245">
        <f>D245*1.2</f>
        <v>36</v>
      </c>
      <c r="F245">
        <v>244</v>
      </c>
      <c r="G245">
        <v>242</v>
      </c>
      <c r="H245">
        <f>(F245+G245) / 2</f>
        <v>243</v>
      </c>
    </row>
    <row r="246" spans="1:8" ht="15.75">
      <c r="A246" s="23" t="s">
        <v>404</v>
      </c>
      <c r="B246" s="27" t="s">
        <v>29</v>
      </c>
      <c r="C246" s="23" t="s">
        <v>220</v>
      </c>
      <c r="D246" s="26">
        <v>29</v>
      </c>
      <c r="E246">
        <f>D246*1.2</f>
        <v>34.799999999999997</v>
      </c>
      <c r="F246">
        <v>245</v>
      </c>
      <c r="G246">
        <v>244</v>
      </c>
      <c r="H246">
        <f>(F246+G246) / 2</f>
        <v>244.5</v>
      </c>
    </row>
    <row r="247" spans="1:8" ht="15.75">
      <c r="A247" s="24" t="s">
        <v>701</v>
      </c>
      <c r="B247" s="27" t="s">
        <v>41</v>
      </c>
      <c r="C247" s="26" t="s">
        <v>655</v>
      </c>
      <c r="D247" s="26">
        <v>29</v>
      </c>
      <c r="E247">
        <f>D247*1</f>
        <v>29</v>
      </c>
      <c r="F247">
        <v>246</v>
      </c>
      <c r="G247">
        <v>252</v>
      </c>
      <c r="H247">
        <f>(F247+G247) / 2</f>
        <v>249</v>
      </c>
    </row>
    <row r="248" spans="1:8" ht="15.75">
      <c r="A248" s="24" t="s">
        <v>702</v>
      </c>
      <c r="B248" s="27" t="s">
        <v>11</v>
      </c>
      <c r="C248" s="26" t="s">
        <v>338</v>
      </c>
      <c r="D248" s="26">
        <v>28</v>
      </c>
      <c r="E248">
        <f>D248*1.2</f>
        <v>33.6</v>
      </c>
      <c r="F248">
        <v>247</v>
      </c>
      <c r="G248">
        <v>246</v>
      </c>
      <c r="H248">
        <f>(F248+G248) / 2</f>
        <v>246.5</v>
      </c>
    </row>
    <row r="249" spans="1:8" ht="15.75">
      <c r="A249" s="23" t="s">
        <v>405</v>
      </c>
      <c r="B249" s="27" t="s">
        <v>15</v>
      </c>
      <c r="C249" s="23" t="s">
        <v>406</v>
      </c>
      <c r="D249" s="26">
        <v>27</v>
      </c>
      <c r="E249">
        <f>D249*1.3</f>
        <v>35.1</v>
      </c>
      <c r="F249">
        <v>248</v>
      </c>
      <c r="G249">
        <v>243</v>
      </c>
      <c r="H249">
        <f>(F249+G249) / 2</f>
        <v>245.5</v>
      </c>
    </row>
    <row r="250" spans="1:8" ht="15.75">
      <c r="A250" s="24" t="s">
        <v>300</v>
      </c>
      <c r="B250" s="27" t="s">
        <v>64</v>
      </c>
      <c r="C250" s="26" t="s">
        <v>152</v>
      </c>
      <c r="D250" s="26">
        <v>27</v>
      </c>
      <c r="E250">
        <f>D250*1.1</f>
        <v>29.700000000000003</v>
      </c>
      <c r="F250">
        <v>249</v>
      </c>
      <c r="G250">
        <v>251</v>
      </c>
      <c r="H250">
        <f>(F250+G250) / 2</f>
        <v>250</v>
      </c>
    </row>
    <row r="251" spans="1:8" ht="15.75">
      <c r="A251" s="24" t="s">
        <v>703</v>
      </c>
      <c r="B251" s="27" t="s">
        <v>103</v>
      </c>
      <c r="C251" s="26" t="s">
        <v>66</v>
      </c>
      <c r="D251" s="26">
        <v>27</v>
      </c>
      <c r="E251">
        <f>D251*0.9</f>
        <v>24.3</v>
      </c>
      <c r="F251">
        <v>250</v>
      </c>
      <c r="G251">
        <v>260</v>
      </c>
      <c r="H251">
        <f>(F251+G251) / 2</f>
        <v>255</v>
      </c>
    </row>
    <row r="252" spans="1:8" ht="15.75">
      <c r="A252" s="24" t="s">
        <v>704</v>
      </c>
      <c r="B252" s="27" t="s">
        <v>56</v>
      </c>
      <c r="C252" s="26" t="s">
        <v>656</v>
      </c>
      <c r="D252" s="26">
        <v>26</v>
      </c>
      <c r="E252">
        <f>D252*1.5</f>
        <v>39</v>
      </c>
      <c r="F252">
        <v>251</v>
      </c>
      <c r="G252">
        <v>240</v>
      </c>
      <c r="H252">
        <f>(F252+G252) / 2</f>
        <v>245.5</v>
      </c>
    </row>
    <row r="253" spans="1:8" ht="15.75">
      <c r="A253" s="23" t="s">
        <v>407</v>
      </c>
      <c r="B253" s="27" t="s">
        <v>29</v>
      </c>
      <c r="C253" s="23" t="s">
        <v>357</v>
      </c>
      <c r="D253" s="26">
        <v>26</v>
      </c>
      <c r="E253">
        <f>D253*1.2</f>
        <v>31.2</v>
      </c>
      <c r="F253">
        <v>252</v>
      </c>
      <c r="G253">
        <v>249</v>
      </c>
      <c r="H253">
        <f>(F253+G253) / 2</f>
        <v>250.5</v>
      </c>
    </row>
    <row r="254" spans="1:8" ht="15.75">
      <c r="A254" s="26" t="s">
        <v>270</v>
      </c>
      <c r="B254" s="27" t="s">
        <v>103</v>
      </c>
      <c r="C254" s="26" t="s">
        <v>332</v>
      </c>
      <c r="D254" s="26">
        <v>26</v>
      </c>
      <c r="E254">
        <f>D254*0.9</f>
        <v>23.400000000000002</v>
      </c>
      <c r="F254">
        <v>253</v>
      </c>
      <c r="G254">
        <v>261</v>
      </c>
      <c r="H254">
        <f>(F254+G254) / 2</f>
        <v>257</v>
      </c>
    </row>
    <row r="255" spans="1:8" ht="15.75">
      <c r="A255" s="26" t="s">
        <v>271</v>
      </c>
      <c r="B255" s="27" t="s">
        <v>336</v>
      </c>
      <c r="C255" s="26" t="s">
        <v>234</v>
      </c>
      <c r="D255" s="26">
        <v>25</v>
      </c>
      <c r="E255">
        <f>D255*1.2</f>
        <v>30</v>
      </c>
      <c r="F255">
        <v>254</v>
      </c>
      <c r="G255">
        <v>250</v>
      </c>
      <c r="H255">
        <f>(F255+G255) / 2</f>
        <v>252</v>
      </c>
    </row>
    <row r="256" spans="1:8" ht="15.75">
      <c r="A256" s="24" t="s">
        <v>705</v>
      </c>
      <c r="B256" s="27" t="s">
        <v>29</v>
      </c>
      <c r="C256" s="26" t="s">
        <v>657</v>
      </c>
      <c r="D256" s="26">
        <v>24</v>
      </c>
      <c r="E256">
        <f>D256*1.2</f>
        <v>28.799999999999997</v>
      </c>
      <c r="F256">
        <v>255</v>
      </c>
      <c r="G256">
        <v>253</v>
      </c>
      <c r="H256">
        <f>(F256+G256) / 2</f>
        <v>254</v>
      </c>
    </row>
    <row r="257" spans="1:8" ht="15.75">
      <c r="A257" s="26" t="s">
        <v>273</v>
      </c>
      <c r="B257" s="27" t="s">
        <v>64</v>
      </c>
      <c r="C257" s="26" t="s">
        <v>274</v>
      </c>
      <c r="D257" s="26">
        <v>23</v>
      </c>
      <c r="E257">
        <f>D257*1.1</f>
        <v>25.3</v>
      </c>
      <c r="F257">
        <v>256</v>
      </c>
      <c r="G257">
        <v>257</v>
      </c>
      <c r="H257">
        <f>(F257+G257) / 2</f>
        <v>256.5</v>
      </c>
    </row>
    <row r="258" spans="1:8" ht="15.75">
      <c r="A258" s="26" t="s">
        <v>275</v>
      </c>
      <c r="B258" s="27" t="s">
        <v>336</v>
      </c>
      <c r="C258" s="26" t="s">
        <v>161</v>
      </c>
      <c r="D258" s="26">
        <v>22</v>
      </c>
      <c r="E258">
        <f>D258*1.2</f>
        <v>26.4</v>
      </c>
      <c r="F258">
        <v>257</v>
      </c>
      <c r="G258">
        <v>255</v>
      </c>
      <c r="H258">
        <f>(F258+G258) / 2</f>
        <v>256</v>
      </c>
    </row>
    <row r="259" spans="1:8" ht="15.75">
      <c r="A259" s="23" t="s">
        <v>409</v>
      </c>
      <c r="B259" s="27" t="s">
        <v>315</v>
      </c>
      <c r="C259" s="23" t="s">
        <v>13</v>
      </c>
      <c r="D259" s="26">
        <v>21</v>
      </c>
      <c r="E259">
        <f>D259*1.3</f>
        <v>27.3</v>
      </c>
      <c r="F259">
        <v>258</v>
      </c>
      <c r="G259">
        <v>254</v>
      </c>
      <c r="H259">
        <f>(F259+G259) / 2</f>
        <v>256</v>
      </c>
    </row>
    <row r="260" spans="1:8" ht="15.75">
      <c r="A260" s="26" t="s">
        <v>276</v>
      </c>
      <c r="B260" s="27" t="s">
        <v>76</v>
      </c>
      <c r="C260" s="26" t="s">
        <v>333</v>
      </c>
      <c r="D260" s="26">
        <v>21</v>
      </c>
      <c r="E260">
        <f>D260*1.1</f>
        <v>23.1</v>
      </c>
      <c r="F260">
        <v>259</v>
      </c>
      <c r="G260">
        <v>262</v>
      </c>
      <c r="H260">
        <f>(F260+G260) / 2</f>
        <v>260.5</v>
      </c>
    </row>
    <row r="261" spans="1:8" ht="15.75">
      <c r="A261" s="24" t="s">
        <v>706</v>
      </c>
      <c r="B261" s="27" t="s">
        <v>76</v>
      </c>
      <c r="C261" s="23" t="s">
        <v>131</v>
      </c>
      <c r="D261" s="26">
        <v>21</v>
      </c>
      <c r="E261">
        <f>D261*1.1</f>
        <v>23.1</v>
      </c>
      <c r="F261">
        <v>260</v>
      </c>
      <c r="G261">
        <v>263</v>
      </c>
      <c r="H261">
        <f>(F261+G261) / 2</f>
        <v>261.5</v>
      </c>
    </row>
    <row r="262" spans="1:8" ht="15.75">
      <c r="A262" s="23" t="s">
        <v>410</v>
      </c>
      <c r="B262" s="27" t="s">
        <v>64</v>
      </c>
      <c r="C262" s="23" t="s">
        <v>234</v>
      </c>
      <c r="D262" s="26">
        <v>20</v>
      </c>
      <c r="E262">
        <f>D262*1.1</f>
        <v>22</v>
      </c>
      <c r="F262">
        <v>261</v>
      </c>
      <c r="G262">
        <v>264</v>
      </c>
      <c r="H262">
        <f>(F262+G262) / 2</f>
        <v>262.5</v>
      </c>
    </row>
    <row r="263" spans="1:8" ht="15.75">
      <c r="A263" s="24" t="s">
        <v>707</v>
      </c>
      <c r="B263" s="27" t="s">
        <v>15</v>
      </c>
      <c r="C263" s="23" t="s">
        <v>357</v>
      </c>
      <c r="D263" s="26">
        <v>19</v>
      </c>
      <c r="E263">
        <f>D263*1.3</f>
        <v>24.7</v>
      </c>
      <c r="F263">
        <v>262</v>
      </c>
      <c r="G263">
        <v>258</v>
      </c>
      <c r="H263">
        <f>(F263+G263) / 2</f>
        <v>260</v>
      </c>
    </row>
    <row r="264" spans="1:8" ht="15.75">
      <c r="A264" s="23" t="s">
        <v>411</v>
      </c>
      <c r="B264" s="27" t="s">
        <v>15</v>
      </c>
      <c r="C264" s="23" t="s">
        <v>325</v>
      </c>
      <c r="D264" s="26">
        <v>19</v>
      </c>
      <c r="E264">
        <f>D264*1.3</f>
        <v>24.7</v>
      </c>
      <c r="F264">
        <v>263</v>
      </c>
      <c r="G264">
        <v>259</v>
      </c>
      <c r="H264">
        <f>(F264+G264) / 2</f>
        <v>261</v>
      </c>
    </row>
    <row r="265" spans="1:8" ht="15.75">
      <c r="A265" s="23" t="s">
        <v>412</v>
      </c>
      <c r="B265" s="27" t="s">
        <v>64</v>
      </c>
      <c r="C265" s="23" t="s">
        <v>136</v>
      </c>
      <c r="D265" s="26">
        <v>18</v>
      </c>
      <c r="E265">
        <f>D265*1.1</f>
        <v>19.8</v>
      </c>
      <c r="F265">
        <v>264</v>
      </c>
      <c r="G265">
        <v>265</v>
      </c>
      <c r="H265">
        <f>(F265+G265) / 2</f>
        <v>264.5</v>
      </c>
    </row>
    <row r="266" spans="1:8" ht="15.75">
      <c r="A266" s="24" t="s">
        <v>708</v>
      </c>
      <c r="B266" s="27" t="s">
        <v>56</v>
      </c>
      <c r="C266" s="23" t="s">
        <v>17</v>
      </c>
      <c r="D266" s="26">
        <v>17</v>
      </c>
      <c r="E266">
        <f>D266*1.5</f>
        <v>25.5</v>
      </c>
      <c r="F266">
        <v>265</v>
      </c>
      <c r="G266">
        <v>256</v>
      </c>
      <c r="H266">
        <f>(F266+G266) / 2</f>
        <v>260.5</v>
      </c>
    </row>
    <row r="267" spans="1:8" ht="15.75">
      <c r="A267" s="23" t="s">
        <v>413</v>
      </c>
      <c r="B267" s="27" t="s">
        <v>64</v>
      </c>
      <c r="C267" s="23" t="s">
        <v>60</v>
      </c>
      <c r="D267" s="26">
        <v>17</v>
      </c>
      <c r="E267">
        <f>D267*1.1</f>
        <v>18.700000000000003</v>
      </c>
      <c r="F267">
        <v>266</v>
      </c>
      <c r="G267">
        <v>268</v>
      </c>
      <c r="H267">
        <f>(F267+G267) / 2</f>
        <v>267</v>
      </c>
    </row>
    <row r="268" spans="1:8" ht="15.75">
      <c r="A268" s="24" t="s">
        <v>709</v>
      </c>
      <c r="B268" s="27" t="s">
        <v>18</v>
      </c>
      <c r="C268" s="26" t="s">
        <v>98</v>
      </c>
      <c r="D268" s="26">
        <v>16</v>
      </c>
      <c r="E268">
        <f>D268*1.2</f>
        <v>19.2</v>
      </c>
      <c r="F268">
        <v>267</v>
      </c>
      <c r="G268">
        <v>266</v>
      </c>
      <c r="H268">
        <f>(F268+G268) / 2</f>
        <v>266.5</v>
      </c>
    </row>
    <row r="269" spans="1:8" ht="15.75">
      <c r="A269" s="26" t="s">
        <v>281</v>
      </c>
      <c r="B269" s="27" t="s">
        <v>18</v>
      </c>
      <c r="C269" s="26" t="s">
        <v>51</v>
      </c>
      <c r="D269" s="26">
        <v>16</v>
      </c>
      <c r="E269">
        <f>D269*1.2</f>
        <v>19.2</v>
      </c>
      <c r="F269">
        <v>268</v>
      </c>
      <c r="G269">
        <v>267</v>
      </c>
      <c r="H269">
        <f>(F269+G269) / 2</f>
        <v>267.5</v>
      </c>
    </row>
    <row r="270" spans="1:8" ht="15.75">
      <c r="A270" s="23" t="s">
        <v>299</v>
      </c>
      <c r="B270" s="27" t="s">
        <v>64</v>
      </c>
      <c r="C270" s="23" t="s">
        <v>234</v>
      </c>
      <c r="D270" s="26">
        <v>16</v>
      </c>
      <c r="E270">
        <f>D270*1.1</f>
        <v>17.600000000000001</v>
      </c>
      <c r="F270">
        <v>269</v>
      </c>
      <c r="G270">
        <v>270</v>
      </c>
      <c r="H270">
        <f>(F270+G270) / 2</f>
        <v>269.5</v>
      </c>
    </row>
    <row r="271" spans="1:8" ht="15.75">
      <c r="A271" s="23" t="s">
        <v>414</v>
      </c>
      <c r="B271" s="27" t="s">
        <v>64</v>
      </c>
      <c r="C271" s="23" t="s">
        <v>17</v>
      </c>
      <c r="D271" s="26">
        <v>16</v>
      </c>
      <c r="E271">
        <f>D271*1.1</f>
        <v>17.600000000000001</v>
      </c>
      <c r="F271">
        <v>270</v>
      </c>
      <c r="G271">
        <v>271</v>
      </c>
      <c r="H271">
        <f>(F271+G271) / 2</f>
        <v>270.5</v>
      </c>
    </row>
    <row r="272" spans="1:8" ht="15.75">
      <c r="A272" s="23" t="s">
        <v>415</v>
      </c>
      <c r="B272" s="27" t="s">
        <v>240</v>
      </c>
      <c r="C272" s="23" t="s">
        <v>338</v>
      </c>
      <c r="D272" s="26">
        <v>15</v>
      </c>
      <c r="E272">
        <f>D272*1</f>
        <v>15</v>
      </c>
      <c r="F272">
        <v>271</v>
      </c>
      <c r="G272">
        <v>273</v>
      </c>
      <c r="H272">
        <f>(F272+G272) / 2</f>
        <v>272</v>
      </c>
    </row>
    <row r="273" spans="1:8" ht="15.75">
      <c r="A273" s="24" t="s">
        <v>710</v>
      </c>
      <c r="B273" s="27" t="s">
        <v>103</v>
      </c>
      <c r="C273" s="26" t="s">
        <v>51</v>
      </c>
      <c r="D273" s="26">
        <v>15</v>
      </c>
      <c r="E273">
        <f>D273*0.9</f>
        <v>13.5</v>
      </c>
      <c r="F273">
        <v>272</v>
      </c>
      <c r="G273">
        <v>276</v>
      </c>
      <c r="H273">
        <f>(F273+G273) / 2</f>
        <v>274</v>
      </c>
    </row>
    <row r="274" spans="1:8" ht="15.75">
      <c r="A274" s="23" t="s">
        <v>416</v>
      </c>
      <c r="B274" s="27" t="s">
        <v>15</v>
      </c>
      <c r="C274" s="23" t="s">
        <v>51</v>
      </c>
      <c r="D274" s="26">
        <v>14</v>
      </c>
      <c r="E274">
        <f>D274*1.3</f>
        <v>18.2</v>
      </c>
      <c r="F274">
        <v>273</v>
      </c>
      <c r="G274">
        <v>269</v>
      </c>
      <c r="H274">
        <f>(F274+G274) / 2</f>
        <v>271</v>
      </c>
    </row>
    <row r="275" spans="1:8" ht="15.75">
      <c r="A275" s="24" t="s">
        <v>711</v>
      </c>
      <c r="B275" s="27" t="s">
        <v>15</v>
      </c>
      <c r="C275" s="23" t="s">
        <v>372</v>
      </c>
      <c r="D275" s="26">
        <v>13</v>
      </c>
      <c r="E275">
        <f>D275*1.3</f>
        <v>16.900000000000002</v>
      </c>
      <c r="F275">
        <v>274</v>
      </c>
      <c r="G275">
        <v>272</v>
      </c>
      <c r="H275">
        <f>(F275+G275) / 2</f>
        <v>273</v>
      </c>
    </row>
    <row r="276" spans="1:8" ht="15.75">
      <c r="A276" s="23" t="s">
        <v>417</v>
      </c>
      <c r="B276" s="27" t="s">
        <v>336</v>
      </c>
      <c r="C276" s="26" t="s">
        <v>55</v>
      </c>
      <c r="D276" s="26">
        <v>12</v>
      </c>
      <c r="E276">
        <f>D276*1.2</f>
        <v>14.399999999999999</v>
      </c>
      <c r="F276">
        <v>275</v>
      </c>
      <c r="G276">
        <v>274</v>
      </c>
      <c r="H276">
        <f>(F276+G276) / 2</f>
        <v>274.5</v>
      </c>
    </row>
    <row r="277" spans="1:8" ht="15.75">
      <c r="A277" s="26" t="s">
        <v>287</v>
      </c>
      <c r="B277" s="27" t="s">
        <v>336</v>
      </c>
      <c r="C277" s="26" t="s">
        <v>288</v>
      </c>
      <c r="D277" s="26">
        <v>12</v>
      </c>
      <c r="E277">
        <f>D277*1.2</f>
        <v>14.399999999999999</v>
      </c>
      <c r="F277">
        <v>276</v>
      </c>
      <c r="G277">
        <v>275</v>
      </c>
      <c r="H277">
        <f>(F277+G277) / 2</f>
        <v>275.5</v>
      </c>
    </row>
    <row r="278" spans="1:8" ht="15.75">
      <c r="A278" s="26" t="s">
        <v>289</v>
      </c>
      <c r="B278" s="27" t="s">
        <v>76</v>
      </c>
      <c r="C278" s="26" t="s">
        <v>220</v>
      </c>
      <c r="D278" s="26">
        <v>11</v>
      </c>
      <c r="E278">
        <f>D278*1.1</f>
        <v>12.100000000000001</v>
      </c>
      <c r="F278">
        <v>277</v>
      </c>
      <c r="G278">
        <v>277</v>
      </c>
      <c r="H278">
        <f>(F278+G278) / 2</f>
        <v>277</v>
      </c>
    </row>
    <row r="279" spans="1:8" ht="15.75">
      <c r="A279" s="26" t="s">
        <v>290</v>
      </c>
      <c r="B279" s="27" t="s">
        <v>336</v>
      </c>
      <c r="C279" s="26" t="s">
        <v>169</v>
      </c>
      <c r="D279" s="26">
        <v>10</v>
      </c>
      <c r="E279">
        <f>D279*1.2</f>
        <v>12</v>
      </c>
      <c r="F279">
        <v>278</v>
      </c>
      <c r="G279">
        <v>278</v>
      </c>
      <c r="H279">
        <f>(F279+G279) / 2</f>
        <v>278</v>
      </c>
    </row>
    <row r="280" spans="1:8" ht="15.75">
      <c r="A280" s="23" t="s">
        <v>418</v>
      </c>
      <c r="B280" s="27" t="s">
        <v>29</v>
      </c>
      <c r="C280" s="23" t="s">
        <v>331</v>
      </c>
      <c r="D280" s="26">
        <v>9</v>
      </c>
      <c r="E280">
        <f>D280*1.2</f>
        <v>10.799999999999999</v>
      </c>
      <c r="F280">
        <v>279</v>
      </c>
      <c r="G280">
        <v>279</v>
      </c>
      <c r="H280">
        <f>(F280+G280) / 2</f>
        <v>279</v>
      </c>
    </row>
    <row r="281" spans="1:8" ht="15.75">
      <c r="A281" s="26" t="s">
        <v>292</v>
      </c>
      <c r="B281" s="27" t="s">
        <v>64</v>
      </c>
      <c r="C281" s="26" t="s">
        <v>83</v>
      </c>
      <c r="D281" s="26">
        <v>8</v>
      </c>
      <c r="E281">
        <f>D281*1.1</f>
        <v>8.8000000000000007</v>
      </c>
      <c r="F281">
        <v>280</v>
      </c>
      <c r="G281">
        <v>280</v>
      </c>
      <c r="H281">
        <f>(F281+G281) / 2</f>
        <v>280</v>
      </c>
    </row>
    <row r="282" spans="1:8" ht="15.75">
      <c r="A282" s="24" t="s">
        <v>712</v>
      </c>
      <c r="B282" s="27" t="s">
        <v>336</v>
      </c>
      <c r="C282" s="26" t="s">
        <v>674</v>
      </c>
      <c r="D282" s="26">
        <v>7</v>
      </c>
      <c r="E282">
        <f>D282*1.2</f>
        <v>8.4</v>
      </c>
      <c r="F282">
        <v>281</v>
      </c>
      <c r="G282">
        <v>281</v>
      </c>
      <c r="H282">
        <f>(F282+G282) / 2</f>
        <v>281</v>
      </c>
    </row>
    <row r="283" spans="1:8" ht="15.75">
      <c r="A283" s="23" t="s">
        <v>421</v>
      </c>
      <c r="B283" s="27" t="s">
        <v>41</v>
      </c>
      <c r="C283" s="23" t="s">
        <v>372</v>
      </c>
      <c r="D283" s="26">
        <v>7</v>
      </c>
      <c r="E283">
        <f>D283*1</f>
        <v>7</v>
      </c>
      <c r="F283">
        <v>282</v>
      </c>
      <c r="G283">
        <v>282</v>
      </c>
      <c r="H283">
        <f>(F283+G283) / 2</f>
        <v>282</v>
      </c>
    </row>
    <row r="284" spans="1:8" ht="15.75">
      <c r="A284" s="23" t="s">
        <v>422</v>
      </c>
      <c r="B284" s="27" t="s">
        <v>41</v>
      </c>
      <c r="C284" s="23" t="s">
        <v>66</v>
      </c>
      <c r="D284" s="26">
        <v>6</v>
      </c>
      <c r="E284">
        <f>D284*1</f>
        <v>6</v>
      </c>
      <c r="F284">
        <v>283</v>
      </c>
      <c r="G284">
        <v>283</v>
      </c>
      <c r="H284">
        <f>(F284+G284) / 2</f>
        <v>283</v>
      </c>
    </row>
    <row r="285" spans="1:8" ht="15.75">
      <c r="A285" s="24" t="s">
        <v>713</v>
      </c>
      <c r="B285" s="27" t="s">
        <v>336</v>
      </c>
      <c r="C285" s="26" t="s">
        <v>83</v>
      </c>
      <c r="D285" s="26">
        <v>5</v>
      </c>
      <c r="E285">
        <f>D285*1.2</f>
        <v>6</v>
      </c>
      <c r="F285">
        <v>284</v>
      </c>
      <c r="G285">
        <v>284</v>
      </c>
      <c r="H285">
        <f>(F285+G285) / 2</f>
        <v>284</v>
      </c>
    </row>
    <row r="286" spans="1:8" ht="15.75">
      <c r="A286" s="23" t="s">
        <v>423</v>
      </c>
      <c r="B286" s="27" t="s">
        <v>64</v>
      </c>
      <c r="C286" s="23" t="s">
        <v>406</v>
      </c>
      <c r="D286" s="26">
        <v>5</v>
      </c>
      <c r="E286">
        <f>D286*1.1</f>
        <v>5.5</v>
      </c>
      <c r="F286">
        <v>285</v>
      </c>
      <c r="G286">
        <v>285</v>
      </c>
      <c r="H286">
        <f>(F286+G286) / 2</f>
        <v>285</v>
      </c>
    </row>
    <row r="287" spans="1:8" ht="15.75">
      <c r="A287" s="23" t="s">
        <v>424</v>
      </c>
      <c r="B287" s="27" t="s">
        <v>64</v>
      </c>
      <c r="C287" s="23" t="s">
        <v>354</v>
      </c>
      <c r="D287" s="26">
        <v>4</v>
      </c>
      <c r="E287">
        <f>D287*1.1</f>
        <v>4.4000000000000004</v>
      </c>
      <c r="F287">
        <v>286</v>
      </c>
      <c r="G287">
        <v>286</v>
      </c>
      <c r="H287">
        <f>(F287+G287) / 2</f>
        <v>286</v>
      </c>
    </row>
    <row r="288" spans="1:8" ht="15.75">
      <c r="A288" s="26" t="s">
        <v>297</v>
      </c>
      <c r="B288" s="27" t="s">
        <v>64</v>
      </c>
      <c r="C288" s="26" t="s">
        <v>298</v>
      </c>
      <c r="D288" s="26">
        <v>4</v>
      </c>
      <c r="E288">
        <f>D288*1.1</f>
        <v>4.4000000000000004</v>
      </c>
      <c r="F288">
        <v>287</v>
      </c>
      <c r="G288">
        <v>287</v>
      </c>
      <c r="H288">
        <f>(F288+G288) / 2</f>
        <v>287</v>
      </c>
    </row>
    <row r="289" spans="1:8" ht="15.75">
      <c r="A289" s="24" t="s">
        <v>714</v>
      </c>
      <c r="B289" s="27" t="s">
        <v>56</v>
      </c>
      <c r="C289" s="26" t="s">
        <v>333</v>
      </c>
      <c r="D289" s="26">
        <v>2</v>
      </c>
      <c r="E289">
        <f>D289*1.5</f>
        <v>3</v>
      </c>
      <c r="F289">
        <v>288</v>
      </c>
      <c r="G289">
        <v>288</v>
      </c>
      <c r="H289">
        <f>(F289+G289) / 2</f>
        <v>288</v>
      </c>
    </row>
    <row r="290" spans="1:8" ht="15.75">
      <c r="A290" s="23" t="s">
        <v>425</v>
      </c>
      <c r="B290" s="27" t="s">
        <v>11</v>
      </c>
      <c r="C290" s="23" t="s">
        <v>341</v>
      </c>
      <c r="D290" s="26">
        <v>1</v>
      </c>
      <c r="E290">
        <f>D290*1.2</f>
        <v>1.2</v>
      </c>
      <c r="F290">
        <v>289</v>
      </c>
      <c r="G290">
        <v>289</v>
      </c>
      <c r="H290">
        <f>(F290+G290) / 2</f>
        <v>289</v>
      </c>
    </row>
  </sheetData>
  <sortState xmlns:xlrd2="http://schemas.microsoft.com/office/spreadsheetml/2017/richdata2" ref="A2:M291">
    <sortCondition descending="1" ref="D2:D291"/>
  </sortState>
  <conditionalFormatting sqref="A42:A183">
    <cfRule type="duplicateValues" dxfId="15" priority="12"/>
  </conditionalFormatting>
  <conditionalFormatting sqref="A28:A41">
    <cfRule type="duplicateValues" dxfId="14" priority="11"/>
  </conditionalFormatting>
  <conditionalFormatting sqref="A28:A41">
    <cfRule type="duplicateValues" dxfId="13" priority="10"/>
  </conditionalFormatting>
  <conditionalFormatting sqref="A2:A27">
    <cfRule type="duplicateValues" dxfId="12" priority="9"/>
  </conditionalFormatting>
  <conditionalFormatting sqref="A2:A27">
    <cfRule type="duplicateValues" dxfId="11" priority="8"/>
  </conditionalFormatting>
  <conditionalFormatting sqref="A42:A183 A1">
    <cfRule type="duplicateValues" dxfId="10" priority="13"/>
  </conditionalFormatting>
  <conditionalFormatting sqref="A1:A183">
    <cfRule type="duplicateValues" dxfId="9" priority="14"/>
  </conditionalFormatting>
  <conditionalFormatting sqref="A1:A183">
    <cfRule type="duplicateValues" dxfId="8" priority="15"/>
  </conditionalFormatting>
  <conditionalFormatting sqref="A216:A246">
    <cfRule type="duplicateValues" dxfId="7" priority="5"/>
  </conditionalFormatting>
  <conditionalFormatting sqref="A216:A246">
    <cfRule type="duplicateValues" dxfId="6" priority="4"/>
  </conditionalFormatting>
  <conditionalFormatting sqref="A216:A246">
    <cfRule type="duplicateValues" dxfId="5" priority="3"/>
  </conditionalFormatting>
  <conditionalFormatting sqref="A247:A290">
    <cfRule type="duplicateValues" dxfId="4" priority="2"/>
  </conditionalFormatting>
  <conditionalFormatting sqref="A247:A290">
    <cfRule type="duplicateValues" dxfId="3" priority="1"/>
  </conditionalFormatting>
  <conditionalFormatting sqref="A184:A215 A247:A290">
    <cfRule type="duplicateValues" dxfId="2" priority="6"/>
  </conditionalFormatting>
  <conditionalFormatting sqref="A184:A246">
    <cfRule type="duplicateValues" dxfId="1" priority="7"/>
  </conditionalFormatting>
  <conditionalFormatting sqref="A1:A215">
    <cfRule type="duplicateValues" dxfId="0" priority="16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cbs sports</vt:lpstr>
      <vt:lpstr>draft tek.com</vt:lpstr>
      <vt:lpstr>Bleacher</vt:lpstr>
      <vt:lpstr>Combined Players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2022-02-21T18:42:26Z</dcterms:created>
  <dcterms:modified xsi:type="dcterms:W3CDTF">2022-03-09T16:34:45Z</dcterms:modified>
</cp:coreProperties>
</file>