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idal\Downloads\"/>
    </mc:Choice>
  </mc:AlternateContent>
  <bookViews>
    <workbookView xWindow="0" yWindow="0" windowWidth="19200" windowHeight="1119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E56" i="1" s="1"/>
  <c r="F56" i="1" s="1"/>
  <c r="C57" i="1"/>
  <c r="C58" i="1"/>
  <c r="D58" i="1" s="1"/>
  <c r="E58" i="1" s="1"/>
  <c r="F58" i="1" s="1"/>
  <c r="C59" i="1"/>
  <c r="C60" i="1"/>
  <c r="D60" i="1" s="1"/>
  <c r="E60" i="1" s="1"/>
  <c r="F60" i="1" s="1"/>
  <c r="C61" i="1"/>
  <c r="C62" i="1"/>
  <c r="D62" i="1" s="1"/>
  <c r="E62" i="1" s="1"/>
  <c r="F62" i="1" s="1"/>
  <c r="C63" i="1"/>
  <c r="C64" i="1"/>
  <c r="D64" i="1" s="1"/>
  <c r="E64" i="1" s="1"/>
  <c r="F64" i="1" s="1"/>
  <c r="C65" i="1"/>
  <c r="C66" i="1"/>
  <c r="D66" i="1" s="1"/>
  <c r="E66" i="1" s="1"/>
  <c r="F66" i="1" s="1"/>
  <c r="C67" i="1"/>
  <c r="C68" i="1"/>
  <c r="D68" i="1" s="1"/>
  <c r="E68" i="1" s="1"/>
  <c r="F68" i="1" s="1"/>
  <c r="C69" i="1"/>
  <c r="C70" i="1"/>
  <c r="D70" i="1" s="1"/>
  <c r="E70" i="1" s="1"/>
  <c r="F70" i="1" s="1"/>
  <c r="C71" i="1"/>
  <c r="C72" i="1"/>
  <c r="D72" i="1" s="1"/>
  <c r="E72" i="1" s="1"/>
  <c r="F72" i="1" s="1"/>
  <c r="C73" i="1"/>
  <c r="C74" i="1"/>
  <c r="D74" i="1" s="1"/>
  <c r="E74" i="1" s="1"/>
  <c r="F74" i="1" s="1"/>
  <c r="C75" i="1"/>
  <c r="C76" i="1"/>
  <c r="D76" i="1" s="1"/>
  <c r="E76" i="1" s="1"/>
  <c r="F76" i="1" s="1"/>
  <c r="C77" i="1"/>
  <c r="C78" i="1"/>
  <c r="D78" i="1" s="1"/>
  <c r="E78" i="1" s="1"/>
  <c r="F78" i="1" s="1"/>
  <c r="C79" i="1"/>
  <c r="C80" i="1"/>
  <c r="D80" i="1" s="1"/>
  <c r="E80" i="1" s="1"/>
  <c r="F80" i="1" s="1"/>
  <c r="C81" i="1"/>
  <c r="C82" i="1"/>
  <c r="D82" i="1" s="1"/>
  <c r="E82" i="1" s="1"/>
  <c r="F82" i="1" s="1"/>
  <c r="C83" i="1"/>
  <c r="C30" i="1"/>
  <c r="D30" i="1"/>
  <c r="E30" i="1" s="1"/>
  <c r="F30" i="1" s="1"/>
  <c r="D55" i="1"/>
  <c r="E55" i="1" s="1"/>
  <c r="F55" i="1" s="1"/>
  <c r="D57" i="1"/>
  <c r="E57" i="1" s="1"/>
  <c r="F57" i="1" s="1"/>
  <c r="D59" i="1"/>
  <c r="E59" i="1" s="1"/>
  <c r="F59" i="1" s="1"/>
  <c r="D61" i="1"/>
  <c r="E61" i="1" s="1"/>
  <c r="F61" i="1" s="1"/>
  <c r="D63" i="1"/>
  <c r="E63" i="1" s="1"/>
  <c r="F63" i="1" s="1"/>
  <c r="D65" i="1"/>
  <c r="E65" i="1" s="1"/>
  <c r="F65" i="1" s="1"/>
  <c r="D67" i="1"/>
  <c r="E67" i="1" s="1"/>
  <c r="F67" i="1" s="1"/>
  <c r="D69" i="1"/>
  <c r="E69" i="1" s="1"/>
  <c r="F69" i="1" s="1"/>
  <c r="D71" i="1"/>
  <c r="E71" i="1" s="1"/>
  <c r="F71" i="1" s="1"/>
  <c r="D73" i="1"/>
  <c r="E73" i="1" s="1"/>
  <c r="F73" i="1" s="1"/>
  <c r="D75" i="1"/>
  <c r="E75" i="1" s="1"/>
  <c r="F75" i="1" s="1"/>
  <c r="D77" i="1"/>
  <c r="E77" i="1" s="1"/>
  <c r="F77" i="1" s="1"/>
  <c r="D79" i="1"/>
  <c r="E79" i="1" s="1"/>
  <c r="F79" i="1" s="1"/>
  <c r="D81" i="1"/>
  <c r="E81" i="1" s="1"/>
  <c r="F81" i="1" s="1"/>
  <c r="D83" i="1"/>
  <c r="E83" i="1" s="1"/>
  <c r="F83" i="1" s="1"/>
  <c r="B84" i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26" i="1" l="1"/>
  <c r="F26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7" i="1"/>
  <c r="F27" i="1" l="1"/>
  <c r="G27" i="1" s="1"/>
</calcChain>
</file>

<file path=xl/sharedStrings.xml><?xml version="1.0" encoding="utf-8"?>
<sst xmlns="http://schemas.openxmlformats.org/spreadsheetml/2006/main" count="195" uniqueCount="188">
  <si>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</si>
  <si>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</si>
  <si>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</si>
  <si>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</si>
  <si>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</si>
  <si>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</si>
  <si>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</si>
  <si>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</si>
  <si>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</si>
  <si>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</si>
  <si>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</si>
  <si>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</si>
  <si>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</si>
  <si>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</si>
  <si>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</si>
  <si>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</si>
  <si>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</si>
  <si>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</si>
  <si>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</si>
  <si>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</si>
  <si>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</si>
  <si>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</si>
  <si>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</si>
  <si>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</si>
  <si>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</si>
  <si>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Characters</t>
  </si>
  <si>
    <t>Occurrences</t>
  </si>
  <si>
    <t>Entropy</t>
  </si>
  <si>
    <t>Log2(p)</t>
  </si>
  <si>
    <t>P*Log2(p)</t>
  </si>
  <si>
    <t>"-(P*Log2(P))"</t>
  </si>
  <si>
    <t>Total</t>
  </si>
  <si>
    <t>Probability</t>
  </si>
  <si>
    <t>-32 P= 0.00132877</t>
  </si>
  <si>
    <t>-31 P= 0.00351082</t>
  </si>
  <si>
    <t>-30 P= 0.00548289</t>
  </si>
  <si>
    <t>-29 P= 0.00733625</t>
  </si>
  <si>
    <t>-28 P= 0.0108111</t>
  </si>
  <si>
    <t>-26 P= 0.00910601</t>
  </si>
  <si>
    <t>-25 P= 0.0132725</t>
  </si>
  <si>
    <t>-24 P= 0.0285545</t>
  </si>
  <si>
    <t>-23 P= 0.0325137</t>
  </si>
  <si>
    <t>-22 P= 0.0382193</t>
  </si>
  <si>
    <t>-21 P= 0.0638196</t>
  </si>
  <si>
    <t>-19 P= 0.0715699</t>
  </si>
  <si>
    <t>-18 P= 0.0795114</t>
  </si>
  <si>
    <t>-17 P= 0.112457</t>
  </si>
  <si>
    <t>-16 P= 0.127163</t>
  </si>
  <si>
    <t>-15 P= 0.150316</t>
  </si>
  <si>
    <t>-13 P= 0.163448</t>
  </si>
  <si>
    <t>-12 P= 0.178294</t>
  </si>
  <si>
    <t>-11 P= 0.206434</t>
  </si>
  <si>
    <t>-10 P= 0.222643</t>
  </si>
  <si>
    <t>-9 P= 0.214074</t>
  </si>
  <si>
    <t>-8 P= 0.229594</t>
  </si>
  <si>
    <t>-6 P= 0.237185</t>
  </si>
  <si>
    <t>-5 P= 0.221798</t>
  </si>
  <si>
    <t>-4 P= 0.232328</t>
  </si>
  <si>
    <t>-3 P= 0.245359</t>
  </si>
  <si>
    <t>-2 P= 0.218391</t>
  </si>
  <si>
    <t>0 P= 0.195199</t>
  </si>
  <si>
    <t>1 P= 0.186074</t>
  </si>
  <si>
    <t>2 P= 0.168598</t>
  </si>
  <si>
    <t>3 P= 0.149224</t>
  </si>
  <si>
    <t>4 P= 0.142197</t>
  </si>
  <si>
    <t>5 P= 0.119918</t>
  </si>
  <si>
    <t>7 P= 0.112457</t>
  </si>
  <si>
    <t>8 P= 0.105195</t>
  </si>
  <si>
    <t>9 P= 0.100817</t>
  </si>
  <si>
    <t>10 P= 0.0913445</t>
  </si>
  <si>
    <t>11 P= 0.0705545</t>
  </si>
  <si>
    <t>13 P= 0.0616973</t>
  </si>
  <si>
    <t>14 P= 0.0648717</t>
  </si>
  <si>
    <t>15 P= 0.0436899</t>
  </si>
  <si>
    <t>16 P= 0.0460557</t>
  </si>
  <si>
    <t>17 P= 0.0258339</t>
  </si>
  <si>
    <t>18 P= 0.0278808</t>
  </si>
  <si>
    <t>20 P= 0.0230386</t>
  </si>
  <si>
    <t>21 P= 0.0179316</t>
  </si>
  <si>
    <t>22 P= 0.0108111</t>
  </si>
  <si>
    <t>23 P= 0.0186803</t>
  </si>
  <si>
    <t>24 P= 0.0124635</t>
  </si>
  <si>
    <t>26 P= 0.00351082</t>
  </si>
  <si>
    <t>27 P= 0.00351082</t>
  </si>
  <si>
    <t>29 P= 0.00351082</t>
  </si>
  <si>
    <t>31 P= 0.00132877</t>
  </si>
  <si>
    <t>34 P= 0.00132877</t>
  </si>
  <si>
    <t>P(-32)=</t>
  </si>
  <si>
    <t>0.00132877</t>
  </si>
  <si>
    <t>P(-31)=</t>
  </si>
  <si>
    <t>0.00351082</t>
  </si>
  <si>
    <t>P(-30)=</t>
  </si>
  <si>
    <t>0.00548289</t>
  </si>
  <si>
    <t>P(-29)=</t>
  </si>
  <si>
    <t>0.00733625</t>
  </si>
  <si>
    <t>P(-28)=</t>
  </si>
  <si>
    <t>0.0108111</t>
  </si>
  <si>
    <t>P(-26)=</t>
  </si>
  <si>
    <t>0.00910601</t>
  </si>
  <si>
    <t>P(-25)=</t>
  </si>
  <si>
    <t>0.0132725</t>
  </si>
  <si>
    <t>P(-24)=</t>
  </si>
  <si>
    <t>0.0285545</t>
  </si>
  <si>
    <t>P(-23)=</t>
  </si>
  <si>
    <t>0.0325137</t>
  </si>
  <si>
    <t>P(-22)=</t>
  </si>
  <si>
    <t>0.0382193</t>
  </si>
  <si>
    <t>P(-21)=</t>
  </si>
  <si>
    <t>0.0638196</t>
  </si>
  <si>
    <t>P(-19)=</t>
  </si>
  <si>
    <t>0.0715699</t>
  </si>
  <si>
    <t>P(-18)=</t>
  </si>
  <si>
    <t>0.0795114</t>
  </si>
  <si>
    <t>P(-17)=</t>
  </si>
  <si>
    <t>0.112457</t>
  </si>
  <si>
    <t>P(-16)=</t>
  </si>
  <si>
    <t>0.127163</t>
  </si>
  <si>
    <t>P(-15)=</t>
  </si>
  <si>
    <t>0.150316</t>
  </si>
  <si>
    <t>P(-13)=</t>
  </si>
  <si>
    <t>0.163448</t>
  </si>
  <si>
    <t>P(-12)=</t>
  </si>
  <si>
    <t>0.178294</t>
  </si>
  <si>
    <t>P(-11)=</t>
  </si>
  <si>
    <t>0.206434</t>
  </si>
  <si>
    <t>P(-10)=</t>
  </si>
  <si>
    <t>0.222643</t>
  </si>
  <si>
    <t>P(-9)=</t>
  </si>
  <si>
    <t>0.214074</t>
  </si>
  <si>
    <t>P(-8)=</t>
  </si>
  <si>
    <t>0.229594</t>
  </si>
  <si>
    <t>P(-6)=</t>
  </si>
  <si>
    <t>0.237185</t>
  </si>
  <si>
    <t>P(-5)=</t>
  </si>
  <si>
    <t>0.221798</t>
  </si>
  <si>
    <t>P(-4)=</t>
  </si>
  <si>
    <t>0.232328</t>
  </si>
  <si>
    <t>P(-3)=</t>
  </si>
  <si>
    <t>0.245359</t>
  </si>
  <si>
    <t>P(-2)=</t>
  </si>
  <si>
    <t>0.218391</t>
  </si>
  <si>
    <t>P(0)=</t>
  </si>
  <si>
    <t>0.195199</t>
  </si>
  <si>
    <t>P(1)=</t>
  </si>
  <si>
    <t>0.186074</t>
  </si>
  <si>
    <t>P(2)=</t>
  </si>
  <si>
    <t>0.168598</t>
  </si>
  <si>
    <t>P(3)=</t>
  </si>
  <si>
    <t>0.149224</t>
  </si>
  <si>
    <t>P(4)=</t>
  </si>
  <si>
    <t>0.142197</t>
  </si>
  <si>
    <t>P(5)=</t>
  </si>
  <si>
    <t>0.119918</t>
  </si>
  <si>
    <t>P(7)=</t>
  </si>
  <si>
    <t>P(8)=</t>
  </si>
  <si>
    <t>0.105195</t>
  </si>
  <si>
    <t>P(9)=</t>
  </si>
  <si>
    <t>0.100817</t>
  </si>
  <si>
    <t>P(10)=</t>
  </si>
  <si>
    <t>0.0913445</t>
  </si>
  <si>
    <t>P(11)=</t>
  </si>
  <si>
    <t>0.0705545</t>
  </si>
  <si>
    <t>P(13)=</t>
  </si>
  <si>
    <t>0.0616973</t>
  </si>
  <si>
    <t>P(14)=</t>
  </si>
  <si>
    <t>0.0648717</t>
  </si>
  <si>
    <t>P(15)=</t>
  </si>
  <si>
    <t>0.0436899</t>
  </si>
  <si>
    <t>P(16)=</t>
  </si>
  <si>
    <t>0.0460557</t>
  </si>
  <si>
    <t>P(17)=</t>
  </si>
  <si>
    <t>0.0258339</t>
  </si>
  <si>
    <t>P(18)=</t>
  </si>
  <si>
    <t>0.0278808</t>
  </si>
  <si>
    <t>P(20)=</t>
  </si>
  <si>
    <t>0.0230386</t>
  </si>
  <si>
    <t>P(21)=</t>
  </si>
  <si>
    <t>0.0179316</t>
  </si>
  <si>
    <t>P(22)=</t>
  </si>
  <si>
    <t>P(23)=</t>
  </si>
  <si>
    <t>0.0186803</t>
  </si>
  <si>
    <t>P(24)=</t>
  </si>
  <si>
    <t>0.0124635</t>
  </si>
  <si>
    <t>P(26)=</t>
  </si>
  <si>
    <t>P(27)=</t>
  </si>
  <si>
    <t>P(29)=</t>
  </si>
  <si>
    <t>P(31)=</t>
  </si>
  <si>
    <t>P(34)=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</si>
</sst>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Histográma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16863567971505"/>
          <c:y val="0.179041394335512"/>
          <c:w val="0.85237172515907256"/>
          <c:h val="0.64490933731322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Folha1!$B$2:$B$26</c:f>
              <c:numCache>
                <c:formatCode>General</c:formatCode>
                <c:ptCount val="25"/>
                <c:pt idx="0">
                  <c:v>31090</c:v>
                </c:pt>
                <c:pt idx="1">
                  <c:v>2397</c:v>
                </c:pt>
                <c:pt idx="2">
                  <c:v>7080</c:v>
                </c:pt>
                <c:pt idx="3">
                  <c:v>12320</c:v>
                </c:pt>
                <c:pt idx="4">
                  <c:v>31618</c:v>
                </c:pt>
                <c:pt idx="5">
                  <c:v>3059</c:v>
                </c:pt>
                <c:pt idx="6">
                  <c:v>3604</c:v>
                </c:pt>
                <c:pt idx="7">
                  <c:v>2590</c:v>
                </c:pt>
                <c:pt idx="8">
                  <c:v>12539</c:v>
                </c:pt>
                <c:pt idx="9">
                  <c:v>1024</c:v>
                </c:pt>
                <c:pt idx="10">
                  <c:v>2</c:v>
                </c:pt>
                <c:pt idx="11">
                  <c:v>6107</c:v>
                </c:pt>
                <c:pt idx="12">
                  <c:v>10923</c:v>
                </c:pt>
                <c:pt idx="13">
                  <c:v>13460</c:v>
                </c:pt>
                <c:pt idx="14">
                  <c:v>27271</c:v>
                </c:pt>
                <c:pt idx="15">
                  <c:v>5561</c:v>
                </c:pt>
                <c:pt idx="16">
                  <c:v>4114</c:v>
                </c:pt>
                <c:pt idx="17">
                  <c:v>16854</c:v>
                </c:pt>
                <c:pt idx="18">
                  <c:v>20670</c:v>
                </c:pt>
                <c:pt idx="19">
                  <c:v>11951</c:v>
                </c:pt>
                <c:pt idx="20">
                  <c:v>10632</c:v>
                </c:pt>
                <c:pt idx="21">
                  <c:v>4256</c:v>
                </c:pt>
                <c:pt idx="22">
                  <c:v>368</c:v>
                </c:pt>
                <c:pt idx="23">
                  <c:v>9</c:v>
                </c:pt>
                <c:pt idx="2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3E2-A280-CBCF15DD1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0691215"/>
        <c:axId val="1030665775"/>
      </c:barChart>
      <c:catAx>
        <c:axId val="103069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Samples</a:t>
                </a:r>
              </a:p>
            </c:rich>
          </c:tx>
          <c:layout>
            <c:manualLayout>
              <c:xMode val="edge"/>
              <c:yMode val="edge"/>
              <c:x val="0.47770779933220736"/>
              <c:y val="0.90823148369585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65775"/>
        <c:crosses val="autoZero"/>
        <c:auto val="1"/>
        <c:lblAlgn val="ctr"/>
        <c:lblOffset val="100"/>
        <c:noMultiLvlLbl val="0"/>
      </c:catAx>
      <c:valAx>
        <c:axId val="10306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Ocorrências</a:t>
                </a:r>
              </a:p>
            </c:rich>
          </c:tx>
          <c:layout>
            <c:manualLayout>
              <c:xMode val="edge"/>
              <c:yMode val="edge"/>
              <c:x val="2.449839135638586E-2"/>
              <c:y val="7.06060859187178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123824</xdr:rowOff>
    </xdr:from>
    <xdr:to>
      <xdr:col>16</xdr:col>
      <xdr:colOff>190500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E1" zoomScale="85" zoomScaleNormal="85" workbookViewId="0">
      <selection activeCell="N35" sqref="N35"/>
    </sheetView>
  </sheetViews>
  <sheetFormatPr defaultRowHeight="15" x14ac:dyDescent="0.25"/>
  <cols>
    <col min="1" max="1" width="10.28515625" bestFit="1" customWidth="1"/>
    <col min="2" max="2" width="16.140625" customWidth="1"/>
    <col min="3" max="3" width="15.28515625" customWidth="1"/>
    <col min="4" max="4" width="15.7109375" customWidth="1"/>
    <col min="5" max="5" width="14" customWidth="1"/>
    <col min="6" max="6" width="16.85546875" customWidth="1"/>
    <col min="7" max="7" width="22" customWidth="1"/>
    <col min="8" max="8" width="7.28515625" bestFit="1" customWidth="1"/>
    <col min="9" max="9" width="10.5703125" bestFit="1" customWidth="1"/>
  </cols>
  <sheetData>
    <row r="1" spans="1:6" x14ac:dyDescent="0.25">
      <c r="A1" s="1" t="s">
        <v>25</v>
      </c>
      <c r="B1" s="1" t="s">
        <v>26</v>
      </c>
      <c r="C1" s="1" t="s">
        <v>32</v>
      </c>
      <c r="D1" s="2" t="s">
        <v>28</v>
      </c>
      <c r="E1" s="2" t="s">
        <v>29</v>
      </c>
      <c r="F1" t="s">
        <v>30</v>
      </c>
    </row>
    <row r="2" spans="1:6" x14ac:dyDescent="0.25">
      <c r="A2" s="1" t="s">
        <v>0</v>
      </c>
      <c r="B2" s="1">
        <v>31090</v>
      </c>
      <c r="C2" s="1">
        <f>B2/B$27</f>
        <v>0.12931590265328446</v>
      </c>
      <c r="D2">
        <f>LOG(C2,2)</f>
        <v>-2.9510283930703474</v>
      </c>
      <c r="E2">
        <f>C2*D2</f>
        <v>-0.3816149004053635</v>
      </c>
      <c r="F2">
        <f>E2*-1</f>
        <v>0.3816149004053635</v>
      </c>
    </row>
    <row r="3" spans="1:6" x14ac:dyDescent="0.25">
      <c r="A3" s="1" t="s">
        <v>1</v>
      </c>
      <c r="B3" s="1">
        <v>2397</v>
      </c>
      <c r="C3" s="1">
        <f t="shared" ref="C3:C26" si="0">B3/B$27</f>
        <v>9.9700938777717227E-3</v>
      </c>
      <c r="D3">
        <f t="shared" ref="D3:D26" si="1">LOG(C3,2)</f>
        <v>-6.6481771956496418</v>
      </c>
      <c r="E3">
        <f t="shared" ref="E3:E25" si="2">C3*D3</f>
        <v>-6.628295075668808E-2</v>
      </c>
      <c r="F3">
        <f t="shared" ref="F3:F26" si="3">E3*-1</f>
        <v>6.628295075668808E-2</v>
      </c>
    </row>
    <row r="4" spans="1:6" x14ac:dyDescent="0.25">
      <c r="A4" s="1" t="s">
        <v>2</v>
      </c>
      <c r="B4" s="1">
        <v>7080</v>
      </c>
      <c r="C4" s="1">
        <f t="shared" si="0"/>
        <v>2.944858767401911E-2</v>
      </c>
      <c r="D4">
        <f t="shared" si="1"/>
        <v>-5.0856577443284143</v>
      </c>
      <c r="E4">
        <f t="shared" si="2"/>
        <v>-0.14976543796390956</v>
      </c>
      <c r="F4">
        <f t="shared" si="3"/>
        <v>0.14976543796390956</v>
      </c>
    </row>
    <row r="5" spans="1:6" x14ac:dyDescent="0.25">
      <c r="A5" s="1" t="s">
        <v>3</v>
      </c>
      <c r="B5" s="1">
        <v>12320</v>
      </c>
      <c r="C5" s="1">
        <f t="shared" si="0"/>
        <v>5.1243870076824211E-2</v>
      </c>
      <c r="D5">
        <f t="shared" si="1"/>
        <v>-4.28647675371651</v>
      </c>
      <c r="E5">
        <f t="shared" si="2"/>
        <v>-0.21965565785477606</v>
      </c>
      <c r="F5">
        <f t="shared" si="3"/>
        <v>0.21965565785477606</v>
      </c>
    </row>
    <row r="6" spans="1:6" x14ac:dyDescent="0.25">
      <c r="A6" s="1" t="s">
        <v>4</v>
      </c>
      <c r="B6" s="1">
        <v>31618</v>
      </c>
      <c r="C6" s="1">
        <f t="shared" si="0"/>
        <v>0.1315120685137198</v>
      </c>
      <c r="D6">
        <f t="shared" si="1"/>
        <v>-2.9267328969973065</v>
      </c>
      <c r="E6">
        <f t="shared" si="2"/>
        <v>-0.38490069727126741</v>
      </c>
      <c r="F6">
        <f t="shared" si="3"/>
        <v>0.38490069727126741</v>
      </c>
    </row>
    <row r="7" spans="1:6" x14ac:dyDescent="0.25">
      <c r="A7" s="1" t="s">
        <v>5</v>
      </c>
      <c r="B7" s="1">
        <v>3059</v>
      </c>
      <c r="C7" s="1">
        <f t="shared" si="0"/>
        <v>1.2723620013393284E-2</v>
      </c>
      <c r="D7">
        <f t="shared" si="1"/>
        <v>-6.2963469977405708</v>
      </c>
      <c r="E7">
        <f t="shared" si="2"/>
        <v>-8.0112326671720649E-2</v>
      </c>
      <c r="F7">
        <f t="shared" si="3"/>
        <v>8.0112326671720649E-2</v>
      </c>
    </row>
    <row r="8" spans="1:6" x14ac:dyDescent="0.25">
      <c r="A8" s="1" t="s">
        <v>6</v>
      </c>
      <c r="B8" s="1">
        <v>3604</v>
      </c>
      <c r="C8" s="1">
        <f t="shared" si="0"/>
        <v>1.4990495759486563E-2</v>
      </c>
      <c r="D8">
        <f t="shared" si="1"/>
        <v>-6.059808093485235</v>
      </c>
      <c r="E8">
        <f t="shared" si="2"/>
        <v>-9.0839527528692773E-2</v>
      </c>
      <c r="F8">
        <f t="shared" si="3"/>
        <v>9.0839527528692773E-2</v>
      </c>
    </row>
    <row r="9" spans="1:6" x14ac:dyDescent="0.25">
      <c r="A9" s="1" t="s">
        <v>7</v>
      </c>
      <c r="B9" s="1">
        <v>2590</v>
      </c>
      <c r="C9" s="1">
        <f t="shared" si="0"/>
        <v>1.0772859050241454E-2</v>
      </c>
      <c r="D9">
        <f t="shared" si="1"/>
        <v>-6.5364550067248572</v>
      </c>
      <c r="E9">
        <f t="shared" si="2"/>
        <v>-7.0416308475691941E-2</v>
      </c>
      <c r="F9">
        <f t="shared" si="3"/>
        <v>7.0416308475691941E-2</v>
      </c>
    </row>
    <row r="10" spans="1:6" x14ac:dyDescent="0.25">
      <c r="A10" s="1" t="s">
        <v>8</v>
      </c>
      <c r="B10" s="1">
        <v>12539</v>
      </c>
      <c r="C10" s="1">
        <f t="shared" si="0"/>
        <v>5.2154779780300226E-2</v>
      </c>
      <c r="D10">
        <f t="shared" si="1"/>
        <v>-4.2610567136482622</v>
      </c>
      <c r="E10">
        <f t="shared" si="2"/>
        <v>-0.22223447453169493</v>
      </c>
      <c r="F10">
        <f t="shared" si="3"/>
        <v>0.22223447453169493</v>
      </c>
    </row>
    <row r="11" spans="1:6" x14ac:dyDescent="0.25">
      <c r="A11" s="1" t="s">
        <v>9</v>
      </c>
      <c r="B11" s="1">
        <v>1024</v>
      </c>
      <c r="C11" s="1">
        <f t="shared" si="0"/>
        <v>4.259230759632142E-3</v>
      </c>
      <c r="D11">
        <f t="shared" si="1"/>
        <v>-7.8751913892987737</v>
      </c>
      <c r="E11">
        <f t="shared" si="2"/>
        <v>-3.3542257403291517E-2</v>
      </c>
      <c r="F11">
        <f t="shared" si="3"/>
        <v>3.3542257403291517E-2</v>
      </c>
    </row>
    <row r="12" spans="1:6" x14ac:dyDescent="0.25">
      <c r="A12" s="1" t="s">
        <v>10</v>
      </c>
      <c r="B12" s="1">
        <v>2</v>
      </c>
      <c r="C12" s="1">
        <f t="shared" si="0"/>
        <v>8.3188100774065274E-6</v>
      </c>
      <c r="D12">
        <f t="shared" si="1"/>
        <v>-16.875191389298774</v>
      </c>
      <c r="E12">
        <f t="shared" si="2"/>
        <v>-1.403815121874625E-4</v>
      </c>
      <c r="F12">
        <f t="shared" si="3"/>
        <v>1.403815121874625E-4</v>
      </c>
    </row>
    <row r="13" spans="1:6" x14ac:dyDescent="0.25">
      <c r="A13" s="1" t="s">
        <v>11</v>
      </c>
      <c r="B13" s="1">
        <v>6107</v>
      </c>
      <c r="C13" s="1">
        <f t="shared" si="0"/>
        <v>2.5401486571360831E-2</v>
      </c>
      <c r="D13">
        <f t="shared" si="1"/>
        <v>-5.2989432594555224</v>
      </c>
      <c r="E13">
        <f t="shared" si="2"/>
        <v>-0.13460103604746243</v>
      </c>
      <c r="F13">
        <f t="shared" si="3"/>
        <v>0.13460103604746243</v>
      </c>
    </row>
    <row r="14" spans="1:6" x14ac:dyDescent="0.25">
      <c r="A14" s="1" t="s">
        <v>12</v>
      </c>
      <c r="B14" s="1">
        <v>10923</v>
      </c>
      <c r="C14" s="1">
        <f t="shared" si="0"/>
        <v>4.5433181237755749E-2</v>
      </c>
      <c r="D14">
        <f t="shared" si="1"/>
        <v>-4.4601098631331029</v>
      </c>
      <c r="E14">
        <f t="shared" si="2"/>
        <v>-0.20263697975202824</v>
      </c>
      <c r="F14">
        <f t="shared" si="3"/>
        <v>0.20263697975202824</v>
      </c>
    </row>
    <row r="15" spans="1:6" x14ac:dyDescent="0.25">
      <c r="A15" s="1" t="s">
        <v>13</v>
      </c>
      <c r="B15" s="1">
        <v>13460</v>
      </c>
      <c r="C15" s="1">
        <f t="shared" si="0"/>
        <v>5.5985591820945931E-2</v>
      </c>
      <c r="D15">
        <f t="shared" si="1"/>
        <v>-4.1588005998010944</v>
      </c>
      <c r="E15">
        <f t="shared" si="2"/>
        <v>-0.23283291284516919</v>
      </c>
      <c r="F15">
        <f t="shared" si="3"/>
        <v>0.23283291284516919</v>
      </c>
    </row>
    <row r="16" spans="1:6" x14ac:dyDescent="0.25">
      <c r="A16" s="1" t="s">
        <v>14</v>
      </c>
      <c r="B16" s="1">
        <v>27271</v>
      </c>
      <c r="C16" s="1">
        <f t="shared" si="0"/>
        <v>0.1134311348104767</v>
      </c>
      <c r="D16">
        <f t="shared" si="1"/>
        <v>-3.1401114063575535</v>
      </c>
      <c r="E16">
        <f t="shared" si="2"/>
        <v>-0.35618640025445925</v>
      </c>
      <c r="F16">
        <f t="shared" si="3"/>
        <v>0.35618640025445925</v>
      </c>
    </row>
    <row r="17" spans="1:9" x14ac:dyDescent="0.25">
      <c r="A17" s="1" t="s">
        <v>15</v>
      </c>
      <c r="B17" s="1">
        <v>5561</v>
      </c>
      <c r="C17" s="1">
        <f t="shared" si="0"/>
        <v>2.3130451420228852E-2</v>
      </c>
      <c r="D17">
        <f t="shared" si="1"/>
        <v>-5.4340627674940771</v>
      </c>
      <c r="E17">
        <f t="shared" si="2"/>
        <v>-0.12569232485799611</v>
      </c>
      <c r="F17">
        <f t="shared" si="3"/>
        <v>0.12569232485799611</v>
      </c>
    </row>
    <row r="18" spans="1:9" x14ac:dyDescent="0.25">
      <c r="A18" s="1" t="s">
        <v>16</v>
      </c>
      <c r="B18" s="1">
        <v>4114</v>
      </c>
      <c r="C18" s="1">
        <f t="shared" si="0"/>
        <v>1.7111792329225228E-2</v>
      </c>
      <c r="D18">
        <f t="shared" si="1"/>
        <v>-5.86886531077384</v>
      </c>
      <c r="E18">
        <f t="shared" si="2"/>
        <v>-0.10042680440615583</v>
      </c>
      <c r="F18">
        <f t="shared" si="3"/>
        <v>0.10042680440615583</v>
      </c>
    </row>
    <row r="19" spans="1:9" x14ac:dyDescent="0.25">
      <c r="A19" s="1" t="s">
        <v>17</v>
      </c>
      <c r="B19" s="1">
        <v>16854</v>
      </c>
      <c r="C19" s="1">
        <f t="shared" si="0"/>
        <v>7.0102612522304805E-2</v>
      </c>
      <c r="D19">
        <f t="shared" si="1"/>
        <v>-3.8343879794512192</v>
      </c>
      <c r="E19">
        <f t="shared" si="2"/>
        <v>-0.26880061478365208</v>
      </c>
      <c r="F19">
        <f t="shared" si="3"/>
        <v>0.26880061478365208</v>
      </c>
    </row>
    <row r="20" spans="1:9" x14ac:dyDescent="0.25">
      <c r="A20" s="1" t="s">
        <v>18</v>
      </c>
      <c r="B20" s="1">
        <v>20670</v>
      </c>
      <c r="C20" s="1">
        <f t="shared" si="0"/>
        <v>8.5974902149996466E-2</v>
      </c>
      <c r="D20">
        <f t="shared" si="1"/>
        <v>-3.5399406209859641</v>
      </c>
      <c r="E20">
        <f t="shared" si="2"/>
        <v>-0.304346048506066</v>
      </c>
      <c r="F20">
        <f t="shared" si="3"/>
        <v>0.304346048506066</v>
      </c>
    </row>
    <row r="21" spans="1:9" x14ac:dyDescent="0.25">
      <c r="A21" s="1" t="s">
        <v>19</v>
      </c>
      <c r="B21" s="1">
        <v>11951</v>
      </c>
      <c r="C21" s="1">
        <f t="shared" si="0"/>
        <v>4.970904961754271E-2</v>
      </c>
      <c r="D21">
        <f t="shared" si="1"/>
        <v>-4.3303476689758993</v>
      </c>
      <c r="E21">
        <f t="shared" si="2"/>
        <v>-0.21525746713833338</v>
      </c>
      <c r="F21">
        <f t="shared" si="3"/>
        <v>0.21525746713833338</v>
      </c>
    </row>
    <row r="22" spans="1:9" x14ac:dyDescent="0.25">
      <c r="A22" s="1" t="s">
        <v>20</v>
      </c>
      <c r="B22" s="1">
        <v>10632</v>
      </c>
      <c r="C22" s="1">
        <f t="shared" si="0"/>
        <v>4.4222794371493103E-2</v>
      </c>
      <c r="D22">
        <f t="shared" si="1"/>
        <v>-4.4990660000225997</v>
      </c>
      <c r="E22">
        <f t="shared" si="2"/>
        <v>-0.19896127058277541</v>
      </c>
      <c r="F22">
        <f t="shared" si="3"/>
        <v>0.19896127058277541</v>
      </c>
    </row>
    <row r="23" spans="1:9" x14ac:dyDescent="0.25">
      <c r="A23" s="1" t="s">
        <v>21</v>
      </c>
      <c r="B23" s="1">
        <v>4256</v>
      </c>
      <c r="C23" s="1">
        <f t="shared" si="0"/>
        <v>1.7702427844721091E-2</v>
      </c>
      <c r="D23">
        <f t="shared" si="1"/>
        <v>-5.8199089537975848</v>
      </c>
      <c r="E23">
        <f t="shared" si="2"/>
        <v>-0.10302651831744795</v>
      </c>
      <c r="F23">
        <f t="shared" si="3"/>
        <v>0.10302651831744795</v>
      </c>
    </row>
    <row r="24" spans="1:9" x14ac:dyDescent="0.25">
      <c r="A24" s="1" t="s">
        <v>22</v>
      </c>
      <c r="B24" s="1">
        <v>368</v>
      </c>
      <c r="C24" s="1">
        <f t="shared" si="0"/>
        <v>1.530661054242801E-3</v>
      </c>
      <c r="D24">
        <f t="shared" si="1"/>
        <v>-9.3516294332417615</v>
      </c>
      <c r="E24">
        <f t="shared" si="2"/>
        <v>-1.4314174967173842E-2</v>
      </c>
      <c r="F24">
        <f t="shared" si="3"/>
        <v>1.4314174967173842E-2</v>
      </c>
    </row>
    <row r="25" spans="1:9" x14ac:dyDescent="0.25">
      <c r="A25" s="1" t="s">
        <v>23</v>
      </c>
      <c r="B25" s="1">
        <v>9</v>
      </c>
      <c r="C25" s="1">
        <f t="shared" si="0"/>
        <v>3.7434645348329376E-5</v>
      </c>
      <c r="D25">
        <f t="shared" si="1"/>
        <v>-14.705266387856463</v>
      </c>
      <c r="E25">
        <f t="shared" si="2"/>
        <v>-5.5048643198211532E-4</v>
      </c>
      <c r="F25">
        <f t="shared" si="3"/>
        <v>5.5048643198211532E-4</v>
      </c>
    </row>
    <row r="26" spans="1:9" x14ac:dyDescent="0.25">
      <c r="A26" s="1" t="s">
        <v>24</v>
      </c>
      <c r="B26" s="1">
        <v>920</v>
      </c>
      <c r="C26" s="1">
        <f t="shared" si="0"/>
        <v>3.8266526356070026E-3</v>
      </c>
      <c r="D26">
        <f t="shared" si="1"/>
        <v>-8.0297013383543998</v>
      </c>
      <c r="E26">
        <f>C26*D26</f>
        <v>-3.0726877789550942E-2</v>
      </c>
      <c r="F26">
        <f t="shared" si="3"/>
        <v>3.0726877789550942E-2</v>
      </c>
      <c r="G26" s="4" t="s">
        <v>27</v>
      </c>
    </row>
    <row r="27" spans="1:9" x14ac:dyDescent="0.25">
      <c r="A27" s="5" t="s">
        <v>31</v>
      </c>
      <c r="B27" s="5">
        <f>SUM(B2:B26)</f>
        <v>240419</v>
      </c>
      <c r="C27" s="1">
        <f>SUM(C2:C26)</f>
        <v>1</v>
      </c>
      <c r="F27" s="3">
        <f>SUM(F2:F26)</f>
        <v>3.9878648370555374</v>
      </c>
      <c r="G27" s="4" t="str">
        <f>CONCATENATE("H=",F27)</f>
        <v>H=3,98786483705554</v>
      </c>
    </row>
    <row r="30" spans="1:9" x14ac:dyDescent="0.25">
      <c r="A30">
        <v>-32</v>
      </c>
      <c r="B30">
        <v>1</v>
      </c>
      <c r="C30" s="1">
        <f>B30/10000</f>
        <v>1E-4</v>
      </c>
      <c r="D30">
        <f>LOG(C30,2)</f>
        <v>-13.287712379549449</v>
      </c>
      <c r="E30">
        <f>C30*D30</f>
        <v>-1.3287712379549449E-3</v>
      </c>
      <c r="F30">
        <f>E30*-1</f>
        <v>1.3287712379549449E-3</v>
      </c>
      <c r="G30" t="s">
        <v>33</v>
      </c>
      <c r="H30" t="s">
        <v>87</v>
      </c>
      <c r="I30" t="s">
        <v>88</v>
      </c>
    </row>
    <row r="31" spans="1:9" x14ac:dyDescent="0.25">
      <c r="A31">
        <v>-31</v>
      </c>
      <c r="B31">
        <v>3</v>
      </c>
      <c r="C31" s="1">
        <f t="shared" ref="C31:C83" si="4">B31/10000</f>
        <v>2.9999999999999997E-4</v>
      </c>
      <c r="D31">
        <f t="shared" ref="D31:D54" si="5">LOG(C31,2)</f>
        <v>-11.702749878828293</v>
      </c>
      <c r="E31">
        <f t="shared" ref="E31:E53" si="6">C31*D31</f>
        <v>-3.5108249636484875E-3</v>
      </c>
      <c r="F31">
        <f t="shared" ref="F31:F54" si="7">E31*-1</f>
        <v>3.5108249636484875E-3</v>
      </c>
      <c r="G31" t="s">
        <v>34</v>
      </c>
      <c r="H31" t="s">
        <v>89</v>
      </c>
      <c r="I31" t="s">
        <v>90</v>
      </c>
    </row>
    <row r="32" spans="1:9" x14ac:dyDescent="0.25">
      <c r="A32">
        <v>-30</v>
      </c>
      <c r="B32">
        <v>5</v>
      </c>
      <c r="C32" s="1">
        <f t="shared" si="4"/>
        <v>5.0000000000000001E-4</v>
      </c>
      <c r="D32">
        <f t="shared" si="5"/>
        <v>-10.965784284662087</v>
      </c>
      <c r="E32">
        <f t="shared" si="6"/>
        <v>-5.4828921423310433E-3</v>
      </c>
      <c r="F32">
        <f t="shared" si="7"/>
        <v>5.4828921423310433E-3</v>
      </c>
      <c r="G32" t="s">
        <v>35</v>
      </c>
      <c r="H32" t="s">
        <v>91</v>
      </c>
      <c r="I32" t="s">
        <v>92</v>
      </c>
    </row>
    <row r="33" spans="1:9" x14ac:dyDescent="0.25">
      <c r="A33">
        <v>-29</v>
      </c>
      <c r="B33">
        <v>7</v>
      </c>
      <c r="C33" s="1">
        <f t="shared" si="4"/>
        <v>6.9999999999999999E-4</v>
      </c>
      <c r="D33">
        <f t="shared" si="5"/>
        <v>-10.480357457491845</v>
      </c>
      <c r="E33">
        <f t="shared" si="6"/>
        <v>-7.3362502202442914E-3</v>
      </c>
      <c r="F33">
        <f t="shared" si="7"/>
        <v>7.3362502202442914E-3</v>
      </c>
      <c r="G33" t="s">
        <v>36</v>
      </c>
      <c r="H33" t="s">
        <v>93</v>
      </c>
      <c r="I33" t="s">
        <v>94</v>
      </c>
    </row>
    <row r="34" spans="1:9" x14ac:dyDescent="0.25">
      <c r="A34">
        <v>-28</v>
      </c>
      <c r="B34">
        <v>11</v>
      </c>
      <c r="C34" s="1">
        <f t="shared" si="4"/>
        <v>1.1000000000000001E-3</v>
      </c>
      <c r="D34">
        <f t="shared" si="5"/>
        <v>-9.8282807609121523</v>
      </c>
      <c r="E34">
        <f t="shared" si="6"/>
        <v>-1.0811108837003367E-2</v>
      </c>
      <c r="F34">
        <f t="shared" si="7"/>
        <v>1.0811108837003367E-2</v>
      </c>
      <c r="G34" t="s">
        <v>37</v>
      </c>
      <c r="H34" t="s">
        <v>95</v>
      </c>
      <c r="I34" t="s">
        <v>96</v>
      </c>
    </row>
    <row r="35" spans="1:9" x14ac:dyDescent="0.25">
      <c r="A35">
        <v>-26</v>
      </c>
      <c r="B35">
        <v>9</v>
      </c>
      <c r="C35" s="1">
        <f t="shared" si="4"/>
        <v>8.9999999999999998E-4</v>
      </c>
      <c r="D35">
        <f t="shared" si="5"/>
        <v>-10.117787378107138</v>
      </c>
      <c r="E35">
        <f t="shared" si="6"/>
        <v>-9.106008640296424E-3</v>
      </c>
      <c r="F35">
        <f t="shared" si="7"/>
        <v>9.106008640296424E-3</v>
      </c>
      <c r="G35" t="s">
        <v>38</v>
      </c>
      <c r="H35" t="s">
        <v>97</v>
      </c>
      <c r="I35" t="s">
        <v>98</v>
      </c>
    </row>
    <row r="36" spans="1:9" x14ac:dyDescent="0.25">
      <c r="A36">
        <v>-25</v>
      </c>
      <c r="B36">
        <v>14</v>
      </c>
      <c r="C36" s="1">
        <f t="shared" si="4"/>
        <v>1.4E-3</v>
      </c>
      <c r="D36">
        <f t="shared" si="5"/>
        <v>-9.480357457491845</v>
      </c>
      <c r="E36">
        <f t="shared" si="6"/>
        <v>-1.3272500440488583E-2</v>
      </c>
      <c r="F36">
        <f t="shared" si="7"/>
        <v>1.3272500440488583E-2</v>
      </c>
      <c r="G36" t="s">
        <v>39</v>
      </c>
      <c r="H36" t="s">
        <v>99</v>
      </c>
      <c r="I36" t="s">
        <v>100</v>
      </c>
    </row>
    <row r="37" spans="1:9" x14ac:dyDescent="0.25">
      <c r="A37">
        <v>-24</v>
      </c>
      <c r="B37">
        <v>35</v>
      </c>
      <c r="C37" s="1">
        <f t="shared" si="4"/>
        <v>3.5000000000000001E-3</v>
      </c>
      <c r="D37">
        <f t="shared" si="5"/>
        <v>-8.1584293626044833</v>
      </c>
      <c r="E37">
        <f t="shared" si="6"/>
        <v>-2.8554502769115694E-2</v>
      </c>
      <c r="F37">
        <f t="shared" si="7"/>
        <v>2.8554502769115694E-2</v>
      </c>
      <c r="G37" t="s">
        <v>40</v>
      </c>
      <c r="H37" t="s">
        <v>101</v>
      </c>
      <c r="I37" t="s">
        <v>102</v>
      </c>
    </row>
    <row r="38" spans="1:9" x14ac:dyDescent="0.25">
      <c r="A38">
        <v>-23</v>
      </c>
      <c r="B38">
        <v>41</v>
      </c>
      <c r="C38" s="1">
        <f t="shared" si="4"/>
        <v>4.1000000000000003E-3</v>
      </c>
      <c r="D38">
        <f t="shared" si="5"/>
        <v>-7.9301603749313658</v>
      </c>
      <c r="E38">
        <f t="shared" si="6"/>
        <v>-3.2513657537218604E-2</v>
      </c>
      <c r="F38">
        <f t="shared" si="7"/>
        <v>3.2513657537218604E-2</v>
      </c>
      <c r="G38" t="s">
        <v>41</v>
      </c>
      <c r="H38" t="s">
        <v>103</v>
      </c>
      <c r="I38" t="s">
        <v>104</v>
      </c>
    </row>
    <row r="39" spans="1:9" x14ac:dyDescent="0.25">
      <c r="A39">
        <v>-22</v>
      </c>
      <c r="B39">
        <v>50</v>
      </c>
      <c r="C39" s="1">
        <f t="shared" si="4"/>
        <v>5.0000000000000001E-3</v>
      </c>
      <c r="D39">
        <f t="shared" si="5"/>
        <v>-7.6438561897747244</v>
      </c>
      <c r="E39">
        <f t="shared" si="6"/>
        <v>-3.821928094887362E-2</v>
      </c>
      <c r="F39">
        <f t="shared" si="7"/>
        <v>3.821928094887362E-2</v>
      </c>
      <c r="G39" t="s">
        <v>42</v>
      </c>
      <c r="H39" t="s">
        <v>105</v>
      </c>
      <c r="I39" t="s">
        <v>106</v>
      </c>
    </row>
    <row r="40" spans="1:9" x14ac:dyDescent="0.25">
      <c r="A40">
        <v>-21</v>
      </c>
      <c r="B40">
        <v>95</v>
      </c>
      <c r="C40" s="1">
        <f t="shared" si="4"/>
        <v>9.4999999999999998E-3</v>
      </c>
      <c r="D40">
        <f t="shared" si="5"/>
        <v>-6.7178567712185018</v>
      </c>
      <c r="E40">
        <f t="shared" si="6"/>
        <v>-6.3819639326575764E-2</v>
      </c>
      <c r="F40">
        <f t="shared" si="7"/>
        <v>6.3819639326575764E-2</v>
      </c>
      <c r="G40" t="s">
        <v>43</v>
      </c>
      <c r="H40" t="s">
        <v>107</v>
      </c>
      <c r="I40" t="s">
        <v>108</v>
      </c>
    </row>
    <row r="41" spans="1:9" x14ac:dyDescent="0.25">
      <c r="A41">
        <v>-19</v>
      </c>
      <c r="B41">
        <v>110</v>
      </c>
      <c r="C41" s="1">
        <f t="shared" si="4"/>
        <v>1.0999999999999999E-2</v>
      </c>
      <c r="D41">
        <f t="shared" si="5"/>
        <v>-6.5063526660247897</v>
      </c>
      <c r="E41">
        <f t="shared" si="6"/>
        <v>-7.1569879326272678E-2</v>
      </c>
      <c r="F41">
        <f t="shared" si="7"/>
        <v>7.1569879326272678E-2</v>
      </c>
      <c r="G41" t="s">
        <v>44</v>
      </c>
      <c r="H41" t="s">
        <v>109</v>
      </c>
      <c r="I41" t="s">
        <v>110</v>
      </c>
    </row>
    <row r="42" spans="1:9" x14ac:dyDescent="0.25">
      <c r="A42">
        <v>-18</v>
      </c>
      <c r="B42">
        <v>126</v>
      </c>
      <c r="C42" s="1">
        <f t="shared" si="4"/>
        <v>1.26E-2</v>
      </c>
      <c r="D42">
        <f t="shared" si="5"/>
        <v>-6.3104324560495328</v>
      </c>
      <c r="E42">
        <f t="shared" si="6"/>
        <v>-7.9511448946224111E-2</v>
      </c>
      <c r="F42">
        <f t="shared" si="7"/>
        <v>7.9511448946224111E-2</v>
      </c>
      <c r="G42" t="s">
        <v>45</v>
      </c>
      <c r="H42" t="s">
        <v>111</v>
      </c>
      <c r="I42" t="s">
        <v>112</v>
      </c>
    </row>
    <row r="43" spans="1:9" x14ac:dyDescent="0.25">
      <c r="A43">
        <v>-17</v>
      </c>
      <c r="B43">
        <v>199</v>
      </c>
      <c r="C43" s="1">
        <f t="shared" si="4"/>
        <v>1.9900000000000001E-2</v>
      </c>
      <c r="D43">
        <f t="shared" si="5"/>
        <v>-5.6510877590058008</v>
      </c>
      <c r="E43">
        <f t="shared" si="6"/>
        <v>-0.11245664640421545</v>
      </c>
      <c r="F43">
        <f t="shared" si="7"/>
        <v>0.11245664640421545</v>
      </c>
      <c r="G43" t="s">
        <v>46</v>
      </c>
      <c r="H43" t="s">
        <v>113</v>
      </c>
      <c r="I43" t="s">
        <v>114</v>
      </c>
    </row>
    <row r="44" spans="1:9" x14ac:dyDescent="0.25">
      <c r="A44">
        <v>-16</v>
      </c>
      <c r="B44">
        <v>235</v>
      </c>
      <c r="C44" s="1">
        <f t="shared" si="4"/>
        <v>2.35E-2</v>
      </c>
      <c r="D44">
        <f t="shared" si="5"/>
        <v>-5.4111954329844503</v>
      </c>
      <c r="E44">
        <f t="shared" si="6"/>
        <v>-0.12716309267513459</v>
      </c>
      <c r="F44">
        <f t="shared" si="7"/>
        <v>0.12716309267513459</v>
      </c>
      <c r="G44" t="s">
        <v>47</v>
      </c>
      <c r="H44" t="s">
        <v>115</v>
      </c>
      <c r="I44" t="s">
        <v>116</v>
      </c>
    </row>
    <row r="45" spans="1:9" x14ac:dyDescent="0.25">
      <c r="A45">
        <v>-15</v>
      </c>
      <c r="B45">
        <v>296</v>
      </c>
      <c r="C45" s="1">
        <f t="shared" si="4"/>
        <v>2.9600000000000001E-2</v>
      </c>
      <c r="D45">
        <f t="shared" si="5"/>
        <v>-5.0782590139204995</v>
      </c>
      <c r="E45">
        <f t="shared" si="6"/>
        <v>-0.1503164668120468</v>
      </c>
      <c r="F45">
        <f t="shared" si="7"/>
        <v>0.1503164668120468</v>
      </c>
      <c r="G45" t="s">
        <v>48</v>
      </c>
      <c r="H45" t="s">
        <v>117</v>
      </c>
      <c r="I45" t="s">
        <v>118</v>
      </c>
    </row>
    <row r="46" spans="1:9" x14ac:dyDescent="0.25">
      <c r="A46">
        <v>-13</v>
      </c>
      <c r="B46">
        <v>333</v>
      </c>
      <c r="C46" s="1">
        <f t="shared" si="4"/>
        <v>3.3300000000000003E-2</v>
      </c>
      <c r="D46">
        <f t="shared" si="5"/>
        <v>-4.9083340124781873</v>
      </c>
      <c r="E46">
        <f t="shared" si="6"/>
        <v>-0.16344752261552364</v>
      </c>
      <c r="F46">
        <f t="shared" si="7"/>
        <v>0.16344752261552364</v>
      </c>
      <c r="G46" t="s">
        <v>49</v>
      </c>
      <c r="H46" t="s">
        <v>119</v>
      </c>
      <c r="I46" t="s">
        <v>120</v>
      </c>
    </row>
    <row r="47" spans="1:9" x14ac:dyDescent="0.25">
      <c r="A47">
        <v>-12</v>
      </c>
      <c r="B47">
        <v>377</v>
      </c>
      <c r="C47" s="1">
        <f t="shared" si="4"/>
        <v>3.7699999999999997E-2</v>
      </c>
      <c r="D47">
        <f t="shared" si="5"/>
        <v>-4.7292916662807851</v>
      </c>
      <c r="E47">
        <f t="shared" si="6"/>
        <v>-0.17829429581878559</v>
      </c>
      <c r="F47">
        <f t="shared" si="7"/>
        <v>0.17829429581878559</v>
      </c>
      <c r="G47" t="s">
        <v>50</v>
      </c>
      <c r="H47" t="s">
        <v>121</v>
      </c>
      <c r="I47" t="s">
        <v>122</v>
      </c>
    </row>
    <row r="48" spans="1:9" x14ac:dyDescent="0.25">
      <c r="A48">
        <v>-11</v>
      </c>
      <c r="B48">
        <v>467</v>
      </c>
      <c r="C48" s="1">
        <f t="shared" si="4"/>
        <v>4.6699999999999998E-2</v>
      </c>
      <c r="D48">
        <f t="shared" si="5"/>
        <v>-4.4204336398397883</v>
      </c>
      <c r="E48">
        <f t="shared" si="6"/>
        <v>-0.2064342509805181</v>
      </c>
      <c r="F48">
        <f t="shared" si="7"/>
        <v>0.2064342509805181</v>
      </c>
      <c r="G48" t="s">
        <v>51</v>
      </c>
      <c r="H48" t="s">
        <v>123</v>
      </c>
      <c r="I48" t="s">
        <v>124</v>
      </c>
    </row>
    <row r="49" spans="1:9" x14ac:dyDescent="0.25">
      <c r="A49">
        <v>-10</v>
      </c>
      <c r="B49">
        <v>523</v>
      </c>
      <c r="C49" s="1">
        <f t="shared" si="4"/>
        <v>5.2299999999999999E-2</v>
      </c>
      <c r="D49">
        <f t="shared" si="5"/>
        <v>-4.2570452433025086</v>
      </c>
      <c r="E49">
        <f t="shared" si="6"/>
        <v>-0.2226434662247212</v>
      </c>
      <c r="F49">
        <f t="shared" si="7"/>
        <v>0.2226434662247212</v>
      </c>
      <c r="G49" t="s">
        <v>52</v>
      </c>
      <c r="H49" t="s">
        <v>125</v>
      </c>
      <c r="I49" t="s">
        <v>126</v>
      </c>
    </row>
    <row r="50" spans="1:9" x14ac:dyDescent="0.25">
      <c r="A50">
        <v>-9</v>
      </c>
      <c r="B50">
        <v>493</v>
      </c>
      <c r="C50" s="1">
        <f t="shared" si="4"/>
        <v>4.9299999999999997E-2</v>
      </c>
      <c r="D50">
        <f t="shared" si="5"/>
        <v>-4.3422685431715387</v>
      </c>
      <c r="E50">
        <f t="shared" si="6"/>
        <v>-0.21407383917835685</v>
      </c>
      <c r="F50">
        <f t="shared" si="7"/>
        <v>0.21407383917835685</v>
      </c>
      <c r="G50" t="s">
        <v>53</v>
      </c>
      <c r="H50" t="s">
        <v>127</v>
      </c>
      <c r="I50" t="s">
        <v>128</v>
      </c>
    </row>
    <row r="51" spans="1:9" x14ac:dyDescent="0.25">
      <c r="A51">
        <v>-8</v>
      </c>
      <c r="B51">
        <v>548</v>
      </c>
      <c r="C51" s="1">
        <f t="shared" si="4"/>
        <v>5.4800000000000001E-2</v>
      </c>
      <c r="D51">
        <f t="shared" si="5"/>
        <v>-4.1896802965889233</v>
      </c>
      <c r="E51">
        <f t="shared" si="6"/>
        <v>-0.229594480253073</v>
      </c>
      <c r="F51">
        <f t="shared" si="7"/>
        <v>0.229594480253073</v>
      </c>
      <c r="G51" t="s">
        <v>54</v>
      </c>
      <c r="H51" t="s">
        <v>129</v>
      </c>
      <c r="I51" t="s">
        <v>130</v>
      </c>
    </row>
    <row r="52" spans="1:9" x14ac:dyDescent="0.25">
      <c r="A52">
        <v>-6</v>
      </c>
      <c r="B52">
        <v>576</v>
      </c>
      <c r="C52" s="1">
        <f t="shared" si="4"/>
        <v>5.7599999999999998E-2</v>
      </c>
      <c r="D52">
        <f t="shared" si="5"/>
        <v>-4.1177873781071375</v>
      </c>
      <c r="E52">
        <f t="shared" si="6"/>
        <v>-0.23718455297897112</v>
      </c>
      <c r="F52">
        <f t="shared" si="7"/>
        <v>0.23718455297897112</v>
      </c>
      <c r="G52" t="s">
        <v>55</v>
      </c>
      <c r="H52" t="s">
        <v>131</v>
      </c>
      <c r="I52" t="s">
        <v>132</v>
      </c>
    </row>
    <row r="53" spans="1:9" x14ac:dyDescent="0.25">
      <c r="A53">
        <v>-5</v>
      </c>
      <c r="B53">
        <v>520</v>
      </c>
      <c r="C53" s="1">
        <f t="shared" si="4"/>
        <v>5.1999999999999998E-2</v>
      </c>
      <c r="D53">
        <f t="shared" si="5"/>
        <v>-4.2653445665209953</v>
      </c>
      <c r="E53">
        <f t="shared" si="6"/>
        <v>-0.22179791745909175</v>
      </c>
      <c r="F53">
        <f t="shared" si="7"/>
        <v>0.22179791745909175</v>
      </c>
      <c r="G53" t="s">
        <v>56</v>
      </c>
      <c r="H53" t="s">
        <v>133</v>
      </c>
      <c r="I53" t="s">
        <v>134</v>
      </c>
    </row>
    <row r="54" spans="1:9" x14ac:dyDescent="0.25">
      <c r="A54">
        <v>-4</v>
      </c>
      <c r="B54">
        <v>558</v>
      </c>
      <c r="C54" s="1">
        <f t="shared" si="4"/>
        <v>5.5800000000000002E-2</v>
      </c>
      <c r="D54">
        <f t="shared" si="5"/>
        <v>-4.1635910677202626</v>
      </c>
      <c r="E54">
        <f>C54*D54</f>
        <v>-0.23232838157879065</v>
      </c>
      <c r="F54">
        <f t="shared" si="7"/>
        <v>0.23232838157879065</v>
      </c>
      <c r="G54" t="s">
        <v>57</v>
      </c>
      <c r="H54" t="s">
        <v>135</v>
      </c>
      <c r="I54" t="s">
        <v>136</v>
      </c>
    </row>
    <row r="55" spans="1:9" x14ac:dyDescent="0.25">
      <c r="A55">
        <v>-3</v>
      </c>
      <c r="B55">
        <v>607</v>
      </c>
      <c r="C55" s="1">
        <f t="shared" si="4"/>
        <v>6.0699999999999997E-2</v>
      </c>
      <c r="D55">
        <f t="shared" ref="D55:D83" si="8">LOG(C55,2)</f>
        <v>-4.0421596732937672</v>
      </c>
      <c r="E55">
        <f t="shared" ref="E55:E83" si="9">C55*D55</f>
        <v>-0.24535909216893165</v>
      </c>
      <c r="F55">
        <f t="shared" ref="F55:F83" si="10">E55*-1</f>
        <v>0.24535909216893165</v>
      </c>
      <c r="G55" t="s">
        <v>58</v>
      </c>
      <c r="H55" t="s">
        <v>137</v>
      </c>
      <c r="I55" t="s">
        <v>138</v>
      </c>
    </row>
    <row r="56" spans="1:9" x14ac:dyDescent="0.25">
      <c r="A56">
        <v>-2</v>
      </c>
      <c r="B56">
        <v>508</v>
      </c>
      <c r="C56" s="1">
        <f t="shared" si="4"/>
        <v>5.0799999999999998E-2</v>
      </c>
      <c r="D56">
        <f t="shared" si="8"/>
        <v>-4.2990276927772832</v>
      </c>
      <c r="E56">
        <f t="shared" si="9"/>
        <v>-0.21839060679308597</v>
      </c>
      <c r="F56">
        <f t="shared" si="10"/>
        <v>0.21839060679308597</v>
      </c>
      <c r="G56" t="s">
        <v>59</v>
      </c>
      <c r="H56" t="s">
        <v>139</v>
      </c>
      <c r="I56" t="s">
        <v>140</v>
      </c>
    </row>
    <row r="57" spans="1:9" x14ac:dyDescent="0.25">
      <c r="A57">
        <v>0</v>
      </c>
      <c r="B57">
        <v>430</v>
      </c>
      <c r="C57" s="1">
        <f t="shared" si="4"/>
        <v>4.2999999999999997E-2</v>
      </c>
      <c r="D57">
        <f t="shared" si="8"/>
        <v>-4.53951952995999</v>
      </c>
      <c r="E57">
        <f t="shared" si="9"/>
        <v>-0.19519933978827955</v>
      </c>
      <c r="F57">
        <f t="shared" si="10"/>
        <v>0.19519933978827955</v>
      </c>
      <c r="G57" t="s">
        <v>60</v>
      </c>
      <c r="H57" t="s">
        <v>141</v>
      </c>
      <c r="I57" t="s">
        <v>142</v>
      </c>
    </row>
    <row r="58" spans="1:9" x14ac:dyDescent="0.25">
      <c r="A58">
        <v>1</v>
      </c>
      <c r="B58">
        <v>401</v>
      </c>
      <c r="C58" s="1">
        <f t="shared" si="4"/>
        <v>4.0099999999999997E-2</v>
      </c>
      <c r="D58">
        <f t="shared" si="8"/>
        <v>-4.6402539530945299</v>
      </c>
      <c r="E58">
        <f t="shared" si="9"/>
        <v>-0.18607418351909064</v>
      </c>
      <c r="F58">
        <f t="shared" si="10"/>
        <v>0.18607418351909064</v>
      </c>
      <c r="G58" t="s">
        <v>61</v>
      </c>
      <c r="H58" t="s">
        <v>143</v>
      </c>
      <c r="I58" t="s">
        <v>144</v>
      </c>
    </row>
    <row r="59" spans="1:9" x14ac:dyDescent="0.25">
      <c r="A59">
        <v>2</v>
      </c>
      <c r="B59">
        <v>348</v>
      </c>
      <c r="C59" s="1">
        <f t="shared" si="4"/>
        <v>3.4799999999999998E-2</v>
      </c>
      <c r="D59">
        <f t="shared" si="8"/>
        <v>-4.8447688837007217</v>
      </c>
      <c r="E59">
        <f t="shared" si="9"/>
        <v>-0.16859795715278511</v>
      </c>
      <c r="F59">
        <f t="shared" si="10"/>
        <v>0.16859795715278511</v>
      </c>
      <c r="G59" t="s">
        <v>62</v>
      </c>
      <c r="H59" t="s">
        <v>145</v>
      </c>
      <c r="I59" t="s">
        <v>146</v>
      </c>
    </row>
    <row r="60" spans="1:9" x14ac:dyDescent="0.25">
      <c r="A60">
        <v>3</v>
      </c>
      <c r="B60">
        <v>293</v>
      </c>
      <c r="C60" s="1">
        <f t="shared" si="4"/>
        <v>2.93E-2</v>
      </c>
      <c r="D60">
        <f t="shared" si="8"/>
        <v>-5.0929555251272021</v>
      </c>
      <c r="E60">
        <f t="shared" si="9"/>
        <v>-0.14922359688622702</v>
      </c>
      <c r="F60">
        <f t="shared" si="10"/>
        <v>0.14922359688622702</v>
      </c>
      <c r="G60" t="s">
        <v>63</v>
      </c>
      <c r="H60" t="s">
        <v>147</v>
      </c>
      <c r="I60" t="s">
        <v>148</v>
      </c>
    </row>
    <row r="61" spans="1:9" x14ac:dyDescent="0.25">
      <c r="A61">
        <v>4</v>
      </c>
      <c r="B61">
        <v>274</v>
      </c>
      <c r="C61" s="1">
        <f t="shared" si="4"/>
        <v>2.7400000000000001E-2</v>
      </c>
      <c r="D61">
        <f t="shared" si="8"/>
        <v>-5.1896802965889233</v>
      </c>
      <c r="E61">
        <f t="shared" si="9"/>
        <v>-0.14219724012653651</v>
      </c>
      <c r="F61">
        <f t="shared" si="10"/>
        <v>0.14219724012653651</v>
      </c>
      <c r="G61" t="s">
        <v>64</v>
      </c>
      <c r="H61" t="s">
        <v>149</v>
      </c>
      <c r="I61" t="s">
        <v>150</v>
      </c>
    </row>
    <row r="62" spans="1:9" x14ac:dyDescent="0.25">
      <c r="A62">
        <v>5</v>
      </c>
      <c r="B62">
        <v>217</v>
      </c>
      <c r="C62" s="1">
        <f t="shared" si="4"/>
        <v>2.1700000000000001E-2</v>
      </c>
      <c r="D62">
        <f t="shared" si="8"/>
        <v>-5.5261611471049701</v>
      </c>
      <c r="E62">
        <f t="shared" si="9"/>
        <v>-0.11991769689217785</v>
      </c>
      <c r="F62">
        <f t="shared" si="10"/>
        <v>0.11991769689217785</v>
      </c>
      <c r="G62" t="s">
        <v>65</v>
      </c>
      <c r="H62" t="s">
        <v>151</v>
      </c>
      <c r="I62" t="s">
        <v>152</v>
      </c>
    </row>
    <row r="63" spans="1:9" x14ac:dyDescent="0.25">
      <c r="A63">
        <v>7</v>
      </c>
      <c r="B63">
        <v>199</v>
      </c>
      <c r="C63" s="1">
        <f t="shared" si="4"/>
        <v>1.9900000000000001E-2</v>
      </c>
      <c r="D63">
        <f t="shared" si="8"/>
        <v>-5.6510877590058008</v>
      </c>
      <c r="E63">
        <f t="shared" si="9"/>
        <v>-0.11245664640421545</v>
      </c>
      <c r="F63">
        <f t="shared" si="10"/>
        <v>0.11245664640421545</v>
      </c>
      <c r="G63" t="s">
        <v>66</v>
      </c>
      <c r="H63" t="s">
        <v>153</v>
      </c>
      <c r="I63" t="s">
        <v>114</v>
      </c>
    </row>
    <row r="64" spans="1:9" x14ac:dyDescent="0.25">
      <c r="A64">
        <v>8</v>
      </c>
      <c r="B64">
        <v>182</v>
      </c>
      <c r="C64" s="1">
        <f t="shared" si="4"/>
        <v>1.8200000000000001E-2</v>
      </c>
      <c r="D64">
        <f t="shared" si="8"/>
        <v>-5.7799177393507533</v>
      </c>
      <c r="E64">
        <f t="shared" si="9"/>
        <v>-0.10519450285618372</v>
      </c>
      <c r="F64">
        <f t="shared" si="10"/>
        <v>0.10519450285618372</v>
      </c>
      <c r="G64" t="s">
        <v>67</v>
      </c>
      <c r="H64" t="s">
        <v>154</v>
      </c>
      <c r="I64" t="s">
        <v>155</v>
      </c>
    </row>
    <row r="65" spans="1:9" x14ac:dyDescent="0.25">
      <c r="A65">
        <v>9</v>
      </c>
      <c r="B65">
        <v>172</v>
      </c>
      <c r="C65" s="1">
        <f t="shared" si="4"/>
        <v>1.72E-2</v>
      </c>
      <c r="D65">
        <f t="shared" si="8"/>
        <v>-5.8614476248473517</v>
      </c>
      <c r="E65">
        <f t="shared" si="9"/>
        <v>-0.10081689914737445</v>
      </c>
      <c r="F65">
        <f t="shared" si="10"/>
        <v>0.10081689914737445</v>
      </c>
      <c r="G65" t="s">
        <v>68</v>
      </c>
      <c r="H65" t="s">
        <v>156</v>
      </c>
      <c r="I65" t="s">
        <v>157</v>
      </c>
    </row>
    <row r="66" spans="1:9" x14ac:dyDescent="0.25">
      <c r="A66">
        <v>10</v>
      </c>
      <c r="B66">
        <v>151</v>
      </c>
      <c r="C66" s="1">
        <f t="shared" si="4"/>
        <v>1.5100000000000001E-2</v>
      </c>
      <c r="D66">
        <f t="shared" si="8"/>
        <v>-6.0493076402243711</v>
      </c>
      <c r="E66">
        <f t="shared" si="9"/>
        <v>-9.1344545367388008E-2</v>
      </c>
      <c r="F66">
        <f t="shared" si="10"/>
        <v>9.1344545367388008E-2</v>
      </c>
      <c r="G66" t="s">
        <v>69</v>
      </c>
      <c r="H66" t="s">
        <v>158</v>
      </c>
      <c r="I66" t="s">
        <v>159</v>
      </c>
    </row>
    <row r="67" spans="1:9" x14ac:dyDescent="0.25">
      <c r="A67">
        <v>11</v>
      </c>
      <c r="B67">
        <v>108</v>
      </c>
      <c r="C67" s="1">
        <f t="shared" si="4"/>
        <v>1.0800000000000001E-2</v>
      </c>
      <c r="D67">
        <f t="shared" si="8"/>
        <v>-6.5328248773859805</v>
      </c>
      <c r="E67">
        <f t="shared" si="9"/>
        <v>-7.0554508675768596E-2</v>
      </c>
      <c r="F67">
        <f t="shared" si="10"/>
        <v>7.0554508675768596E-2</v>
      </c>
      <c r="G67" t="s">
        <v>70</v>
      </c>
      <c r="H67" t="s">
        <v>160</v>
      </c>
      <c r="I67" t="s">
        <v>161</v>
      </c>
    </row>
    <row r="68" spans="1:9" x14ac:dyDescent="0.25">
      <c r="A68">
        <v>13</v>
      </c>
      <c r="B68">
        <v>91</v>
      </c>
      <c r="C68" s="1">
        <f t="shared" si="4"/>
        <v>9.1000000000000004E-3</v>
      </c>
      <c r="D68">
        <f t="shared" si="8"/>
        <v>-6.7799177393507541</v>
      </c>
      <c r="E68">
        <f t="shared" si="9"/>
        <v>-6.1697251428091869E-2</v>
      </c>
      <c r="F68">
        <f t="shared" si="10"/>
        <v>6.1697251428091869E-2</v>
      </c>
      <c r="G68" t="s">
        <v>71</v>
      </c>
      <c r="H68" t="s">
        <v>162</v>
      </c>
      <c r="I68" t="s">
        <v>163</v>
      </c>
    </row>
    <row r="69" spans="1:9" x14ac:dyDescent="0.25">
      <c r="A69">
        <v>14</v>
      </c>
      <c r="B69">
        <v>97</v>
      </c>
      <c r="C69" s="1">
        <f t="shared" si="4"/>
        <v>9.7000000000000003E-3</v>
      </c>
      <c r="D69">
        <f t="shared" si="8"/>
        <v>-6.6877995373623218</v>
      </c>
      <c r="E69">
        <f t="shared" si="9"/>
        <v>-6.4871655512414528E-2</v>
      </c>
      <c r="F69">
        <f t="shared" si="10"/>
        <v>6.4871655512414528E-2</v>
      </c>
      <c r="G69" t="s">
        <v>72</v>
      </c>
      <c r="H69" t="s">
        <v>164</v>
      </c>
      <c r="I69" t="s">
        <v>165</v>
      </c>
    </row>
    <row r="70" spans="1:9" x14ac:dyDescent="0.25">
      <c r="A70">
        <v>15</v>
      </c>
      <c r="B70">
        <v>59</v>
      </c>
      <c r="C70" s="1">
        <f t="shared" si="4"/>
        <v>5.8999999999999999E-3</v>
      </c>
      <c r="D70">
        <f t="shared" si="8"/>
        <v>-7.405069330187608</v>
      </c>
      <c r="E70">
        <f t="shared" si="9"/>
        <v>-4.3689909048106886E-2</v>
      </c>
      <c r="F70">
        <f t="shared" si="10"/>
        <v>4.3689909048106886E-2</v>
      </c>
      <c r="G70" t="s">
        <v>73</v>
      </c>
      <c r="H70" t="s">
        <v>166</v>
      </c>
      <c r="I70" t="s">
        <v>167</v>
      </c>
    </row>
    <row r="71" spans="1:9" x14ac:dyDescent="0.25">
      <c r="A71">
        <v>16</v>
      </c>
      <c r="B71">
        <v>63</v>
      </c>
      <c r="C71" s="1">
        <f t="shared" si="4"/>
        <v>6.3E-3</v>
      </c>
      <c r="D71">
        <f t="shared" si="8"/>
        <v>-7.3104324560495337</v>
      </c>
      <c r="E71">
        <f t="shared" si="9"/>
        <v>-4.6055724473112063E-2</v>
      </c>
      <c r="F71">
        <f t="shared" si="10"/>
        <v>4.6055724473112063E-2</v>
      </c>
      <c r="G71" t="s">
        <v>74</v>
      </c>
      <c r="H71" t="s">
        <v>168</v>
      </c>
      <c r="I71" t="s">
        <v>169</v>
      </c>
    </row>
    <row r="72" spans="1:9" x14ac:dyDescent="0.25">
      <c r="A72">
        <v>17</v>
      </c>
      <c r="B72">
        <v>31</v>
      </c>
      <c r="C72" s="1">
        <f t="shared" si="4"/>
        <v>3.0999999999999999E-3</v>
      </c>
      <c r="D72">
        <f t="shared" si="8"/>
        <v>-8.3335160691625738</v>
      </c>
      <c r="E72">
        <f t="shared" si="9"/>
        <v>-2.5833899814403979E-2</v>
      </c>
      <c r="F72">
        <f t="shared" si="10"/>
        <v>2.5833899814403979E-2</v>
      </c>
      <c r="G72" t="s">
        <v>75</v>
      </c>
      <c r="H72" t="s">
        <v>170</v>
      </c>
      <c r="I72" t="s">
        <v>171</v>
      </c>
    </row>
    <row r="73" spans="1:9" x14ac:dyDescent="0.25">
      <c r="A73">
        <v>18</v>
      </c>
      <c r="B73">
        <v>34</v>
      </c>
      <c r="C73" s="1">
        <f t="shared" si="4"/>
        <v>3.3999999999999998E-3</v>
      </c>
      <c r="D73">
        <f t="shared" si="8"/>
        <v>-8.2002495382991096</v>
      </c>
      <c r="E73">
        <f t="shared" si="9"/>
        <v>-2.7880848430216973E-2</v>
      </c>
      <c r="F73">
        <f t="shared" si="10"/>
        <v>2.7880848430216973E-2</v>
      </c>
      <c r="G73" t="s">
        <v>76</v>
      </c>
      <c r="H73" t="s">
        <v>172</v>
      </c>
      <c r="I73" t="s">
        <v>173</v>
      </c>
    </row>
    <row r="74" spans="1:9" x14ac:dyDescent="0.25">
      <c r="A74">
        <v>20</v>
      </c>
      <c r="B74">
        <v>27</v>
      </c>
      <c r="C74" s="1">
        <f t="shared" si="4"/>
        <v>2.7000000000000001E-3</v>
      </c>
      <c r="D74">
        <f t="shared" si="8"/>
        <v>-8.5328248773859805</v>
      </c>
      <c r="E74">
        <f t="shared" si="9"/>
        <v>-2.3038627168942147E-2</v>
      </c>
      <c r="F74">
        <f t="shared" si="10"/>
        <v>2.3038627168942147E-2</v>
      </c>
      <c r="G74" t="s">
        <v>77</v>
      </c>
      <c r="H74" t="s">
        <v>174</v>
      </c>
      <c r="I74" t="s">
        <v>175</v>
      </c>
    </row>
    <row r="75" spans="1:9" x14ac:dyDescent="0.25">
      <c r="A75">
        <v>21</v>
      </c>
      <c r="B75">
        <v>20</v>
      </c>
      <c r="C75" s="1">
        <f t="shared" si="4"/>
        <v>2E-3</v>
      </c>
      <c r="D75">
        <f t="shared" si="8"/>
        <v>-8.965784284662087</v>
      </c>
      <c r="E75">
        <f t="shared" si="9"/>
        <v>-1.7931568569324173E-2</v>
      </c>
      <c r="F75">
        <f t="shared" si="10"/>
        <v>1.7931568569324173E-2</v>
      </c>
      <c r="G75" t="s">
        <v>78</v>
      </c>
      <c r="H75" t="s">
        <v>176</v>
      </c>
      <c r="I75" t="s">
        <v>177</v>
      </c>
    </row>
    <row r="76" spans="1:9" x14ac:dyDescent="0.25">
      <c r="A76">
        <v>22</v>
      </c>
      <c r="B76">
        <v>11</v>
      </c>
      <c r="C76" s="1">
        <f t="shared" si="4"/>
        <v>1.1000000000000001E-3</v>
      </c>
      <c r="D76">
        <f t="shared" si="8"/>
        <v>-9.8282807609121523</v>
      </c>
      <c r="E76">
        <f t="shared" si="9"/>
        <v>-1.0811108837003367E-2</v>
      </c>
      <c r="F76">
        <f t="shared" si="10"/>
        <v>1.0811108837003367E-2</v>
      </c>
      <c r="G76" t="s">
        <v>79</v>
      </c>
      <c r="H76" t="s">
        <v>178</v>
      </c>
      <c r="I76" t="s">
        <v>96</v>
      </c>
    </row>
    <row r="77" spans="1:9" x14ac:dyDescent="0.25">
      <c r="A77">
        <v>23</v>
      </c>
      <c r="B77">
        <v>21</v>
      </c>
      <c r="C77" s="1">
        <f t="shared" si="4"/>
        <v>2.0999999999999999E-3</v>
      </c>
      <c r="D77">
        <f t="shared" si="8"/>
        <v>-8.8953949567706907</v>
      </c>
      <c r="E77">
        <f t="shared" si="9"/>
        <v>-1.868032940921845E-2</v>
      </c>
      <c r="F77">
        <f t="shared" si="10"/>
        <v>1.868032940921845E-2</v>
      </c>
      <c r="G77" t="s">
        <v>80</v>
      </c>
      <c r="H77" t="s">
        <v>179</v>
      </c>
      <c r="I77" t="s">
        <v>180</v>
      </c>
    </row>
    <row r="78" spans="1:9" x14ac:dyDescent="0.25">
      <c r="A78">
        <v>24</v>
      </c>
      <c r="B78">
        <v>13</v>
      </c>
      <c r="C78" s="1">
        <f t="shared" si="4"/>
        <v>1.2999999999999999E-3</v>
      </c>
      <c r="D78">
        <f t="shared" si="8"/>
        <v>-9.5872726614083579</v>
      </c>
      <c r="E78">
        <f t="shared" si="9"/>
        <v>-1.2463454459830865E-2</v>
      </c>
      <c r="F78">
        <f t="shared" si="10"/>
        <v>1.2463454459830865E-2</v>
      </c>
      <c r="G78" t="s">
        <v>81</v>
      </c>
      <c r="H78" t="s">
        <v>181</v>
      </c>
      <c r="I78" t="s">
        <v>182</v>
      </c>
    </row>
    <row r="79" spans="1:9" x14ac:dyDescent="0.25">
      <c r="A79">
        <v>26</v>
      </c>
      <c r="B79">
        <v>3</v>
      </c>
      <c r="C79" s="1">
        <f t="shared" si="4"/>
        <v>2.9999999999999997E-4</v>
      </c>
      <c r="D79">
        <f t="shared" si="8"/>
        <v>-11.702749878828293</v>
      </c>
      <c r="E79">
        <f t="shared" si="9"/>
        <v>-3.5108249636484875E-3</v>
      </c>
      <c r="F79">
        <f t="shared" si="10"/>
        <v>3.5108249636484875E-3</v>
      </c>
      <c r="G79" t="s">
        <v>82</v>
      </c>
      <c r="H79" t="s">
        <v>183</v>
      </c>
      <c r="I79" t="s">
        <v>90</v>
      </c>
    </row>
    <row r="80" spans="1:9" x14ac:dyDescent="0.25">
      <c r="A80">
        <v>27</v>
      </c>
      <c r="B80">
        <v>3</v>
      </c>
      <c r="C80" s="1">
        <f t="shared" si="4"/>
        <v>2.9999999999999997E-4</v>
      </c>
      <c r="D80">
        <f t="shared" si="8"/>
        <v>-11.702749878828293</v>
      </c>
      <c r="E80">
        <f t="shared" si="9"/>
        <v>-3.5108249636484875E-3</v>
      </c>
      <c r="F80">
        <f t="shared" si="10"/>
        <v>3.5108249636484875E-3</v>
      </c>
      <c r="G80" t="s">
        <v>83</v>
      </c>
      <c r="H80" t="s">
        <v>184</v>
      </c>
      <c r="I80" t="s">
        <v>90</v>
      </c>
    </row>
    <row r="81" spans="1:9" x14ac:dyDescent="0.25">
      <c r="A81">
        <v>29</v>
      </c>
      <c r="B81">
        <v>3</v>
      </c>
      <c r="C81" s="1">
        <f t="shared" si="4"/>
        <v>2.9999999999999997E-4</v>
      </c>
      <c r="D81">
        <f t="shared" si="8"/>
        <v>-11.702749878828293</v>
      </c>
      <c r="E81">
        <f t="shared" si="9"/>
        <v>-3.5108249636484875E-3</v>
      </c>
      <c r="F81">
        <f t="shared" si="10"/>
        <v>3.5108249636484875E-3</v>
      </c>
      <c r="G81" t="s">
        <v>84</v>
      </c>
      <c r="H81" t="s">
        <v>185</v>
      </c>
      <c r="I81" t="s">
        <v>90</v>
      </c>
    </row>
    <row r="82" spans="1:9" x14ac:dyDescent="0.25">
      <c r="A82">
        <v>31</v>
      </c>
      <c r="B82">
        <v>1</v>
      </c>
      <c r="C82" s="1">
        <f t="shared" si="4"/>
        <v>1E-4</v>
      </c>
      <c r="D82">
        <f t="shared" si="8"/>
        <v>-13.287712379549449</v>
      </c>
      <c r="E82">
        <f t="shared" si="9"/>
        <v>-1.3287712379549449E-3</v>
      </c>
      <c r="F82">
        <f t="shared" si="10"/>
        <v>1.3287712379549449E-3</v>
      </c>
      <c r="G82" t="s">
        <v>85</v>
      </c>
      <c r="H82" t="s">
        <v>186</v>
      </c>
      <c r="I82" t="s">
        <v>88</v>
      </c>
    </row>
    <row r="83" spans="1:9" x14ac:dyDescent="0.25">
      <c r="A83">
        <v>34</v>
      </c>
      <c r="B83">
        <v>1</v>
      </c>
      <c r="C83" s="1">
        <f t="shared" si="4"/>
        <v>1E-4</v>
      </c>
      <c r="D83">
        <f t="shared" si="8"/>
        <v>-13.287712379549449</v>
      </c>
      <c r="E83">
        <f t="shared" si="9"/>
        <v>-1.3287712379549449E-3</v>
      </c>
      <c r="F83">
        <f t="shared" si="10"/>
        <v>1.3287712379549449E-3</v>
      </c>
      <c r="G83" t="s">
        <v>86</v>
      </c>
      <c r="H83" t="s">
        <v>187</v>
      </c>
      <c r="I83" t="s">
        <v>88</v>
      </c>
    </row>
    <row r="84" spans="1:9" x14ac:dyDescent="0.25">
      <c r="B84">
        <f>SUM(B30:B83)</f>
        <v>10000</v>
      </c>
      <c r="F84">
        <f>SUM(F30:F83)</f>
        <v>4.932242888611043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Câmara Municipal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2021-11-11T14:25:54Z</dcterms:created>
  <dcterms:modified xsi:type="dcterms:W3CDTF">2021-11-18T15:16:14Z</dcterms:modified>
</cp:coreProperties>
</file>