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5D52A17D-0A47-477F-90C1-36BB9C54E57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X4" i="1" l="1"/>
  <c r="Y4" i="1"/>
  <c r="Z4" i="1"/>
  <c r="AA4" i="1"/>
  <c r="AB4" i="1"/>
  <c r="AC4" i="1"/>
  <c r="AD4" i="1"/>
  <c r="AE4" i="1"/>
  <c r="AF4" i="1"/>
  <c r="X5" i="1"/>
  <c r="Y5" i="1"/>
  <c r="Z5" i="1"/>
  <c r="AA5" i="1"/>
  <c r="AB5" i="1"/>
  <c r="AC5" i="1"/>
  <c r="AD5" i="1"/>
  <c r="AE5" i="1"/>
  <c r="AF5" i="1"/>
  <c r="X6" i="1"/>
  <c r="Y6" i="1"/>
  <c r="Z6" i="1"/>
  <c r="AA6" i="1"/>
  <c r="AB6" i="1"/>
  <c r="AC6" i="1"/>
  <c r="AD6" i="1"/>
  <c r="AE6" i="1"/>
  <c r="AF6" i="1"/>
  <c r="X7" i="1"/>
  <c r="Y7" i="1"/>
  <c r="Z7" i="1"/>
  <c r="AA7" i="1"/>
  <c r="AB7" i="1"/>
  <c r="AC7" i="1"/>
  <c r="AD7" i="1"/>
  <c r="AE7" i="1"/>
  <c r="AF7" i="1"/>
  <c r="X8" i="1"/>
  <c r="Y8" i="1"/>
  <c r="Z8" i="1"/>
  <c r="AA8" i="1"/>
  <c r="AB8" i="1"/>
  <c r="AC8" i="1"/>
  <c r="AD8" i="1"/>
  <c r="AE8" i="1"/>
  <c r="AF8" i="1"/>
  <c r="X9" i="1"/>
  <c r="Y9" i="1"/>
  <c r="Z9" i="1"/>
  <c r="AA9" i="1"/>
  <c r="AB9" i="1"/>
  <c r="AC9" i="1"/>
  <c r="AD9" i="1"/>
  <c r="AE9" i="1"/>
  <c r="AF9" i="1"/>
  <c r="X10" i="1"/>
  <c r="Y10" i="1"/>
  <c r="Z10" i="1"/>
  <c r="AA10" i="1"/>
  <c r="AB10" i="1"/>
  <c r="AC10" i="1"/>
  <c r="AD10" i="1"/>
  <c r="AE10" i="1"/>
  <c r="AF10" i="1"/>
  <c r="X11" i="1"/>
  <c r="Y11" i="1"/>
  <c r="Z11" i="1"/>
  <c r="AA11" i="1"/>
  <c r="AB11" i="1"/>
  <c r="AC11" i="1"/>
  <c r="AD11" i="1"/>
  <c r="AE11" i="1"/>
  <c r="AF11" i="1"/>
  <c r="X12" i="1"/>
  <c r="Y12" i="1"/>
  <c r="Z12" i="1"/>
  <c r="AA12" i="1"/>
  <c r="AB12" i="1"/>
  <c r="AC12" i="1"/>
  <c r="AD12" i="1"/>
  <c r="AE12" i="1"/>
  <c r="AF12" i="1"/>
  <c r="X13" i="1"/>
  <c r="Y13" i="1"/>
  <c r="Z13" i="1"/>
  <c r="AA13" i="1"/>
  <c r="AB13" i="1"/>
  <c r="AC13" i="1"/>
  <c r="AD13" i="1"/>
  <c r="AE13" i="1"/>
  <c r="AF13" i="1"/>
  <c r="X14" i="1"/>
  <c r="Y14" i="1"/>
  <c r="Z14" i="1"/>
  <c r="AA14" i="1"/>
  <c r="AB14" i="1"/>
  <c r="AC14" i="1"/>
  <c r="AD14" i="1"/>
  <c r="AE14" i="1"/>
  <c r="AF14" i="1"/>
  <c r="X15" i="1"/>
  <c r="Y15" i="1"/>
  <c r="Z15" i="1"/>
  <c r="AA15" i="1"/>
  <c r="AB15" i="1"/>
  <c r="AC15" i="1"/>
  <c r="AD15" i="1"/>
  <c r="AE15" i="1"/>
  <c r="AF15" i="1"/>
  <c r="X16" i="1"/>
  <c r="Y16" i="1"/>
  <c r="Z16" i="1"/>
  <c r="AA16" i="1"/>
  <c r="AB16" i="1"/>
  <c r="AC16" i="1"/>
  <c r="AD16" i="1"/>
  <c r="AE16" i="1"/>
  <c r="AF16" i="1"/>
  <c r="X17" i="1"/>
  <c r="Y17" i="1"/>
  <c r="Z17" i="1"/>
  <c r="AA17" i="1"/>
  <c r="AB17" i="1"/>
  <c r="AC17" i="1"/>
  <c r="AD17" i="1"/>
  <c r="AE17" i="1"/>
  <c r="AF17" i="1"/>
  <c r="X18" i="1"/>
  <c r="Y18" i="1"/>
  <c r="Z18" i="1"/>
  <c r="AA18" i="1"/>
  <c r="AB18" i="1"/>
  <c r="AC18" i="1"/>
  <c r="AD18" i="1"/>
  <c r="AE18" i="1"/>
  <c r="AF18" i="1"/>
  <c r="X19" i="1"/>
  <c r="Y19" i="1"/>
  <c r="Z19" i="1"/>
  <c r="AA19" i="1"/>
  <c r="AB19" i="1"/>
  <c r="AC19" i="1"/>
  <c r="AD19" i="1"/>
  <c r="AE19" i="1"/>
  <c r="AF19" i="1"/>
  <c r="X20" i="1"/>
  <c r="Y20" i="1"/>
  <c r="Z20" i="1"/>
  <c r="AA20" i="1"/>
  <c r="AB20" i="1"/>
  <c r="AC20" i="1"/>
  <c r="AD20" i="1"/>
  <c r="AE20" i="1"/>
  <c r="AF20" i="1"/>
  <c r="X21" i="1"/>
  <c r="Y21" i="1"/>
  <c r="Z21" i="1"/>
  <c r="AA21" i="1"/>
  <c r="AB21" i="1"/>
  <c r="AC21" i="1"/>
  <c r="AD21" i="1"/>
  <c r="AE21" i="1"/>
  <c r="AF21" i="1"/>
  <c r="X22" i="1"/>
  <c r="Y22" i="1"/>
  <c r="Z22" i="1"/>
  <c r="AA22" i="1"/>
  <c r="AB22" i="1"/>
  <c r="AC22" i="1"/>
  <c r="AD22" i="1"/>
  <c r="AE22" i="1"/>
  <c r="AF22" i="1"/>
  <c r="X23" i="1"/>
  <c r="Y23" i="1"/>
  <c r="Z23" i="1"/>
  <c r="AA23" i="1"/>
  <c r="AB23" i="1"/>
  <c r="AC23" i="1"/>
  <c r="AD23" i="1"/>
  <c r="AE23" i="1"/>
  <c r="AF23" i="1"/>
  <c r="X24" i="1"/>
  <c r="Y24" i="1"/>
  <c r="Z24" i="1"/>
  <c r="AA24" i="1"/>
  <c r="AB24" i="1"/>
  <c r="AC24" i="1"/>
  <c r="AD24" i="1"/>
  <c r="AE24" i="1"/>
  <c r="AF24" i="1"/>
  <c r="X25" i="1"/>
  <c r="Y25" i="1"/>
  <c r="Z25" i="1"/>
  <c r="AA25" i="1"/>
  <c r="AB25" i="1"/>
  <c r="AC25" i="1"/>
  <c r="AD25" i="1"/>
  <c r="AE25" i="1"/>
  <c r="AF25" i="1"/>
  <c r="X26" i="1"/>
  <c r="Y26" i="1"/>
  <c r="Z26" i="1"/>
  <c r="AA26" i="1"/>
  <c r="AB26" i="1"/>
  <c r="AC26" i="1"/>
  <c r="AD26" i="1"/>
  <c r="AE26" i="1"/>
  <c r="AF26" i="1"/>
  <c r="X27" i="1"/>
  <c r="Y27" i="1"/>
  <c r="Z27" i="1"/>
  <c r="AA27" i="1"/>
  <c r="AB27" i="1"/>
  <c r="AC27" i="1"/>
  <c r="AD27" i="1"/>
  <c r="AE27" i="1"/>
  <c r="AF27" i="1"/>
  <c r="X28" i="1"/>
  <c r="Y28" i="1"/>
  <c r="Z28" i="1"/>
  <c r="AA28" i="1"/>
  <c r="AB28" i="1"/>
  <c r="AC28" i="1"/>
  <c r="AD28" i="1"/>
  <c r="AE28" i="1"/>
  <c r="AF28" i="1"/>
  <c r="X29" i="1"/>
  <c r="Y29" i="1"/>
  <c r="Z29" i="1"/>
  <c r="AA29" i="1"/>
  <c r="AB29" i="1"/>
  <c r="AC29" i="1"/>
  <c r="AD29" i="1"/>
  <c r="AE29" i="1"/>
  <c r="AF29" i="1"/>
  <c r="X30" i="1"/>
  <c r="Y30" i="1"/>
  <c r="Z30" i="1"/>
  <c r="AA30" i="1"/>
  <c r="AB30" i="1"/>
  <c r="AC30" i="1"/>
  <c r="AD30" i="1"/>
  <c r="AE30" i="1"/>
  <c r="AF30" i="1"/>
  <c r="X31" i="1"/>
  <c r="Y31" i="1"/>
  <c r="Z31" i="1"/>
  <c r="AA31" i="1"/>
  <c r="AB31" i="1"/>
  <c r="AC31" i="1"/>
  <c r="AD31" i="1"/>
  <c r="AE31" i="1"/>
  <c r="AF31" i="1"/>
  <c r="X32" i="1"/>
  <c r="Y32" i="1"/>
  <c r="Z32" i="1"/>
  <c r="AA32" i="1"/>
  <c r="AB32" i="1"/>
  <c r="AC32" i="1"/>
  <c r="AD32" i="1"/>
  <c r="AE32" i="1"/>
  <c r="AF32" i="1"/>
  <c r="Y3" i="1"/>
  <c r="Z3" i="1"/>
  <c r="AA3" i="1"/>
  <c r="AB3" i="1"/>
  <c r="AC3" i="1"/>
  <c r="AD3" i="1"/>
  <c r="AE3" i="1"/>
  <c r="AF3" i="1"/>
  <c r="X3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37" i="1" l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N72" i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O72" i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P72" i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Q72" i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R72" i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S72" i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T72" i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U72" i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W71" i="1" l="1"/>
  <c r="U71" i="1"/>
  <c r="T71" i="1"/>
  <c r="S71" i="1"/>
  <c r="R71" i="1"/>
  <c r="Q71" i="1"/>
  <c r="P71" i="1"/>
  <c r="O71" i="1"/>
  <c r="N71" i="1"/>
  <c r="M72" i="1"/>
  <c r="C72" i="1"/>
  <c r="D72" i="1"/>
  <c r="I72" i="1"/>
  <c r="C73" i="1"/>
  <c r="H73" i="1"/>
  <c r="J73" i="1"/>
  <c r="B74" i="1"/>
  <c r="G74" i="1"/>
  <c r="J74" i="1"/>
  <c r="F75" i="1"/>
  <c r="H75" i="1"/>
  <c r="I75" i="1"/>
  <c r="E76" i="1"/>
  <c r="H76" i="1"/>
  <c r="D77" i="1"/>
  <c r="F77" i="1"/>
  <c r="G77" i="1"/>
  <c r="C78" i="1"/>
  <c r="F78" i="1"/>
  <c r="B79" i="1"/>
  <c r="D79" i="1"/>
  <c r="E79" i="1"/>
  <c r="J79" i="1"/>
  <c r="D80" i="1"/>
  <c r="I80" i="1"/>
  <c r="B81" i="1"/>
  <c r="C81" i="1"/>
  <c r="H81" i="1"/>
  <c r="B82" i="1"/>
  <c r="G82" i="1"/>
  <c r="I82" i="1"/>
  <c r="J82" i="1"/>
  <c r="F83" i="1"/>
  <c r="I83" i="1"/>
  <c r="E84" i="1"/>
  <c r="G84" i="1"/>
  <c r="H84" i="1"/>
  <c r="D85" i="1"/>
  <c r="G85" i="1"/>
  <c r="C86" i="1"/>
  <c r="E86" i="1"/>
  <c r="F86" i="1"/>
  <c r="B87" i="1"/>
  <c r="E87" i="1"/>
  <c r="J87" i="1"/>
  <c r="C88" i="1"/>
  <c r="D88" i="1"/>
  <c r="I88" i="1"/>
  <c r="C89" i="1"/>
  <c r="H89" i="1"/>
  <c r="J89" i="1"/>
  <c r="B90" i="1"/>
  <c r="G90" i="1"/>
  <c r="J90" i="1"/>
  <c r="F91" i="1"/>
  <c r="H91" i="1"/>
  <c r="I91" i="1"/>
  <c r="E92" i="1"/>
  <c r="H92" i="1"/>
  <c r="D93" i="1"/>
  <c r="F93" i="1"/>
  <c r="G93" i="1"/>
  <c r="C94" i="1"/>
  <c r="F94" i="1"/>
  <c r="B95" i="1"/>
  <c r="D95" i="1"/>
  <c r="E95" i="1"/>
  <c r="J95" i="1"/>
  <c r="D96" i="1"/>
  <c r="I96" i="1"/>
  <c r="B97" i="1"/>
  <c r="C97" i="1"/>
  <c r="H97" i="1"/>
  <c r="B98" i="1"/>
  <c r="G98" i="1"/>
  <c r="I98" i="1"/>
  <c r="J98" i="1"/>
  <c r="F99" i="1"/>
  <c r="I99" i="1"/>
  <c r="E100" i="1"/>
  <c r="G100" i="1"/>
  <c r="H100" i="1"/>
  <c r="E71" i="1"/>
  <c r="H71" i="1"/>
  <c r="M38" i="1"/>
  <c r="B72" i="1" s="1"/>
  <c r="N38" i="1"/>
  <c r="O38" i="1"/>
  <c r="P38" i="1"/>
  <c r="E72" i="1" s="1"/>
  <c r="Q38" i="1"/>
  <c r="F72" i="1" s="1"/>
  <c r="R38" i="1"/>
  <c r="G72" i="1" s="1"/>
  <c r="S38" i="1"/>
  <c r="H72" i="1" s="1"/>
  <c r="T38" i="1"/>
  <c r="U38" i="1"/>
  <c r="J72" i="1" s="1"/>
  <c r="M39" i="1"/>
  <c r="B73" i="1" s="1"/>
  <c r="N39" i="1"/>
  <c r="O39" i="1"/>
  <c r="D73" i="1" s="1"/>
  <c r="P39" i="1"/>
  <c r="E73" i="1" s="1"/>
  <c r="Q39" i="1"/>
  <c r="F73" i="1" s="1"/>
  <c r="R39" i="1"/>
  <c r="G73" i="1" s="1"/>
  <c r="S39" i="1"/>
  <c r="T39" i="1"/>
  <c r="I73" i="1" s="1"/>
  <c r="U39" i="1"/>
  <c r="M40" i="1"/>
  <c r="N40" i="1"/>
  <c r="C74" i="1" s="1"/>
  <c r="O40" i="1"/>
  <c r="D74" i="1" s="1"/>
  <c r="P40" i="1"/>
  <c r="E74" i="1" s="1"/>
  <c r="Q40" i="1"/>
  <c r="F74" i="1" s="1"/>
  <c r="R40" i="1"/>
  <c r="S40" i="1"/>
  <c r="H74" i="1" s="1"/>
  <c r="T40" i="1"/>
  <c r="I74" i="1" s="1"/>
  <c r="U40" i="1"/>
  <c r="M41" i="1"/>
  <c r="B75" i="1" s="1"/>
  <c r="N41" i="1"/>
  <c r="C75" i="1" s="1"/>
  <c r="O41" i="1"/>
  <c r="D75" i="1" s="1"/>
  <c r="P41" i="1"/>
  <c r="E75" i="1" s="1"/>
  <c r="Q41" i="1"/>
  <c r="R41" i="1"/>
  <c r="G75" i="1" s="1"/>
  <c r="S41" i="1"/>
  <c r="T41" i="1"/>
  <c r="U41" i="1"/>
  <c r="J75" i="1" s="1"/>
  <c r="M42" i="1"/>
  <c r="B76" i="1" s="1"/>
  <c r="N42" i="1"/>
  <c r="C76" i="1" s="1"/>
  <c r="O42" i="1"/>
  <c r="D76" i="1" s="1"/>
  <c r="P42" i="1"/>
  <c r="Q42" i="1"/>
  <c r="F76" i="1" s="1"/>
  <c r="R42" i="1"/>
  <c r="G76" i="1" s="1"/>
  <c r="S42" i="1"/>
  <c r="T42" i="1"/>
  <c r="I76" i="1" s="1"/>
  <c r="U42" i="1"/>
  <c r="J76" i="1" s="1"/>
  <c r="M43" i="1"/>
  <c r="B77" i="1" s="1"/>
  <c r="N43" i="1"/>
  <c r="C77" i="1" s="1"/>
  <c r="O43" i="1"/>
  <c r="P43" i="1"/>
  <c r="E77" i="1" s="1"/>
  <c r="Q43" i="1"/>
  <c r="R43" i="1"/>
  <c r="S43" i="1"/>
  <c r="H77" i="1" s="1"/>
  <c r="T43" i="1"/>
  <c r="I77" i="1" s="1"/>
  <c r="U43" i="1"/>
  <c r="J77" i="1" s="1"/>
  <c r="M44" i="1"/>
  <c r="B78" i="1" s="1"/>
  <c r="N44" i="1"/>
  <c r="O44" i="1"/>
  <c r="D78" i="1" s="1"/>
  <c r="P44" i="1"/>
  <c r="E78" i="1" s="1"/>
  <c r="Q44" i="1"/>
  <c r="R44" i="1"/>
  <c r="G78" i="1" s="1"/>
  <c r="S44" i="1"/>
  <c r="H78" i="1" s="1"/>
  <c r="T44" i="1"/>
  <c r="I78" i="1" s="1"/>
  <c r="U44" i="1"/>
  <c r="J78" i="1" s="1"/>
  <c r="M45" i="1"/>
  <c r="N45" i="1"/>
  <c r="C79" i="1" s="1"/>
  <c r="O45" i="1"/>
  <c r="P45" i="1"/>
  <c r="Q45" i="1"/>
  <c r="F79" i="1" s="1"/>
  <c r="R45" i="1"/>
  <c r="G79" i="1" s="1"/>
  <c r="S45" i="1"/>
  <c r="H79" i="1" s="1"/>
  <c r="T45" i="1"/>
  <c r="I79" i="1" s="1"/>
  <c r="U45" i="1"/>
  <c r="M46" i="1"/>
  <c r="B80" i="1" s="1"/>
  <c r="N46" i="1"/>
  <c r="C80" i="1" s="1"/>
  <c r="O46" i="1"/>
  <c r="P46" i="1"/>
  <c r="E80" i="1" s="1"/>
  <c r="Q46" i="1"/>
  <c r="F80" i="1" s="1"/>
  <c r="R46" i="1"/>
  <c r="G80" i="1" s="1"/>
  <c r="S46" i="1"/>
  <c r="H80" i="1" s="1"/>
  <c r="T46" i="1"/>
  <c r="U46" i="1"/>
  <c r="J80" i="1" s="1"/>
  <c r="M47" i="1"/>
  <c r="N47" i="1"/>
  <c r="O47" i="1"/>
  <c r="D81" i="1" s="1"/>
  <c r="P47" i="1"/>
  <c r="E81" i="1" s="1"/>
  <c r="Q47" i="1"/>
  <c r="F81" i="1" s="1"/>
  <c r="R47" i="1"/>
  <c r="G81" i="1" s="1"/>
  <c r="S47" i="1"/>
  <c r="T47" i="1"/>
  <c r="I81" i="1" s="1"/>
  <c r="U47" i="1"/>
  <c r="J81" i="1" s="1"/>
  <c r="M48" i="1"/>
  <c r="N48" i="1"/>
  <c r="C82" i="1" s="1"/>
  <c r="O48" i="1"/>
  <c r="D82" i="1" s="1"/>
  <c r="P48" i="1"/>
  <c r="E82" i="1" s="1"/>
  <c r="Q48" i="1"/>
  <c r="F82" i="1" s="1"/>
  <c r="R48" i="1"/>
  <c r="S48" i="1"/>
  <c r="H82" i="1" s="1"/>
  <c r="T48" i="1"/>
  <c r="U48" i="1"/>
  <c r="M49" i="1"/>
  <c r="B83" i="1" s="1"/>
  <c r="N49" i="1"/>
  <c r="C83" i="1" s="1"/>
  <c r="O49" i="1"/>
  <c r="D83" i="1" s="1"/>
  <c r="P49" i="1"/>
  <c r="E83" i="1" s="1"/>
  <c r="Q49" i="1"/>
  <c r="R49" i="1"/>
  <c r="G83" i="1" s="1"/>
  <c r="S49" i="1"/>
  <c r="H83" i="1" s="1"/>
  <c r="T49" i="1"/>
  <c r="U49" i="1"/>
  <c r="J83" i="1" s="1"/>
  <c r="M50" i="1"/>
  <c r="B84" i="1" s="1"/>
  <c r="N50" i="1"/>
  <c r="C84" i="1" s="1"/>
  <c r="O50" i="1"/>
  <c r="D84" i="1" s="1"/>
  <c r="P50" i="1"/>
  <c r="Q50" i="1"/>
  <c r="F84" i="1" s="1"/>
  <c r="R50" i="1"/>
  <c r="S50" i="1"/>
  <c r="T50" i="1"/>
  <c r="I84" i="1" s="1"/>
  <c r="U50" i="1"/>
  <c r="J84" i="1" s="1"/>
  <c r="M51" i="1"/>
  <c r="B85" i="1" s="1"/>
  <c r="N51" i="1"/>
  <c r="C85" i="1" s="1"/>
  <c r="O51" i="1"/>
  <c r="P51" i="1"/>
  <c r="E85" i="1" s="1"/>
  <c r="Q51" i="1"/>
  <c r="F85" i="1" s="1"/>
  <c r="R51" i="1"/>
  <c r="S51" i="1"/>
  <c r="H85" i="1" s="1"/>
  <c r="T51" i="1"/>
  <c r="I85" i="1" s="1"/>
  <c r="U51" i="1"/>
  <c r="J85" i="1" s="1"/>
  <c r="M52" i="1"/>
  <c r="B86" i="1" s="1"/>
  <c r="N52" i="1"/>
  <c r="O52" i="1"/>
  <c r="D86" i="1" s="1"/>
  <c r="P52" i="1"/>
  <c r="Q52" i="1"/>
  <c r="R52" i="1"/>
  <c r="G86" i="1" s="1"/>
  <c r="S52" i="1"/>
  <c r="H86" i="1" s="1"/>
  <c r="T52" i="1"/>
  <c r="I86" i="1" s="1"/>
  <c r="U52" i="1"/>
  <c r="J86" i="1" s="1"/>
  <c r="M53" i="1"/>
  <c r="N53" i="1"/>
  <c r="C87" i="1" s="1"/>
  <c r="O53" i="1"/>
  <c r="D87" i="1" s="1"/>
  <c r="P53" i="1"/>
  <c r="Q53" i="1"/>
  <c r="F87" i="1" s="1"/>
  <c r="R53" i="1"/>
  <c r="G87" i="1" s="1"/>
  <c r="S53" i="1"/>
  <c r="H87" i="1" s="1"/>
  <c r="T53" i="1"/>
  <c r="I87" i="1" s="1"/>
  <c r="U53" i="1"/>
  <c r="M54" i="1"/>
  <c r="B88" i="1" s="1"/>
  <c r="N54" i="1"/>
  <c r="O54" i="1"/>
  <c r="P54" i="1"/>
  <c r="E88" i="1" s="1"/>
  <c r="Q54" i="1"/>
  <c r="F88" i="1" s="1"/>
  <c r="R54" i="1"/>
  <c r="G88" i="1" s="1"/>
  <c r="S54" i="1"/>
  <c r="H88" i="1" s="1"/>
  <c r="T54" i="1"/>
  <c r="U54" i="1"/>
  <c r="J88" i="1" s="1"/>
  <c r="M55" i="1"/>
  <c r="B89" i="1" s="1"/>
  <c r="N55" i="1"/>
  <c r="O55" i="1"/>
  <c r="D89" i="1" s="1"/>
  <c r="P55" i="1"/>
  <c r="E89" i="1" s="1"/>
  <c r="Q55" i="1"/>
  <c r="F89" i="1" s="1"/>
  <c r="R55" i="1"/>
  <c r="G89" i="1" s="1"/>
  <c r="S55" i="1"/>
  <c r="T55" i="1"/>
  <c r="I89" i="1" s="1"/>
  <c r="U55" i="1"/>
  <c r="M56" i="1"/>
  <c r="N56" i="1"/>
  <c r="C90" i="1" s="1"/>
  <c r="O56" i="1"/>
  <c r="D90" i="1" s="1"/>
  <c r="P56" i="1"/>
  <c r="E90" i="1" s="1"/>
  <c r="Q56" i="1"/>
  <c r="F90" i="1" s="1"/>
  <c r="R56" i="1"/>
  <c r="S56" i="1"/>
  <c r="H90" i="1" s="1"/>
  <c r="T56" i="1"/>
  <c r="I90" i="1" s="1"/>
  <c r="U56" i="1"/>
  <c r="M57" i="1"/>
  <c r="B91" i="1" s="1"/>
  <c r="N57" i="1"/>
  <c r="C91" i="1" s="1"/>
  <c r="O57" i="1"/>
  <c r="D91" i="1" s="1"/>
  <c r="P57" i="1"/>
  <c r="E91" i="1" s="1"/>
  <c r="Q57" i="1"/>
  <c r="R57" i="1"/>
  <c r="G91" i="1" s="1"/>
  <c r="S57" i="1"/>
  <c r="T57" i="1"/>
  <c r="U57" i="1"/>
  <c r="J91" i="1" s="1"/>
  <c r="M58" i="1"/>
  <c r="B92" i="1" s="1"/>
  <c r="N58" i="1"/>
  <c r="C92" i="1" s="1"/>
  <c r="O58" i="1"/>
  <c r="D92" i="1" s="1"/>
  <c r="P58" i="1"/>
  <c r="Q58" i="1"/>
  <c r="F92" i="1" s="1"/>
  <c r="R58" i="1"/>
  <c r="G92" i="1" s="1"/>
  <c r="S58" i="1"/>
  <c r="T58" i="1"/>
  <c r="I92" i="1" s="1"/>
  <c r="U58" i="1"/>
  <c r="J92" i="1" s="1"/>
  <c r="M59" i="1"/>
  <c r="B93" i="1" s="1"/>
  <c r="N59" i="1"/>
  <c r="C93" i="1" s="1"/>
  <c r="O59" i="1"/>
  <c r="P59" i="1"/>
  <c r="E93" i="1" s="1"/>
  <c r="Q59" i="1"/>
  <c r="R59" i="1"/>
  <c r="S59" i="1"/>
  <c r="H93" i="1" s="1"/>
  <c r="T59" i="1"/>
  <c r="I93" i="1" s="1"/>
  <c r="U59" i="1"/>
  <c r="J93" i="1" s="1"/>
  <c r="M60" i="1"/>
  <c r="B94" i="1" s="1"/>
  <c r="N60" i="1"/>
  <c r="O60" i="1"/>
  <c r="D94" i="1" s="1"/>
  <c r="P60" i="1"/>
  <c r="E94" i="1" s="1"/>
  <c r="Q60" i="1"/>
  <c r="R60" i="1"/>
  <c r="G94" i="1" s="1"/>
  <c r="S60" i="1"/>
  <c r="H94" i="1" s="1"/>
  <c r="T60" i="1"/>
  <c r="I94" i="1" s="1"/>
  <c r="U60" i="1"/>
  <c r="J94" i="1" s="1"/>
  <c r="M61" i="1"/>
  <c r="N61" i="1"/>
  <c r="C95" i="1" s="1"/>
  <c r="O61" i="1"/>
  <c r="P61" i="1"/>
  <c r="Q61" i="1"/>
  <c r="F95" i="1" s="1"/>
  <c r="R61" i="1"/>
  <c r="G95" i="1" s="1"/>
  <c r="S61" i="1"/>
  <c r="H95" i="1" s="1"/>
  <c r="T61" i="1"/>
  <c r="I95" i="1" s="1"/>
  <c r="U61" i="1"/>
  <c r="M62" i="1"/>
  <c r="B96" i="1" s="1"/>
  <c r="N62" i="1"/>
  <c r="C96" i="1" s="1"/>
  <c r="O62" i="1"/>
  <c r="P62" i="1"/>
  <c r="E96" i="1" s="1"/>
  <c r="Q62" i="1"/>
  <c r="F96" i="1" s="1"/>
  <c r="R62" i="1"/>
  <c r="G96" i="1" s="1"/>
  <c r="S62" i="1"/>
  <c r="H96" i="1" s="1"/>
  <c r="T62" i="1"/>
  <c r="U62" i="1"/>
  <c r="J96" i="1" s="1"/>
  <c r="M63" i="1"/>
  <c r="N63" i="1"/>
  <c r="O63" i="1"/>
  <c r="D97" i="1" s="1"/>
  <c r="P63" i="1"/>
  <c r="E97" i="1" s="1"/>
  <c r="Q63" i="1"/>
  <c r="F97" i="1" s="1"/>
  <c r="R63" i="1"/>
  <c r="G97" i="1" s="1"/>
  <c r="S63" i="1"/>
  <c r="T63" i="1"/>
  <c r="I97" i="1" s="1"/>
  <c r="U63" i="1"/>
  <c r="J97" i="1" s="1"/>
  <c r="M64" i="1"/>
  <c r="N64" i="1"/>
  <c r="C98" i="1" s="1"/>
  <c r="O64" i="1"/>
  <c r="D98" i="1" s="1"/>
  <c r="P64" i="1"/>
  <c r="E98" i="1" s="1"/>
  <c r="Q64" i="1"/>
  <c r="F98" i="1" s="1"/>
  <c r="R64" i="1"/>
  <c r="S64" i="1"/>
  <c r="H98" i="1" s="1"/>
  <c r="T64" i="1"/>
  <c r="U64" i="1"/>
  <c r="M65" i="1"/>
  <c r="B99" i="1" s="1"/>
  <c r="N65" i="1"/>
  <c r="C99" i="1" s="1"/>
  <c r="O65" i="1"/>
  <c r="D99" i="1" s="1"/>
  <c r="P65" i="1"/>
  <c r="E99" i="1" s="1"/>
  <c r="Q65" i="1"/>
  <c r="R65" i="1"/>
  <c r="G99" i="1" s="1"/>
  <c r="S65" i="1"/>
  <c r="H99" i="1" s="1"/>
  <c r="T65" i="1"/>
  <c r="U65" i="1"/>
  <c r="J99" i="1" s="1"/>
  <c r="M66" i="1"/>
  <c r="B100" i="1" s="1"/>
  <c r="N66" i="1"/>
  <c r="C100" i="1" s="1"/>
  <c r="O66" i="1"/>
  <c r="D100" i="1" s="1"/>
  <c r="P66" i="1"/>
  <c r="Q66" i="1"/>
  <c r="F100" i="1" s="1"/>
  <c r="R66" i="1"/>
  <c r="S66" i="1"/>
  <c r="T66" i="1"/>
  <c r="I100" i="1" s="1"/>
  <c r="U66" i="1"/>
  <c r="J100" i="1" s="1"/>
  <c r="N37" i="1"/>
  <c r="C71" i="1" s="1"/>
  <c r="O37" i="1"/>
  <c r="D71" i="1" s="1"/>
  <c r="P37" i="1"/>
  <c r="Q37" i="1"/>
  <c r="F71" i="1" s="1"/>
  <c r="R37" i="1"/>
  <c r="G71" i="1" s="1"/>
  <c r="S37" i="1"/>
  <c r="T37" i="1"/>
  <c r="I71" i="1" s="1"/>
  <c r="U37" i="1"/>
  <c r="J71" i="1" s="1"/>
  <c r="M37" i="1"/>
  <c r="B71" i="1" s="1"/>
  <c r="K88" i="1" l="1"/>
  <c r="K72" i="1"/>
  <c r="K98" i="1"/>
  <c r="K90" i="1"/>
  <c r="K71" i="1"/>
  <c r="X72" i="1" s="1"/>
  <c r="K84" i="1"/>
  <c r="K95" i="1"/>
  <c r="K79" i="1"/>
  <c r="K77" i="1"/>
  <c r="K75" i="1"/>
  <c r="K86" i="1"/>
  <c r="K89" i="1"/>
  <c r="K73" i="1"/>
  <c r="K96" i="1"/>
  <c r="K80" i="1"/>
  <c r="K82" i="1"/>
  <c r="K94" i="1"/>
  <c r="K78" i="1"/>
  <c r="K87" i="1"/>
  <c r="K91" i="1"/>
  <c r="K85" i="1"/>
  <c r="K81" i="1"/>
  <c r="K92" i="1"/>
  <c r="K76" i="1"/>
  <c r="K100" i="1"/>
  <c r="K99" i="1"/>
  <c r="K83" i="1"/>
  <c r="K93" i="1"/>
  <c r="K97" i="1"/>
  <c r="K74" i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W72" i="1"/>
  <c r="B105" i="1" s="1"/>
  <c r="W73" i="1"/>
  <c r="B106" i="1" s="1"/>
  <c r="X73" i="1" l="1"/>
  <c r="X74" i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W74" i="1"/>
  <c r="B107" i="1" l="1"/>
  <c r="W75" i="1"/>
  <c r="B108" i="1" s="1"/>
  <c r="W76" i="1" l="1"/>
  <c r="B109" i="1" s="1"/>
  <c r="W77" i="1" l="1"/>
  <c r="B110" i="1" s="1"/>
  <c r="W78" i="1" l="1"/>
  <c r="B111" i="1" s="1"/>
  <c r="W79" i="1" l="1"/>
  <c r="B112" i="1" s="1"/>
  <c r="W80" i="1" l="1"/>
  <c r="B113" i="1" s="1"/>
  <c r="W81" i="1" l="1"/>
  <c r="B114" i="1" s="1"/>
  <c r="W82" i="1" l="1"/>
  <c r="B115" i="1" s="1"/>
  <c r="W83" i="1" l="1"/>
  <c r="B116" i="1" s="1"/>
  <c r="W84" i="1" l="1"/>
  <c r="B117" i="1" s="1"/>
  <c r="W85" i="1" l="1"/>
  <c r="B118" i="1" s="1"/>
  <c r="W86" i="1" l="1"/>
  <c r="B119" i="1" s="1"/>
  <c r="W87" i="1" l="1"/>
  <c r="B120" i="1" s="1"/>
  <c r="W88" i="1" l="1"/>
  <c r="B121" i="1" s="1"/>
  <c r="W89" i="1" l="1"/>
  <c r="B122" i="1" s="1"/>
  <c r="W90" i="1" l="1"/>
  <c r="B123" i="1" s="1"/>
  <c r="W91" i="1" l="1"/>
  <c r="B124" i="1" s="1"/>
  <c r="W92" i="1" l="1"/>
  <c r="B125" i="1" s="1"/>
  <c r="W93" i="1" l="1"/>
  <c r="B126" i="1" s="1"/>
  <c r="W94" i="1" l="1"/>
  <c r="B127" i="1" s="1"/>
  <c r="W95" i="1" l="1"/>
  <c r="B128" i="1" s="1"/>
  <c r="W96" i="1" l="1"/>
  <c r="B129" i="1" s="1"/>
  <c r="W97" i="1" l="1"/>
  <c r="B130" i="1" s="1"/>
  <c r="W98" i="1" l="1"/>
  <c r="B131" i="1" s="1"/>
  <c r="W99" i="1" l="1"/>
  <c r="B132" i="1" s="1"/>
  <c r="W101" i="1" l="1"/>
  <c r="B134" i="1" s="1"/>
  <c r="W100" i="1"/>
  <c r="B133" i="1" s="1"/>
</calcChain>
</file>

<file path=xl/sharedStrings.xml><?xml version="1.0" encoding="utf-8"?>
<sst xmlns="http://schemas.openxmlformats.org/spreadsheetml/2006/main" count="318" uniqueCount="84">
  <si>
    <t>x1</t>
    <phoneticPr fontId="1" type="noConversion"/>
  </si>
  <si>
    <t>x2</t>
    <phoneticPr fontId="1" type="noConversion"/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</si>
  <si>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</si>
  <si>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</si>
  <si>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</si>
  <si>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</si>
  <si>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</si>
  <si>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</si>
  <si>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</si>
  <si>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</si>
  <si>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</si>
  <si>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</si>
  <si>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</si>
  <si>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</si>
  <si>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</si>
  <si>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</si>
  <si>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</si>
  <si>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</si>
  <si>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</si>
  <si>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</si>
  <si>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</si>
  <si>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</si>
  <si>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</si>
  <si>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</si>
  <si>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</si>
  <si>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</si>
  <si>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</si>
  <si>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</si>
  <si>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</si>
  <si>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</si>
  <si>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</si>
  <si>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</si>
  <si>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</si>
  <si>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</si>
  <si>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</si>
  <si>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</si>
  <si>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m7</t>
    <phoneticPr fontId="1" type="noConversion"/>
  </si>
  <si>
    <t>m8</t>
  </si>
  <si>
    <t>m9</t>
  </si>
  <si>
    <t>X</t>
    <phoneticPr fontId="1" type="noConversion"/>
  </si>
  <si>
    <t>APC</t>
    <phoneticPr fontId="1" type="noConversion"/>
  </si>
  <si>
    <t>ETC</t>
    <phoneticPr fontId="1" type="noConversion"/>
  </si>
  <si>
    <t>APC*ETC</t>
    <phoneticPr fontId="1" type="noConversion"/>
  </si>
  <si>
    <t>x*APC*ETC</t>
    <phoneticPr fontId="1" type="noConversion"/>
  </si>
  <si>
    <t>L0</t>
    <phoneticPr fontId="1" type="noConversion"/>
  </si>
  <si>
    <t>L1</t>
    <phoneticPr fontId="1" type="noConversion"/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</si>
  <si>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</si>
  <si>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</si>
  <si>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</si>
  <si>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</si>
  <si>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</si>
  <si>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</si>
  <si>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</si>
  <si>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</si>
  <si>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</si>
  <si>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</si>
  <si>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</si>
  <si>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</si>
  <si>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</si>
  <si>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</si>
  <si>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</si>
  <si>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</si>
  <si>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</si>
  <si>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</si>
  <si>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</si>
  <si>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</si>
  <si>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</si>
  <si>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</si>
  <si>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</si>
  <si>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</si>
  <si>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</si>
  <si>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</si>
  <si>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</si>
  <si>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</si>
  <si>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</si>
  <si>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MS</t>
    <phoneticPr fontId="1" type="noConversion"/>
  </si>
  <si>
    <t>profile</t>
    <phoneticPr fontId="1" type="noConversion"/>
  </si>
  <si>
    <t>x*ETC</t>
    <phoneticPr fontId="1" type="noConversion"/>
  </si>
  <si>
    <t>sum</t>
    <phoneticPr fontId="1" type="noConversion"/>
  </si>
  <si>
    <t>E_i</t>
    <phoneticPr fontId="1" type="noConversion"/>
  </si>
  <si>
    <t>obj value</t>
    <phoneticPr fontId="1" type="noConversion"/>
  </si>
  <si>
    <t>sum profile</t>
    <phoneticPr fontId="1" type="noConversion"/>
  </si>
  <si>
    <t>L_i</t>
    <phoneticPr fontId="1" type="noConversion"/>
  </si>
  <si>
    <t>gamma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</si>
</sst>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4"/>
  <sheetViews>
    <sheetView tabSelected="1" zoomScaleNormal="100" workbookViewId="0">
      <selection activeCell="H32" sqref="H32"/>
    </sheetView>
  </sheetViews>
  <sheetFormatPr defaultRowHeight="14.25" x14ac:dyDescent="0.2"/>
  <cols>
    <col min="23" max="23" width="11.625" bestFit="1" customWidth="1"/>
    <col min="24" max="24" width="14.125" customWidth="1"/>
  </cols>
  <sheetData>
    <row r="1" spans="1:32" x14ac:dyDescent="0.2">
      <c r="A1" s="3" t="s">
        <v>39</v>
      </c>
      <c r="B1" s="3"/>
      <c r="C1" s="3"/>
      <c r="D1" s="3"/>
      <c r="E1" s="3"/>
      <c r="F1" s="3"/>
      <c r="G1" s="3"/>
      <c r="H1" s="3"/>
      <c r="I1" s="3"/>
      <c r="J1" s="3"/>
      <c r="L1" s="3" t="s">
        <v>41</v>
      </c>
      <c r="M1" s="3"/>
      <c r="N1" s="3"/>
      <c r="O1" s="3"/>
      <c r="P1" s="3"/>
      <c r="Q1" s="3"/>
      <c r="R1" s="3"/>
      <c r="S1" s="3"/>
      <c r="T1" s="3"/>
      <c r="U1" s="3"/>
      <c r="W1" s="3" t="s">
        <v>77</v>
      </c>
      <c r="X1" s="3"/>
      <c r="Y1" s="3"/>
      <c r="Z1" s="3"/>
      <c r="AA1" s="3"/>
      <c r="AB1" s="3"/>
      <c r="AC1" s="3"/>
      <c r="AD1" s="3"/>
      <c r="AE1" s="3"/>
      <c r="AF1" s="3"/>
    </row>
    <row r="2" spans="1:32" x14ac:dyDescent="0.2"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  <c r="X2" t="s">
        <v>30</v>
      </c>
      <c r="Y2" t="s">
        <v>31</v>
      </c>
      <c r="Z2" t="s">
        <v>32</v>
      </c>
      <c r="AA2" t="s">
        <v>33</v>
      </c>
      <c r="AB2" t="s">
        <v>34</v>
      </c>
      <c r="AC2" t="s">
        <v>35</v>
      </c>
      <c r="AD2" t="s">
        <v>36</v>
      </c>
      <c r="AE2" t="s">
        <v>37</v>
      </c>
      <c r="AF2" t="s">
        <v>38</v>
      </c>
    </row>
    <row r="3" spans="1:32" x14ac:dyDescent="0.2">
      <c r="A3" t="s">
        <v>0</v>
      </c>
      <c r="B3" s="1">
        <v>0</v>
      </c>
      <c r="C3" s="1">
        <v>0</v>
      </c>
      <c r="D3" s="1">
        <v>0</v>
      </c>
      <c r="E3" s="1">
        <v>46</v>
      </c>
      <c r="F3" s="1">
        <v>56</v>
      </c>
      <c r="G3" s="1">
        <v>98</v>
      </c>
      <c r="H3" s="1">
        <v>104</v>
      </c>
      <c r="I3" s="1">
        <v>63</v>
      </c>
      <c r="J3" s="1">
        <v>73</v>
      </c>
      <c r="K3" s="2">
        <f>SUM(B3:J3)</f>
        <v>440</v>
      </c>
      <c r="L3" t="s">
        <v>0</v>
      </c>
      <c r="M3" s="1">
        <v>59.72</v>
      </c>
      <c r="N3" s="1">
        <v>27.01</v>
      </c>
      <c r="O3" s="1">
        <v>72.81</v>
      </c>
      <c r="P3" s="1">
        <v>42.15</v>
      </c>
      <c r="Q3" s="1">
        <v>37.119999999999997</v>
      </c>
      <c r="R3" s="1">
        <v>21.11</v>
      </c>
      <c r="S3" s="1">
        <v>19.850000000000001</v>
      </c>
      <c r="T3" s="1">
        <v>32.71</v>
      </c>
      <c r="U3" s="1">
        <v>28.27</v>
      </c>
      <c r="W3" t="s">
        <v>0</v>
      </c>
      <c r="X3">
        <f>B3*M3</f>
        <v>0</v>
      </c>
      <c r="Y3">
        <f t="shared" ref="Y3:AF3" si="0">C3*N3</f>
        <v>0</v>
      </c>
      <c r="Z3">
        <f t="shared" si="0"/>
        <v>0</v>
      </c>
      <c r="AA3">
        <f t="shared" si="0"/>
        <v>1938.8999999999999</v>
      </c>
      <c r="AB3">
        <f t="shared" si="0"/>
        <v>2078.7199999999998</v>
      </c>
      <c r="AC3">
        <f t="shared" si="0"/>
        <v>2068.7799999999997</v>
      </c>
      <c r="AD3">
        <f t="shared" si="0"/>
        <v>2064.4</v>
      </c>
      <c r="AE3">
        <f t="shared" si="0"/>
        <v>2060.73</v>
      </c>
      <c r="AF3">
        <f t="shared" si="0"/>
        <v>2063.71</v>
      </c>
    </row>
    <row r="4" spans="1:32" x14ac:dyDescent="0.2">
      <c r="A4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51</v>
      </c>
      <c r="H4" s="1">
        <v>51</v>
      </c>
      <c r="I4" s="1">
        <v>37</v>
      </c>
      <c r="J4" s="1">
        <v>41</v>
      </c>
      <c r="K4" s="2">
        <f t="shared" ref="K4:K32" si="1">SUM(B4:J4)</f>
        <v>180</v>
      </c>
      <c r="L4" t="s">
        <v>1</v>
      </c>
      <c r="M4" s="1">
        <v>105.96</v>
      </c>
      <c r="N4" s="1">
        <v>55.72</v>
      </c>
      <c r="O4" s="1">
        <v>109.78</v>
      </c>
      <c r="P4" s="1">
        <v>88.14</v>
      </c>
      <c r="Q4" s="1">
        <v>78.2</v>
      </c>
      <c r="R4" s="1">
        <v>33.51</v>
      </c>
      <c r="S4" s="1">
        <v>31.86</v>
      </c>
      <c r="T4" s="1">
        <v>46.87</v>
      </c>
      <c r="U4" s="1">
        <v>41.69</v>
      </c>
      <c r="W4" t="s">
        <v>1</v>
      </c>
      <c r="X4">
        <f t="shared" ref="X4:X32" si="2">B4*M4</f>
        <v>0</v>
      </c>
      <c r="Y4">
        <f t="shared" ref="Y4:Y32" si="3">C4*N4</f>
        <v>0</v>
      </c>
      <c r="Z4">
        <f t="shared" ref="Z4:Z32" si="4">D4*O4</f>
        <v>0</v>
      </c>
      <c r="AA4">
        <f t="shared" ref="AA4:AA32" si="5">E4*P4</f>
        <v>0</v>
      </c>
      <c r="AB4">
        <f t="shared" ref="AB4:AB32" si="6">F4*Q4</f>
        <v>0</v>
      </c>
      <c r="AC4">
        <f t="shared" ref="AC4:AC32" si="7">G4*R4</f>
        <v>1709.01</v>
      </c>
      <c r="AD4">
        <f t="shared" ref="AD4:AD32" si="8">H4*S4</f>
        <v>1624.86</v>
      </c>
      <c r="AE4">
        <f t="shared" ref="AE4:AE32" si="9">I4*T4</f>
        <v>1734.1899999999998</v>
      </c>
      <c r="AF4">
        <f t="shared" ref="AF4:AF32" si="10">J4*U4</f>
        <v>1709.29</v>
      </c>
    </row>
    <row r="5" spans="1:32" x14ac:dyDescent="0.2">
      <c r="A5" t="s">
        <v>2</v>
      </c>
      <c r="B5" s="1">
        <v>0</v>
      </c>
      <c r="C5" s="1">
        <v>70</v>
      </c>
      <c r="D5" s="1">
        <v>63</v>
      </c>
      <c r="E5" s="1">
        <v>60</v>
      </c>
      <c r="F5" s="1">
        <v>66</v>
      </c>
      <c r="G5" s="1">
        <v>60</v>
      </c>
      <c r="H5" s="1">
        <v>63</v>
      </c>
      <c r="I5" s="1">
        <v>65</v>
      </c>
      <c r="J5" s="1">
        <v>73</v>
      </c>
      <c r="K5" s="2">
        <f t="shared" si="1"/>
        <v>520</v>
      </c>
      <c r="L5" t="s">
        <v>2</v>
      </c>
      <c r="M5" s="1">
        <v>474.76</v>
      </c>
      <c r="N5" s="1">
        <v>298.56</v>
      </c>
      <c r="O5" s="1">
        <v>359.15</v>
      </c>
      <c r="P5" s="1">
        <v>343.91</v>
      </c>
      <c r="Q5" s="1">
        <v>311.52</v>
      </c>
      <c r="R5" s="1">
        <v>313.74</v>
      </c>
      <c r="S5" s="1">
        <v>299.33</v>
      </c>
      <c r="T5" s="1">
        <v>287.82</v>
      </c>
      <c r="U5" s="1">
        <v>257.02</v>
      </c>
      <c r="W5" t="s">
        <v>2</v>
      </c>
      <c r="X5">
        <f t="shared" si="2"/>
        <v>0</v>
      </c>
      <c r="Y5">
        <f t="shared" si="3"/>
        <v>20899.2</v>
      </c>
      <c r="Z5">
        <f t="shared" si="4"/>
        <v>22626.449999999997</v>
      </c>
      <c r="AA5">
        <f t="shared" si="5"/>
        <v>20634.600000000002</v>
      </c>
      <c r="AB5">
        <f t="shared" si="6"/>
        <v>20560.32</v>
      </c>
      <c r="AC5">
        <f t="shared" si="7"/>
        <v>18824.400000000001</v>
      </c>
      <c r="AD5">
        <f t="shared" si="8"/>
        <v>18857.789999999997</v>
      </c>
      <c r="AE5">
        <f t="shared" si="9"/>
        <v>18708.3</v>
      </c>
      <c r="AF5">
        <f t="shared" si="10"/>
        <v>18762.46</v>
      </c>
    </row>
    <row r="6" spans="1:32" x14ac:dyDescent="0.2">
      <c r="A6" t="s">
        <v>3</v>
      </c>
      <c r="B6" s="1">
        <v>0</v>
      </c>
      <c r="C6" s="1">
        <v>0</v>
      </c>
      <c r="D6" s="1">
        <v>26</v>
      </c>
      <c r="E6" s="1">
        <v>27</v>
      </c>
      <c r="F6" s="1">
        <v>26</v>
      </c>
      <c r="G6" s="1">
        <v>25</v>
      </c>
      <c r="H6" s="1">
        <v>0</v>
      </c>
      <c r="I6" s="1">
        <v>28</v>
      </c>
      <c r="J6" s="1">
        <v>28</v>
      </c>
      <c r="K6" s="2">
        <f t="shared" si="1"/>
        <v>160</v>
      </c>
      <c r="L6" t="s">
        <v>3</v>
      </c>
      <c r="M6" s="1">
        <v>140.52000000000001</v>
      </c>
      <c r="N6" s="1">
        <v>124.22</v>
      </c>
      <c r="O6" s="1">
        <v>117.67</v>
      </c>
      <c r="P6" s="1">
        <v>117.31</v>
      </c>
      <c r="Q6" s="1">
        <v>115.86</v>
      </c>
      <c r="R6" s="1">
        <v>115.68</v>
      </c>
      <c r="S6" s="1">
        <v>116.35</v>
      </c>
      <c r="T6" s="1">
        <v>115.82</v>
      </c>
      <c r="U6" s="1">
        <v>115.22</v>
      </c>
      <c r="W6" t="s">
        <v>3</v>
      </c>
      <c r="X6">
        <f t="shared" si="2"/>
        <v>0</v>
      </c>
      <c r="Y6">
        <f t="shared" si="3"/>
        <v>0</v>
      </c>
      <c r="Z6">
        <f t="shared" si="4"/>
        <v>3059.42</v>
      </c>
      <c r="AA6">
        <f t="shared" si="5"/>
        <v>3167.37</v>
      </c>
      <c r="AB6">
        <f t="shared" si="6"/>
        <v>3012.36</v>
      </c>
      <c r="AC6">
        <f t="shared" si="7"/>
        <v>2892</v>
      </c>
      <c r="AD6">
        <f t="shared" si="8"/>
        <v>0</v>
      </c>
      <c r="AE6">
        <f t="shared" si="9"/>
        <v>3242.96</v>
      </c>
      <c r="AF6">
        <f t="shared" si="10"/>
        <v>3226.16</v>
      </c>
    </row>
    <row r="7" spans="1:32" x14ac:dyDescent="0.2">
      <c r="A7" t="s">
        <v>4</v>
      </c>
      <c r="B7" s="1">
        <v>0</v>
      </c>
      <c r="C7" s="1">
        <v>0</v>
      </c>
      <c r="D7" s="1">
        <v>0</v>
      </c>
      <c r="E7" s="1">
        <v>72</v>
      </c>
      <c r="F7" s="1">
        <v>82</v>
      </c>
      <c r="G7" s="1">
        <v>110</v>
      </c>
      <c r="H7" s="1">
        <v>141</v>
      </c>
      <c r="I7" s="1">
        <v>110</v>
      </c>
      <c r="J7" s="1">
        <v>125</v>
      </c>
      <c r="K7" s="2">
        <f t="shared" si="1"/>
        <v>640</v>
      </c>
      <c r="L7" t="s">
        <v>4</v>
      </c>
      <c r="M7" s="1">
        <v>157.66999999999999</v>
      </c>
      <c r="N7" s="1">
        <v>96.77</v>
      </c>
      <c r="O7" s="1">
        <v>192.12</v>
      </c>
      <c r="P7" s="1">
        <v>130.22</v>
      </c>
      <c r="Q7" s="1">
        <v>114.53</v>
      </c>
      <c r="R7" s="1">
        <v>85.98</v>
      </c>
      <c r="S7" s="1">
        <v>87.56</v>
      </c>
      <c r="T7" s="1">
        <v>84.86</v>
      </c>
      <c r="U7" s="1">
        <v>75.56</v>
      </c>
      <c r="W7" t="s">
        <v>4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9375.84</v>
      </c>
      <c r="AB7">
        <f t="shared" si="6"/>
        <v>9391.4600000000009</v>
      </c>
      <c r="AC7">
        <f t="shared" si="7"/>
        <v>9457.8000000000011</v>
      </c>
      <c r="AD7">
        <f t="shared" si="8"/>
        <v>12345.960000000001</v>
      </c>
      <c r="AE7">
        <f t="shared" si="9"/>
        <v>9334.6</v>
      </c>
      <c r="AF7">
        <f t="shared" si="10"/>
        <v>9445</v>
      </c>
    </row>
    <row r="8" spans="1:32" x14ac:dyDescent="0.2">
      <c r="A8" t="s">
        <v>5</v>
      </c>
      <c r="B8" s="1">
        <v>0</v>
      </c>
      <c r="C8" s="1">
        <v>0</v>
      </c>
      <c r="D8" s="1">
        <v>0</v>
      </c>
      <c r="E8" s="1">
        <v>93</v>
      </c>
      <c r="F8" s="1">
        <v>0</v>
      </c>
      <c r="G8" s="1">
        <v>182</v>
      </c>
      <c r="H8" s="1">
        <v>0</v>
      </c>
      <c r="I8" s="1">
        <v>127</v>
      </c>
      <c r="J8" s="1">
        <v>128</v>
      </c>
      <c r="K8" s="2">
        <f t="shared" si="1"/>
        <v>530</v>
      </c>
      <c r="L8" t="s">
        <v>5</v>
      </c>
      <c r="M8" s="1">
        <v>157.33000000000001</v>
      </c>
      <c r="N8" s="1">
        <v>76.25</v>
      </c>
      <c r="O8" s="1">
        <v>188.99</v>
      </c>
      <c r="P8" s="1">
        <v>115.79</v>
      </c>
      <c r="Q8" s="1">
        <v>110.94</v>
      </c>
      <c r="R8" s="1">
        <v>60.06</v>
      </c>
      <c r="S8" s="1">
        <v>110.71</v>
      </c>
      <c r="T8" s="1">
        <v>86.12</v>
      </c>
      <c r="U8" s="1">
        <v>85.86</v>
      </c>
      <c r="W8" t="s">
        <v>5</v>
      </c>
      <c r="X8">
        <f t="shared" si="2"/>
        <v>0</v>
      </c>
      <c r="Y8">
        <f t="shared" si="3"/>
        <v>0</v>
      </c>
      <c r="Z8">
        <f t="shared" si="4"/>
        <v>0</v>
      </c>
      <c r="AA8">
        <f t="shared" si="5"/>
        <v>10768.470000000001</v>
      </c>
      <c r="AB8">
        <f t="shared" si="6"/>
        <v>0</v>
      </c>
      <c r="AC8">
        <f t="shared" si="7"/>
        <v>10930.92</v>
      </c>
      <c r="AD8">
        <f t="shared" si="8"/>
        <v>0</v>
      </c>
      <c r="AE8">
        <f t="shared" si="9"/>
        <v>10937.24</v>
      </c>
      <c r="AF8">
        <f t="shared" si="10"/>
        <v>10990.08</v>
      </c>
    </row>
    <row r="9" spans="1:32" x14ac:dyDescent="0.2">
      <c r="A9" t="s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210</v>
      </c>
      <c r="H9" s="1">
        <v>0</v>
      </c>
      <c r="I9" s="1">
        <v>0</v>
      </c>
      <c r="J9" s="1">
        <v>0</v>
      </c>
      <c r="K9" s="2">
        <f t="shared" si="1"/>
        <v>210</v>
      </c>
      <c r="L9" t="s">
        <v>6</v>
      </c>
      <c r="M9" s="1">
        <v>47.15</v>
      </c>
      <c r="N9" s="1">
        <v>29.08</v>
      </c>
      <c r="O9" s="1">
        <v>55.08</v>
      </c>
      <c r="P9" s="1">
        <v>39.18</v>
      </c>
      <c r="Q9" s="1">
        <v>30.39</v>
      </c>
      <c r="R9" s="1">
        <v>12.22</v>
      </c>
      <c r="S9" s="1">
        <v>12.95</v>
      </c>
      <c r="T9" s="1">
        <v>19.66</v>
      </c>
      <c r="U9" s="1">
        <v>26.64</v>
      </c>
      <c r="W9" t="s">
        <v>6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0</v>
      </c>
      <c r="AB9">
        <f t="shared" si="6"/>
        <v>0</v>
      </c>
      <c r="AC9">
        <f t="shared" si="7"/>
        <v>2566.2000000000003</v>
      </c>
      <c r="AD9">
        <f t="shared" si="8"/>
        <v>0</v>
      </c>
      <c r="AE9">
        <f t="shared" si="9"/>
        <v>0</v>
      </c>
      <c r="AF9">
        <f t="shared" si="10"/>
        <v>0</v>
      </c>
    </row>
    <row r="10" spans="1:32" x14ac:dyDescent="0.2">
      <c r="A10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220</v>
      </c>
      <c r="H10" s="1">
        <v>0</v>
      </c>
      <c r="I10" s="1">
        <v>0</v>
      </c>
      <c r="J10" s="1">
        <v>220</v>
      </c>
      <c r="K10" s="2">
        <f t="shared" si="1"/>
        <v>440</v>
      </c>
      <c r="L10" t="s">
        <v>7</v>
      </c>
      <c r="M10" s="1">
        <v>51.1</v>
      </c>
      <c r="N10" s="1">
        <v>30.91</v>
      </c>
      <c r="O10" s="1">
        <v>73.77</v>
      </c>
      <c r="P10" s="1">
        <v>44.99</v>
      </c>
      <c r="Q10" s="1">
        <v>47.74</v>
      </c>
      <c r="R10" s="1">
        <v>17.829999999999998</v>
      </c>
      <c r="S10" s="1">
        <v>16.53</v>
      </c>
      <c r="T10" s="1">
        <v>34.89</v>
      </c>
      <c r="U10" s="1">
        <v>29.6</v>
      </c>
      <c r="W10" t="s">
        <v>7</v>
      </c>
      <c r="X10">
        <f t="shared" si="2"/>
        <v>0</v>
      </c>
      <c r="Y10">
        <f t="shared" si="3"/>
        <v>0</v>
      </c>
      <c r="Z10">
        <f t="shared" si="4"/>
        <v>0</v>
      </c>
      <c r="AA10">
        <f t="shared" si="5"/>
        <v>0</v>
      </c>
      <c r="AB10">
        <f t="shared" si="6"/>
        <v>0</v>
      </c>
      <c r="AC10">
        <f t="shared" si="7"/>
        <v>3922.5999999999995</v>
      </c>
      <c r="AD10">
        <f t="shared" si="8"/>
        <v>0</v>
      </c>
      <c r="AE10">
        <f t="shared" si="9"/>
        <v>0</v>
      </c>
      <c r="AF10">
        <f t="shared" si="10"/>
        <v>6512</v>
      </c>
    </row>
    <row r="11" spans="1:32" x14ac:dyDescent="0.2">
      <c r="A11" t="s">
        <v>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219</v>
      </c>
      <c r="J11" s="1">
        <v>21</v>
      </c>
      <c r="K11" s="2">
        <f t="shared" si="1"/>
        <v>240</v>
      </c>
      <c r="L11" t="s">
        <v>8</v>
      </c>
      <c r="M11" s="1">
        <v>62.42</v>
      </c>
      <c r="N11" s="1">
        <v>36.03</v>
      </c>
      <c r="O11" s="1">
        <v>49.33</v>
      </c>
      <c r="P11" s="1">
        <v>42.57</v>
      </c>
      <c r="Q11" s="1">
        <v>51.85</v>
      </c>
      <c r="R11" s="1">
        <v>31.32</v>
      </c>
      <c r="S11" s="1">
        <v>38.71</v>
      </c>
      <c r="T11" s="1">
        <v>31.73</v>
      </c>
      <c r="U11" s="1">
        <v>24.03</v>
      </c>
      <c r="W11" t="s">
        <v>8</v>
      </c>
      <c r="X11">
        <f t="shared" si="2"/>
        <v>0</v>
      </c>
      <c r="Y11">
        <f t="shared" si="3"/>
        <v>0</v>
      </c>
      <c r="Z11">
        <f t="shared" si="4"/>
        <v>0</v>
      </c>
      <c r="AA11">
        <f t="shared" si="5"/>
        <v>0</v>
      </c>
      <c r="AB11">
        <f t="shared" si="6"/>
        <v>0</v>
      </c>
      <c r="AC11">
        <f t="shared" si="7"/>
        <v>0</v>
      </c>
      <c r="AD11">
        <f t="shared" si="8"/>
        <v>0</v>
      </c>
      <c r="AE11">
        <f t="shared" si="9"/>
        <v>6948.87</v>
      </c>
      <c r="AF11">
        <f t="shared" si="10"/>
        <v>504.63</v>
      </c>
    </row>
    <row r="12" spans="1:32" x14ac:dyDescent="0.2">
      <c r="A12" t="s">
        <v>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122</v>
      </c>
      <c r="H12" s="1">
        <v>0</v>
      </c>
      <c r="I12" s="1">
        <v>0</v>
      </c>
      <c r="J12" s="1">
        <v>48</v>
      </c>
      <c r="K12" s="2">
        <f t="shared" si="1"/>
        <v>170</v>
      </c>
      <c r="L12" t="s">
        <v>9</v>
      </c>
      <c r="M12" s="1">
        <v>42.35</v>
      </c>
      <c r="N12" s="1">
        <v>25.16</v>
      </c>
      <c r="O12" s="1">
        <v>38.71</v>
      </c>
      <c r="P12" s="1">
        <v>27.15</v>
      </c>
      <c r="Q12" s="1">
        <v>27.01</v>
      </c>
      <c r="R12" s="1">
        <v>11.08</v>
      </c>
      <c r="S12" s="1">
        <v>26.19</v>
      </c>
      <c r="T12" s="1">
        <v>22.32</v>
      </c>
      <c r="U12" s="1">
        <v>17.21</v>
      </c>
      <c r="W12" t="s">
        <v>9</v>
      </c>
      <c r="X12">
        <f t="shared" si="2"/>
        <v>0</v>
      </c>
      <c r="Y12">
        <f t="shared" si="3"/>
        <v>0</v>
      </c>
      <c r="Z12">
        <f t="shared" si="4"/>
        <v>0</v>
      </c>
      <c r="AA12">
        <f t="shared" si="5"/>
        <v>0</v>
      </c>
      <c r="AB12">
        <f t="shared" si="6"/>
        <v>0</v>
      </c>
      <c r="AC12">
        <f t="shared" si="7"/>
        <v>1351.76</v>
      </c>
      <c r="AD12">
        <f t="shared" si="8"/>
        <v>0</v>
      </c>
      <c r="AE12">
        <f t="shared" si="9"/>
        <v>0</v>
      </c>
      <c r="AF12">
        <f t="shared" si="10"/>
        <v>826.08</v>
      </c>
    </row>
    <row r="13" spans="1:32" x14ac:dyDescent="0.2">
      <c r="A13" t="s">
        <v>10</v>
      </c>
      <c r="B13" s="1">
        <v>0</v>
      </c>
      <c r="C13" s="1">
        <v>0</v>
      </c>
      <c r="D13" s="1">
        <v>0</v>
      </c>
      <c r="E13" s="1">
        <v>70</v>
      </c>
      <c r="F13" s="1">
        <v>82</v>
      </c>
      <c r="G13" s="1">
        <v>0</v>
      </c>
      <c r="H13" s="1">
        <v>120</v>
      </c>
      <c r="I13" s="1">
        <v>66</v>
      </c>
      <c r="J13" s="1">
        <v>42</v>
      </c>
      <c r="K13" s="2">
        <f t="shared" si="1"/>
        <v>380</v>
      </c>
      <c r="L13" t="s">
        <v>10</v>
      </c>
      <c r="M13" s="1">
        <v>483.77</v>
      </c>
      <c r="N13" s="1">
        <v>301.08</v>
      </c>
      <c r="O13" s="1">
        <v>574.4</v>
      </c>
      <c r="P13" s="1">
        <v>326.26</v>
      </c>
      <c r="Q13" s="1">
        <v>411.98</v>
      </c>
      <c r="R13" s="1">
        <v>355.23</v>
      </c>
      <c r="S13" s="1">
        <v>279.06</v>
      </c>
      <c r="T13" s="1">
        <v>235.32</v>
      </c>
      <c r="U13" s="1">
        <v>326.75</v>
      </c>
      <c r="W13" t="s">
        <v>10</v>
      </c>
      <c r="X13">
        <f t="shared" si="2"/>
        <v>0</v>
      </c>
      <c r="Y13">
        <f t="shared" si="3"/>
        <v>0</v>
      </c>
      <c r="Z13">
        <f t="shared" si="4"/>
        <v>0</v>
      </c>
      <c r="AA13">
        <f t="shared" si="5"/>
        <v>22838.2</v>
      </c>
      <c r="AB13">
        <f t="shared" si="6"/>
        <v>33782.36</v>
      </c>
      <c r="AC13">
        <f t="shared" si="7"/>
        <v>0</v>
      </c>
      <c r="AD13">
        <f t="shared" si="8"/>
        <v>33487.199999999997</v>
      </c>
      <c r="AE13">
        <f t="shared" si="9"/>
        <v>15531.119999999999</v>
      </c>
      <c r="AF13">
        <f t="shared" si="10"/>
        <v>13723.5</v>
      </c>
    </row>
    <row r="14" spans="1:32" x14ac:dyDescent="0.2">
      <c r="A14" t="s">
        <v>11</v>
      </c>
      <c r="B14" s="1">
        <v>0</v>
      </c>
      <c r="C14" s="1">
        <v>0</v>
      </c>
      <c r="D14" s="1">
        <v>0</v>
      </c>
      <c r="E14" s="1">
        <v>47</v>
      </c>
      <c r="F14" s="1">
        <v>42</v>
      </c>
      <c r="G14" s="1">
        <v>0</v>
      </c>
      <c r="H14" s="1">
        <v>68</v>
      </c>
      <c r="I14" s="1">
        <v>57</v>
      </c>
      <c r="J14" s="1">
        <v>56</v>
      </c>
      <c r="K14" s="2">
        <f t="shared" si="1"/>
        <v>270</v>
      </c>
      <c r="L14" t="s">
        <v>11</v>
      </c>
      <c r="M14" s="1">
        <v>376.8</v>
      </c>
      <c r="N14" s="1">
        <v>225.45</v>
      </c>
      <c r="O14" s="1">
        <v>362.32</v>
      </c>
      <c r="P14" s="1">
        <v>251.6</v>
      </c>
      <c r="Q14" s="1">
        <v>279.17</v>
      </c>
      <c r="R14" s="1">
        <v>295.5</v>
      </c>
      <c r="S14" s="1">
        <v>172.55</v>
      </c>
      <c r="T14" s="1">
        <v>214.25</v>
      </c>
      <c r="U14" s="1">
        <v>219.18</v>
      </c>
      <c r="W14" t="s">
        <v>11</v>
      </c>
      <c r="X14">
        <f t="shared" si="2"/>
        <v>0</v>
      </c>
      <c r="Y14">
        <f t="shared" si="3"/>
        <v>0</v>
      </c>
      <c r="Z14">
        <f t="shared" si="4"/>
        <v>0</v>
      </c>
      <c r="AA14">
        <f t="shared" si="5"/>
        <v>11825.199999999999</v>
      </c>
      <c r="AB14">
        <f t="shared" si="6"/>
        <v>11725.140000000001</v>
      </c>
      <c r="AC14">
        <f t="shared" si="7"/>
        <v>0</v>
      </c>
      <c r="AD14">
        <f t="shared" si="8"/>
        <v>11733.400000000001</v>
      </c>
      <c r="AE14">
        <f t="shared" si="9"/>
        <v>12212.25</v>
      </c>
      <c r="AF14">
        <f t="shared" si="10"/>
        <v>12274.08</v>
      </c>
    </row>
    <row r="15" spans="1:32" x14ac:dyDescent="0.2">
      <c r="A15" t="s">
        <v>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110</v>
      </c>
      <c r="K15" s="2">
        <f t="shared" si="1"/>
        <v>110</v>
      </c>
      <c r="L15" t="s">
        <v>12</v>
      </c>
      <c r="M15" s="1">
        <v>193.6</v>
      </c>
      <c r="N15" s="1">
        <v>138.1</v>
      </c>
      <c r="O15" s="1">
        <v>138.49</v>
      </c>
      <c r="P15" s="1">
        <v>122.09</v>
      </c>
      <c r="Q15" s="1">
        <v>127.33</v>
      </c>
      <c r="R15" s="1">
        <v>135.4</v>
      </c>
      <c r="S15" s="1">
        <v>119.88</v>
      </c>
      <c r="T15" s="1">
        <v>120.28</v>
      </c>
      <c r="U15" s="1">
        <v>83.72</v>
      </c>
      <c r="W15" t="s">
        <v>12</v>
      </c>
      <c r="X15">
        <f t="shared" si="2"/>
        <v>0</v>
      </c>
      <c r="Y15">
        <f t="shared" si="3"/>
        <v>0</v>
      </c>
      <c r="Z15">
        <f t="shared" si="4"/>
        <v>0</v>
      </c>
      <c r="AA15">
        <f t="shared" si="5"/>
        <v>0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9209.2000000000007</v>
      </c>
    </row>
    <row r="16" spans="1:32" x14ac:dyDescent="0.2">
      <c r="A16" t="s">
        <v>13</v>
      </c>
      <c r="B16" s="1">
        <v>0</v>
      </c>
      <c r="C16" s="1">
        <v>0</v>
      </c>
      <c r="D16" s="1">
        <v>120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2">
        <f t="shared" si="1"/>
        <v>120</v>
      </c>
      <c r="L16" t="s">
        <v>13</v>
      </c>
      <c r="M16" s="1">
        <v>74.099999999999994</v>
      </c>
      <c r="N16" s="1">
        <v>48.5</v>
      </c>
      <c r="O16" s="1">
        <v>56.33</v>
      </c>
      <c r="P16" s="1">
        <v>65.25</v>
      </c>
      <c r="Q16" s="1">
        <v>74.45</v>
      </c>
      <c r="R16" s="1">
        <v>54.9</v>
      </c>
      <c r="S16" s="1">
        <v>52.74</v>
      </c>
      <c r="T16" s="1">
        <v>55.11</v>
      </c>
      <c r="U16" s="1">
        <v>39.479999999999997</v>
      </c>
      <c r="W16" t="s">
        <v>13</v>
      </c>
      <c r="X16">
        <f t="shared" si="2"/>
        <v>0</v>
      </c>
      <c r="Y16">
        <f t="shared" si="3"/>
        <v>0</v>
      </c>
      <c r="Z16">
        <f t="shared" si="4"/>
        <v>6759.5999999999995</v>
      </c>
      <c r="AA16">
        <f t="shared" si="5"/>
        <v>0</v>
      </c>
      <c r="AB16">
        <f t="shared" si="6"/>
        <v>0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0</v>
      </c>
    </row>
    <row r="17" spans="1:32" x14ac:dyDescent="0.2">
      <c r="A17" t="s">
        <v>14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620</v>
      </c>
      <c r="H17" s="1">
        <v>0</v>
      </c>
      <c r="I17" s="1">
        <v>0</v>
      </c>
      <c r="J17" s="1">
        <v>0</v>
      </c>
      <c r="K17" s="2">
        <f t="shared" si="1"/>
        <v>620</v>
      </c>
      <c r="L17" t="s">
        <v>14</v>
      </c>
      <c r="M17" s="1">
        <v>145.81</v>
      </c>
      <c r="N17" s="1">
        <v>87.11</v>
      </c>
      <c r="O17" s="1">
        <v>94.97</v>
      </c>
      <c r="P17" s="1">
        <v>96.45</v>
      </c>
      <c r="Q17" s="1">
        <v>112.91</v>
      </c>
      <c r="R17" s="1">
        <v>47.62</v>
      </c>
      <c r="S17" s="1">
        <v>86.82</v>
      </c>
      <c r="T17" s="1">
        <v>89.47</v>
      </c>
      <c r="U17" s="1">
        <v>64.430000000000007</v>
      </c>
      <c r="W17" t="s">
        <v>14</v>
      </c>
      <c r="X17">
        <f t="shared" si="2"/>
        <v>0</v>
      </c>
      <c r="Y17">
        <f t="shared" si="3"/>
        <v>0</v>
      </c>
      <c r="Z17">
        <f t="shared" si="4"/>
        <v>0</v>
      </c>
      <c r="AA17">
        <f t="shared" si="5"/>
        <v>0</v>
      </c>
      <c r="AB17">
        <f t="shared" si="6"/>
        <v>0</v>
      </c>
      <c r="AC17">
        <f t="shared" si="7"/>
        <v>29524.399999999998</v>
      </c>
      <c r="AD17">
        <f t="shared" si="8"/>
        <v>0</v>
      </c>
      <c r="AE17">
        <f t="shared" si="9"/>
        <v>0</v>
      </c>
      <c r="AF17">
        <f t="shared" si="10"/>
        <v>0</v>
      </c>
    </row>
    <row r="18" spans="1:32" x14ac:dyDescent="0.2">
      <c r="A18" t="s">
        <v>15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160</v>
      </c>
      <c r="I18" s="1">
        <v>0</v>
      </c>
      <c r="J18" s="1">
        <v>0</v>
      </c>
      <c r="K18" s="2">
        <f t="shared" si="1"/>
        <v>160</v>
      </c>
      <c r="L18" t="s">
        <v>15</v>
      </c>
      <c r="M18" s="1">
        <v>73.599999999999994</v>
      </c>
      <c r="N18" s="1">
        <v>46.05</v>
      </c>
      <c r="O18" s="1">
        <v>96.39</v>
      </c>
      <c r="P18" s="1">
        <v>60.41</v>
      </c>
      <c r="Q18" s="1">
        <v>56.92</v>
      </c>
      <c r="R18" s="1">
        <v>24.79</v>
      </c>
      <c r="S18" s="1">
        <v>24.63</v>
      </c>
      <c r="T18" s="1">
        <v>50.78</v>
      </c>
      <c r="U18" s="1">
        <v>56.34</v>
      </c>
      <c r="W18" t="s">
        <v>15</v>
      </c>
      <c r="X18">
        <f t="shared" si="2"/>
        <v>0</v>
      </c>
      <c r="Y18">
        <f t="shared" si="3"/>
        <v>0</v>
      </c>
      <c r="Z18">
        <f t="shared" si="4"/>
        <v>0</v>
      </c>
      <c r="AA18">
        <f t="shared" si="5"/>
        <v>0</v>
      </c>
      <c r="AB18">
        <f t="shared" si="6"/>
        <v>0</v>
      </c>
      <c r="AC18">
        <f t="shared" si="7"/>
        <v>0</v>
      </c>
      <c r="AD18">
        <f t="shared" si="8"/>
        <v>3940.7999999999997</v>
      </c>
      <c r="AE18">
        <f t="shared" si="9"/>
        <v>0</v>
      </c>
      <c r="AF18">
        <f t="shared" si="10"/>
        <v>0</v>
      </c>
    </row>
    <row r="19" spans="1:32" x14ac:dyDescent="0.2">
      <c r="A19" t="s">
        <v>16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180</v>
      </c>
      <c r="J19" s="1">
        <v>10</v>
      </c>
      <c r="K19" s="2">
        <f t="shared" si="1"/>
        <v>190</v>
      </c>
      <c r="L19" t="s">
        <v>16</v>
      </c>
      <c r="M19" s="1">
        <v>116.31</v>
      </c>
      <c r="N19" s="1">
        <v>68.930000000000007</v>
      </c>
      <c r="O19" s="1">
        <v>143.91</v>
      </c>
      <c r="P19" s="1">
        <v>98.47</v>
      </c>
      <c r="Q19" s="1">
        <v>77.34</v>
      </c>
      <c r="R19" s="1">
        <v>73.209999999999994</v>
      </c>
      <c r="S19" s="1">
        <v>71.010000000000005</v>
      </c>
      <c r="T19" s="1">
        <v>54.4</v>
      </c>
      <c r="U19" s="1">
        <v>70.97</v>
      </c>
      <c r="W19" t="s">
        <v>16</v>
      </c>
      <c r="X19">
        <f t="shared" si="2"/>
        <v>0</v>
      </c>
      <c r="Y19">
        <f t="shared" si="3"/>
        <v>0</v>
      </c>
      <c r="Z19">
        <f t="shared" si="4"/>
        <v>0</v>
      </c>
      <c r="AA19">
        <f t="shared" si="5"/>
        <v>0</v>
      </c>
      <c r="AB19">
        <f t="shared" si="6"/>
        <v>0</v>
      </c>
      <c r="AC19">
        <f t="shared" si="7"/>
        <v>0</v>
      </c>
      <c r="AD19">
        <f t="shared" si="8"/>
        <v>0</v>
      </c>
      <c r="AE19">
        <f t="shared" si="9"/>
        <v>9792</v>
      </c>
      <c r="AF19">
        <f t="shared" si="10"/>
        <v>709.7</v>
      </c>
    </row>
    <row r="20" spans="1:32" x14ac:dyDescent="0.2">
      <c r="A20" t="s">
        <v>17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290</v>
      </c>
      <c r="I20" s="1">
        <v>0</v>
      </c>
      <c r="J20" s="1">
        <v>0</v>
      </c>
      <c r="K20" s="2">
        <f t="shared" si="1"/>
        <v>290</v>
      </c>
      <c r="L20" t="s">
        <v>17</v>
      </c>
      <c r="M20" s="1">
        <v>140.07</v>
      </c>
      <c r="N20" s="1">
        <v>58.69</v>
      </c>
      <c r="O20" s="1">
        <v>81.69</v>
      </c>
      <c r="P20" s="1">
        <v>131.88999999999999</v>
      </c>
      <c r="Q20" s="1">
        <v>111.3</v>
      </c>
      <c r="R20" s="1">
        <v>93.89</v>
      </c>
      <c r="S20" s="1">
        <v>45.19</v>
      </c>
      <c r="T20" s="1">
        <v>81.22</v>
      </c>
      <c r="U20" s="1">
        <v>66.430000000000007</v>
      </c>
      <c r="W20" t="s">
        <v>17</v>
      </c>
      <c r="X20">
        <f t="shared" si="2"/>
        <v>0</v>
      </c>
      <c r="Y20">
        <f t="shared" si="3"/>
        <v>0</v>
      </c>
      <c r="Z20">
        <f t="shared" si="4"/>
        <v>0</v>
      </c>
      <c r="AA20">
        <f t="shared" si="5"/>
        <v>0</v>
      </c>
      <c r="AB20">
        <f t="shared" si="6"/>
        <v>0</v>
      </c>
      <c r="AC20">
        <f t="shared" si="7"/>
        <v>0</v>
      </c>
      <c r="AD20">
        <f t="shared" si="8"/>
        <v>13105.099999999999</v>
      </c>
      <c r="AE20">
        <f t="shared" si="9"/>
        <v>0</v>
      </c>
      <c r="AF20">
        <f t="shared" si="10"/>
        <v>0</v>
      </c>
    </row>
    <row r="21" spans="1:32" x14ac:dyDescent="0.2">
      <c r="A21" t="s">
        <v>18</v>
      </c>
      <c r="B21" s="1">
        <v>0</v>
      </c>
      <c r="C21" s="1">
        <v>0</v>
      </c>
      <c r="D21" s="1">
        <v>0</v>
      </c>
      <c r="E21" s="1">
        <v>0</v>
      </c>
      <c r="F21" s="1">
        <v>385</v>
      </c>
      <c r="G21" s="1">
        <v>0</v>
      </c>
      <c r="H21" s="1">
        <v>0</v>
      </c>
      <c r="I21" s="1">
        <v>165</v>
      </c>
      <c r="J21" s="1">
        <v>0</v>
      </c>
      <c r="K21" s="2">
        <f t="shared" si="1"/>
        <v>550</v>
      </c>
      <c r="L21" t="s">
        <v>18</v>
      </c>
      <c r="M21" s="1">
        <v>64</v>
      </c>
      <c r="N21" s="1">
        <v>41.06</v>
      </c>
      <c r="O21" s="1">
        <v>60.57</v>
      </c>
      <c r="P21" s="1">
        <v>53.9</v>
      </c>
      <c r="Q21" s="1">
        <v>45.29</v>
      </c>
      <c r="R21" s="1">
        <v>43.68</v>
      </c>
      <c r="S21" s="1">
        <v>28.14</v>
      </c>
      <c r="T21" s="1">
        <v>45.12</v>
      </c>
      <c r="U21" s="1">
        <v>44.5</v>
      </c>
      <c r="W21" t="s">
        <v>18</v>
      </c>
      <c r="X21">
        <f t="shared" si="2"/>
        <v>0</v>
      </c>
      <c r="Y21">
        <f t="shared" si="3"/>
        <v>0</v>
      </c>
      <c r="Z21">
        <f t="shared" si="4"/>
        <v>0</v>
      </c>
      <c r="AA21">
        <f t="shared" si="5"/>
        <v>0</v>
      </c>
      <c r="AB21">
        <f t="shared" si="6"/>
        <v>17436.650000000001</v>
      </c>
      <c r="AC21">
        <f t="shared" si="7"/>
        <v>0</v>
      </c>
      <c r="AD21">
        <f t="shared" si="8"/>
        <v>0</v>
      </c>
      <c r="AE21">
        <f t="shared" si="9"/>
        <v>7444.7999999999993</v>
      </c>
      <c r="AF21">
        <f t="shared" si="10"/>
        <v>0</v>
      </c>
    </row>
    <row r="22" spans="1:32" x14ac:dyDescent="0.2">
      <c r="A22" t="s">
        <v>19</v>
      </c>
      <c r="B22" s="1">
        <v>0</v>
      </c>
      <c r="C22" s="1">
        <v>0</v>
      </c>
      <c r="D22" s="1">
        <v>0</v>
      </c>
      <c r="E22" s="1">
        <v>185</v>
      </c>
      <c r="F22" s="1">
        <v>11</v>
      </c>
      <c r="G22" s="1">
        <v>0</v>
      </c>
      <c r="H22" s="1">
        <v>29</v>
      </c>
      <c r="I22" s="1">
        <v>15</v>
      </c>
      <c r="J22" s="1">
        <v>140</v>
      </c>
      <c r="K22" s="2">
        <f t="shared" si="1"/>
        <v>380</v>
      </c>
      <c r="L22" t="s">
        <v>19</v>
      </c>
      <c r="M22" s="1">
        <v>149.94999999999999</v>
      </c>
      <c r="N22" s="1">
        <v>66.290000000000006</v>
      </c>
      <c r="O22" s="1">
        <v>153.28</v>
      </c>
      <c r="P22" s="1">
        <v>100.12</v>
      </c>
      <c r="Q22" s="1">
        <v>86.29</v>
      </c>
      <c r="R22" s="1">
        <v>91.4</v>
      </c>
      <c r="S22" s="1">
        <v>51.88</v>
      </c>
      <c r="T22" s="1">
        <v>74.099999999999994</v>
      </c>
      <c r="U22" s="1">
        <v>61.29</v>
      </c>
      <c r="W22" t="s">
        <v>19</v>
      </c>
      <c r="X22">
        <f t="shared" si="2"/>
        <v>0</v>
      </c>
      <c r="Y22">
        <f t="shared" si="3"/>
        <v>0</v>
      </c>
      <c r="Z22">
        <f t="shared" si="4"/>
        <v>0</v>
      </c>
      <c r="AA22">
        <f t="shared" si="5"/>
        <v>18522.2</v>
      </c>
      <c r="AB22">
        <f t="shared" si="6"/>
        <v>949.19</v>
      </c>
      <c r="AC22">
        <f t="shared" si="7"/>
        <v>0</v>
      </c>
      <c r="AD22">
        <f t="shared" si="8"/>
        <v>1504.52</v>
      </c>
      <c r="AE22">
        <f t="shared" si="9"/>
        <v>1111.5</v>
      </c>
      <c r="AF22">
        <f t="shared" si="10"/>
        <v>8580.6</v>
      </c>
    </row>
    <row r="23" spans="1:32" x14ac:dyDescent="0.2">
      <c r="A23" t="s">
        <v>20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310</v>
      </c>
      <c r="I23" s="1">
        <v>0</v>
      </c>
      <c r="J23" s="1">
        <v>0</v>
      </c>
      <c r="K23" s="2">
        <f t="shared" si="1"/>
        <v>310</v>
      </c>
      <c r="L23" t="s">
        <v>20</v>
      </c>
      <c r="M23" s="1">
        <v>134.25</v>
      </c>
      <c r="N23" s="1">
        <v>81.17</v>
      </c>
      <c r="O23" s="1">
        <v>140.19999999999999</v>
      </c>
      <c r="P23" s="1">
        <v>92.04</v>
      </c>
      <c r="Q23" s="1">
        <v>86.53</v>
      </c>
      <c r="R23" s="1">
        <v>43.89</v>
      </c>
      <c r="S23" s="1">
        <v>31.03</v>
      </c>
      <c r="T23" s="1">
        <v>80.819999999999993</v>
      </c>
      <c r="U23" s="1">
        <v>69.069999999999993</v>
      </c>
      <c r="W23" t="s">
        <v>20</v>
      </c>
      <c r="X23">
        <f t="shared" si="2"/>
        <v>0</v>
      </c>
      <c r="Y23">
        <f t="shared" si="3"/>
        <v>0</v>
      </c>
      <c r="Z23">
        <f t="shared" si="4"/>
        <v>0</v>
      </c>
      <c r="AA23">
        <f t="shared" si="5"/>
        <v>0</v>
      </c>
      <c r="AB23">
        <f t="shared" si="6"/>
        <v>0</v>
      </c>
      <c r="AC23">
        <f t="shared" si="7"/>
        <v>0</v>
      </c>
      <c r="AD23">
        <f t="shared" si="8"/>
        <v>9619.3000000000011</v>
      </c>
      <c r="AE23">
        <f t="shared" si="9"/>
        <v>0</v>
      </c>
      <c r="AF23">
        <f t="shared" si="10"/>
        <v>0</v>
      </c>
    </row>
    <row r="24" spans="1:32" x14ac:dyDescent="0.2">
      <c r="A24" t="s">
        <v>21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280</v>
      </c>
      <c r="I24" s="1">
        <v>0</v>
      </c>
      <c r="J24" s="1">
        <v>0</v>
      </c>
      <c r="K24" s="2">
        <f t="shared" si="1"/>
        <v>280</v>
      </c>
      <c r="L24" t="s">
        <v>21</v>
      </c>
      <c r="M24" s="1">
        <v>58.02</v>
      </c>
      <c r="N24" s="1">
        <v>26.6</v>
      </c>
      <c r="O24" s="1">
        <v>30.45</v>
      </c>
      <c r="P24" s="1">
        <v>37.67</v>
      </c>
      <c r="Q24" s="1">
        <v>33.89</v>
      </c>
      <c r="R24" s="1">
        <v>15.25</v>
      </c>
      <c r="S24" s="1">
        <v>15.31</v>
      </c>
      <c r="T24" s="1">
        <v>27.92</v>
      </c>
      <c r="U24" s="1">
        <v>26.22</v>
      </c>
      <c r="W24" t="s">
        <v>21</v>
      </c>
      <c r="X24">
        <f t="shared" si="2"/>
        <v>0</v>
      </c>
      <c r="Y24">
        <f t="shared" si="3"/>
        <v>0</v>
      </c>
      <c r="Z24">
        <f t="shared" si="4"/>
        <v>0</v>
      </c>
      <c r="AA24">
        <f t="shared" si="5"/>
        <v>0</v>
      </c>
      <c r="AB24">
        <f t="shared" si="6"/>
        <v>0</v>
      </c>
      <c r="AC24">
        <f t="shared" si="7"/>
        <v>0</v>
      </c>
      <c r="AD24">
        <f t="shared" si="8"/>
        <v>4286.8</v>
      </c>
      <c r="AE24">
        <f t="shared" si="9"/>
        <v>0</v>
      </c>
      <c r="AF24">
        <f t="shared" si="10"/>
        <v>0</v>
      </c>
    </row>
    <row r="25" spans="1:32" x14ac:dyDescent="0.2">
      <c r="A25" t="s">
        <v>22</v>
      </c>
      <c r="B25" s="1">
        <v>0</v>
      </c>
      <c r="C25" s="1">
        <v>0</v>
      </c>
      <c r="D25" s="1">
        <v>0</v>
      </c>
      <c r="E25" s="1">
        <v>75</v>
      </c>
      <c r="F25" s="1">
        <v>95</v>
      </c>
      <c r="G25" s="1">
        <v>0</v>
      </c>
      <c r="H25" s="1">
        <v>0</v>
      </c>
      <c r="I25" s="1">
        <v>93</v>
      </c>
      <c r="J25" s="1">
        <v>157</v>
      </c>
      <c r="K25" s="2">
        <f t="shared" si="1"/>
        <v>420</v>
      </c>
      <c r="L25" t="s">
        <v>22</v>
      </c>
      <c r="M25" s="1">
        <v>222.45</v>
      </c>
      <c r="N25" s="1">
        <v>146.09</v>
      </c>
      <c r="O25" s="1">
        <v>257.48</v>
      </c>
      <c r="P25" s="1">
        <v>162.25</v>
      </c>
      <c r="Q25" s="1">
        <v>133.63999999999999</v>
      </c>
      <c r="R25" s="1">
        <v>143.11000000000001</v>
      </c>
      <c r="S25" s="1">
        <v>89.8</v>
      </c>
      <c r="T25" s="1">
        <v>134.71</v>
      </c>
      <c r="U25" s="1">
        <v>80.010000000000005</v>
      </c>
      <c r="W25" t="s">
        <v>22</v>
      </c>
      <c r="X25">
        <f t="shared" si="2"/>
        <v>0</v>
      </c>
      <c r="Y25">
        <f t="shared" si="3"/>
        <v>0</v>
      </c>
      <c r="Z25">
        <f t="shared" si="4"/>
        <v>0</v>
      </c>
      <c r="AA25">
        <f t="shared" si="5"/>
        <v>12168.75</v>
      </c>
      <c r="AB25">
        <f t="shared" si="6"/>
        <v>12695.8</v>
      </c>
      <c r="AC25">
        <f t="shared" si="7"/>
        <v>0</v>
      </c>
      <c r="AD25">
        <f t="shared" si="8"/>
        <v>0</v>
      </c>
      <c r="AE25">
        <f t="shared" si="9"/>
        <v>12528.03</v>
      </c>
      <c r="AF25">
        <f t="shared" si="10"/>
        <v>12561.570000000002</v>
      </c>
    </row>
    <row r="26" spans="1:32" x14ac:dyDescent="0.2">
      <c r="A26" t="s">
        <v>23</v>
      </c>
      <c r="B26" s="1">
        <v>0</v>
      </c>
      <c r="C26" s="1">
        <v>411</v>
      </c>
      <c r="D26" s="1">
        <v>0</v>
      </c>
      <c r="E26" s="1">
        <v>17</v>
      </c>
      <c r="F26" s="1">
        <v>12</v>
      </c>
      <c r="G26" s="1">
        <v>198</v>
      </c>
      <c r="H26" s="1">
        <v>0</v>
      </c>
      <c r="I26" s="1">
        <v>21</v>
      </c>
      <c r="J26" s="1">
        <v>21</v>
      </c>
      <c r="K26" s="2">
        <f t="shared" si="1"/>
        <v>680</v>
      </c>
      <c r="L26" t="s">
        <v>23</v>
      </c>
      <c r="M26" s="1">
        <v>406.29</v>
      </c>
      <c r="N26" s="1">
        <v>231.52</v>
      </c>
      <c r="O26" s="1">
        <v>497.99</v>
      </c>
      <c r="P26" s="1">
        <v>292.19</v>
      </c>
      <c r="Q26" s="1">
        <v>289.12</v>
      </c>
      <c r="R26" s="1">
        <v>165.03</v>
      </c>
      <c r="S26" s="1">
        <v>256.13</v>
      </c>
      <c r="T26" s="1">
        <v>220.79</v>
      </c>
      <c r="U26" s="1">
        <v>213.34</v>
      </c>
      <c r="W26" t="s">
        <v>23</v>
      </c>
      <c r="X26">
        <f t="shared" si="2"/>
        <v>0</v>
      </c>
      <c r="Y26">
        <f t="shared" si="3"/>
        <v>95154.72</v>
      </c>
      <c r="Z26">
        <f t="shared" si="4"/>
        <v>0</v>
      </c>
      <c r="AA26">
        <f t="shared" si="5"/>
        <v>4967.2299999999996</v>
      </c>
      <c r="AB26">
        <f t="shared" si="6"/>
        <v>3469.44</v>
      </c>
      <c r="AC26">
        <f t="shared" si="7"/>
        <v>32675.94</v>
      </c>
      <c r="AD26">
        <f t="shared" si="8"/>
        <v>0</v>
      </c>
      <c r="AE26">
        <f t="shared" si="9"/>
        <v>4636.59</v>
      </c>
      <c r="AF26">
        <f t="shared" si="10"/>
        <v>4480.1400000000003</v>
      </c>
    </row>
    <row r="27" spans="1:32" x14ac:dyDescent="0.2">
      <c r="A27" t="s">
        <v>24</v>
      </c>
      <c r="B27" s="1">
        <v>0</v>
      </c>
      <c r="C27" s="1">
        <v>0</v>
      </c>
      <c r="D27" s="1">
        <v>0</v>
      </c>
      <c r="E27" s="1">
        <v>0</v>
      </c>
      <c r="F27" s="1">
        <v>42</v>
      </c>
      <c r="G27" s="1">
        <v>90</v>
      </c>
      <c r="H27" s="1">
        <v>102</v>
      </c>
      <c r="I27" s="1">
        <v>61</v>
      </c>
      <c r="J27" s="1">
        <v>65</v>
      </c>
      <c r="K27" s="2">
        <f t="shared" si="1"/>
        <v>360</v>
      </c>
      <c r="L27" t="s">
        <v>24</v>
      </c>
      <c r="M27" s="1">
        <v>251.78</v>
      </c>
      <c r="N27" s="1">
        <v>182.85</v>
      </c>
      <c r="O27" s="1">
        <v>374.16</v>
      </c>
      <c r="P27" s="1">
        <v>305.35000000000002</v>
      </c>
      <c r="Q27" s="1">
        <v>224.78</v>
      </c>
      <c r="R27" s="1">
        <v>110.65</v>
      </c>
      <c r="S27" s="1">
        <v>127.68</v>
      </c>
      <c r="T27" s="1">
        <v>160.31</v>
      </c>
      <c r="U27" s="1">
        <v>154.9</v>
      </c>
      <c r="W27" t="s">
        <v>24</v>
      </c>
      <c r="X27">
        <f t="shared" si="2"/>
        <v>0</v>
      </c>
      <c r="Y27">
        <f t="shared" si="3"/>
        <v>0</v>
      </c>
      <c r="Z27">
        <f t="shared" si="4"/>
        <v>0</v>
      </c>
      <c r="AA27">
        <f t="shared" si="5"/>
        <v>0</v>
      </c>
      <c r="AB27">
        <f t="shared" si="6"/>
        <v>9440.76</v>
      </c>
      <c r="AC27">
        <f t="shared" si="7"/>
        <v>9958.5</v>
      </c>
      <c r="AD27">
        <f t="shared" si="8"/>
        <v>13023.36</v>
      </c>
      <c r="AE27">
        <f t="shared" si="9"/>
        <v>9778.91</v>
      </c>
      <c r="AF27">
        <f t="shared" si="10"/>
        <v>10068.5</v>
      </c>
    </row>
    <row r="28" spans="1:32" x14ac:dyDescent="0.2">
      <c r="A28" t="s">
        <v>25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750</v>
      </c>
      <c r="K28" s="2">
        <f t="shared" si="1"/>
        <v>750</v>
      </c>
      <c r="L28" t="s">
        <v>25</v>
      </c>
      <c r="M28" s="1">
        <v>122.33</v>
      </c>
      <c r="N28" s="1">
        <v>118.26</v>
      </c>
      <c r="O28" s="1">
        <v>123.84</v>
      </c>
      <c r="P28" s="1">
        <v>134.47999999999999</v>
      </c>
      <c r="Q28" s="1">
        <v>107.04</v>
      </c>
      <c r="R28" s="1">
        <v>103.87</v>
      </c>
      <c r="S28" s="1">
        <v>74.3</v>
      </c>
      <c r="T28" s="1">
        <v>104.18</v>
      </c>
      <c r="U28" s="1">
        <v>76.459999999999994</v>
      </c>
      <c r="W28" t="s">
        <v>25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57344.999999999993</v>
      </c>
    </row>
    <row r="29" spans="1:32" x14ac:dyDescent="0.2">
      <c r="A29" t="s">
        <v>26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210</v>
      </c>
      <c r="K29" s="2">
        <f t="shared" si="1"/>
        <v>210</v>
      </c>
      <c r="L29" t="s">
        <v>26</v>
      </c>
      <c r="M29" s="1">
        <v>64.400000000000006</v>
      </c>
      <c r="N29" s="1">
        <v>34.880000000000003</v>
      </c>
      <c r="O29" s="1">
        <v>44.75</v>
      </c>
      <c r="P29" s="1">
        <v>61.95</v>
      </c>
      <c r="Q29" s="1">
        <v>41.32</v>
      </c>
      <c r="R29" s="1">
        <v>41.13</v>
      </c>
      <c r="S29" s="1">
        <v>40.380000000000003</v>
      </c>
      <c r="T29" s="1">
        <v>33.92</v>
      </c>
      <c r="U29" s="1">
        <v>26.96</v>
      </c>
      <c r="W29" t="s">
        <v>26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5661.6</v>
      </c>
    </row>
    <row r="30" spans="1:32" x14ac:dyDescent="0.2">
      <c r="A30" t="s">
        <v>27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590</v>
      </c>
      <c r="J30" s="1">
        <v>0</v>
      </c>
      <c r="K30" s="2">
        <f t="shared" si="1"/>
        <v>590</v>
      </c>
      <c r="L30" t="s">
        <v>27</v>
      </c>
      <c r="M30" s="1">
        <v>96.47</v>
      </c>
      <c r="N30" s="1">
        <v>46.4</v>
      </c>
      <c r="O30" s="1">
        <v>58.44</v>
      </c>
      <c r="P30" s="1">
        <v>81.14</v>
      </c>
      <c r="Q30" s="1">
        <v>59.1</v>
      </c>
      <c r="R30" s="1">
        <v>59.86</v>
      </c>
      <c r="S30" s="1">
        <v>28.78</v>
      </c>
      <c r="T30" s="1">
        <v>40.020000000000003</v>
      </c>
      <c r="U30" s="1">
        <v>43.65</v>
      </c>
      <c r="W30" t="s">
        <v>27</v>
      </c>
      <c r="X30">
        <f t="shared" si="2"/>
        <v>0</v>
      </c>
      <c r="Y30">
        <f t="shared" si="3"/>
        <v>0</v>
      </c>
      <c r="Z30">
        <f t="shared" si="4"/>
        <v>0</v>
      </c>
      <c r="AA30">
        <f t="shared" si="5"/>
        <v>0</v>
      </c>
      <c r="AB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23611.800000000003</v>
      </c>
      <c r="AF30">
        <f t="shared" si="10"/>
        <v>0</v>
      </c>
    </row>
    <row r="31" spans="1:32" x14ac:dyDescent="0.2">
      <c r="A31" t="s">
        <v>28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190</v>
      </c>
      <c r="H31" s="1">
        <v>0</v>
      </c>
      <c r="I31" s="1">
        <v>0</v>
      </c>
      <c r="J31" s="1">
        <v>0</v>
      </c>
      <c r="K31" s="2">
        <f t="shared" si="1"/>
        <v>190</v>
      </c>
      <c r="L31" t="s">
        <v>28</v>
      </c>
      <c r="M31" s="1">
        <v>320.22000000000003</v>
      </c>
      <c r="N31" s="1">
        <v>239.01</v>
      </c>
      <c r="O31" s="1">
        <v>410</v>
      </c>
      <c r="P31" s="1">
        <v>242.12</v>
      </c>
      <c r="Q31" s="1">
        <v>265.77</v>
      </c>
      <c r="R31" s="1">
        <v>104.7</v>
      </c>
      <c r="S31" s="1">
        <v>239.64</v>
      </c>
      <c r="T31" s="1">
        <v>251.8</v>
      </c>
      <c r="U31" s="1">
        <v>260.95999999999998</v>
      </c>
      <c r="W31" t="s">
        <v>28</v>
      </c>
      <c r="X31">
        <f t="shared" si="2"/>
        <v>0</v>
      </c>
      <c r="Y31">
        <f t="shared" si="3"/>
        <v>0</v>
      </c>
      <c r="Z31">
        <f t="shared" si="4"/>
        <v>0</v>
      </c>
      <c r="AA31">
        <f t="shared" si="5"/>
        <v>0</v>
      </c>
      <c r="AB31">
        <f t="shared" si="6"/>
        <v>0</v>
      </c>
      <c r="AC31">
        <f t="shared" si="7"/>
        <v>19893</v>
      </c>
      <c r="AD31">
        <f t="shared" si="8"/>
        <v>0</v>
      </c>
      <c r="AE31">
        <f t="shared" si="9"/>
        <v>0</v>
      </c>
      <c r="AF31">
        <f t="shared" si="10"/>
        <v>0</v>
      </c>
    </row>
    <row r="32" spans="1:32" x14ac:dyDescent="0.2">
      <c r="A32" t="s">
        <v>29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610</v>
      </c>
      <c r="I32" s="1">
        <v>0</v>
      </c>
      <c r="J32" s="1">
        <v>0</v>
      </c>
      <c r="K32" s="2">
        <f t="shared" si="1"/>
        <v>610</v>
      </c>
      <c r="L32" t="s">
        <v>29</v>
      </c>
      <c r="M32" s="1">
        <v>237.75</v>
      </c>
      <c r="N32" s="1">
        <v>141.76</v>
      </c>
      <c r="O32" s="1">
        <v>294.73</v>
      </c>
      <c r="P32" s="1">
        <v>241.43</v>
      </c>
      <c r="Q32" s="1">
        <v>168.71</v>
      </c>
      <c r="R32" s="1">
        <v>112.2</v>
      </c>
      <c r="S32" s="1">
        <v>67.430000000000007</v>
      </c>
      <c r="T32" s="1">
        <v>128.94999999999999</v>
      </c>
      <c r="U32" s="1">
        <v>145.22999999999999</v>
      </c>
      <c r="W32" t="s">
        <v>29</v>
      </c>
      <c r="X32">
        <f t="shared" si="2"/>
        <v>0</v>
      </c>
      <c r="Y32">
        <f t="shared" si="3"/>
        <v>0</v>
      </c>
      <c r="Z32">
        <f t="shared" si="4"/>
        <v>0</v>
      </c>
      <c r="AA32">
        <f t="shared" si="5"/>
        <v>0</v>
      </c>
      <c r="AB32">
        <f t="shared" si="6"/>
        <v>0</v>
      </c>
      <c r="AC32">
        <f t="shared" si="7"/>
        <v>0</v>
      </c>
      <c r="AD32">
        <f t="shared" si="8"/>
        <v>41132.300000000003</v>
      </c>
      <c r="AE32">
        <f t="shared" si="9"/>
        <v>0</v>
      </c>
      <c r="AF32">
        <f t="shared" si="10"/>
        <v>0</v>
      </c>
    </row>
    <row r="35" spans="1:24" x14ac:dyDescent="0.2">
      <c r="A35" s="3" t="s">
        <v>40</v>
      </c>
      <c r="B35" s="3"/>
      <c r="C35" s="3"/>
      <c r="D35" s="3"/>
      <c r="E35" s="3"/>
      <c r="F35" s="3"/>
      <c r="G35" s="3"/>
      <c r="H35" s="3"/>
      <c r="I35" s="3"/>
      <c r="J35" s="3"/>
      <c r="L35" s="3" t="s">
        <v>42</v>
      </c>
      <c r="M35" s="3"/>
      <c r="N35" s="3"/>
      <c r="O35" s="3"/>
      <c r="P35" s="3"/>
      <c r="Q35" s="3"/>
      <c r="R35" s="3"/>
      <c r="S35" s="3"/>
      <c r="T35" s="3"/>
      <c r="U35" s="3"/>
      <c r="W35" s="3" t="s">
        <v>76</v>
      </c>
      <c r="X35" t="s">
        <v>81</v>
      </c>
    </row>
    <row r="36" spans="1:24" x14ac:dyDescent="0.2">
      <c r="B36" t="s">
        <v>30</v>
      </c>
      <c r="C36" t="s">
        <v>31</v>
      </c>
      <c r="D36" t="s">
        <v>32</v>
      </c>
      <c r="E36" t="s">
        <v>33</v>
      </c>
      <c r="F36" t="s">
        <v>34</v>
      </c>
      <c r="G36" t="s">
        <v>35</v>
      </c>
      <c r="H36" t="s">
        <v>36</v>
      </c>
      <c r="I36" t="s">
        <v>37</v>
      </c>
      <c r="J36" t="s">
        <v>38</v>
      </c>
      <c r="M36" t="s">
        <v>30</v>
      </c>
      <c r="N36" t="s">
        <v>31</v>
      </c>
      <c r="O36" t="s">
        <v>32</v>
      </c>
      <c r="P36" t="s">
        <v>33</v>
      </c>
      <c r="Q36" t="s">
        <v>34</v>
      </c>
      <c r="R36" t="s">
        <v>35</v>
      </c>
      <c r="S36" t="s">
        <v>36</v>
      </c>
      <c r="T36" t="s">
        <v>37</v>
      </c>
      <c r="U36" t="s">
        <v>38</v>
      </c>
      <c r="V36" t="s">
        <v>83</v>
      </c>
      <c r="W36" s="3"/>
      <c r="X36">
        <v>0</v>
      </c>
    </row>
    <row r="37" spans="1:24" x14ac:dyDescent="0.2">
      <c r="A37" t="s">
        <v>0</v>
      </c>
      <c r="B37" s="1">
        <v>139.6</v>
      </c>
      <c r="C37" s="1">
        <v>223.1</v>
      </c>
      <c r="D37" s="1">
        <v>97.5</v>
      </c>
      <c r="E37" s="1">
        <v>121.3</v>
      </c>
      <c r="F37" s="1">
        <v>122.3</v>
      </c>
      <c r="G37" s="1">
        <v>206.8</v>
      </c>
      <c r="H37" s="1">
        <v>248.4</v>
      </c>
      <c r="I37" s="1">
        <v>124.9</v>
      </c>
      <c r="J37" s="1">
        <v>138.80000000000001</v>
      </c>
      <c r="L37" t="s">
        <v>0</v>
      </c>
      <c r="M37" s="1">
        <f>B37*M3</f>
        <v>8336.9120000000003</v>
      </c>
      <c r="N37" s="1">
        <f t="shared" ref="N37:U37" si="11">C37*N3</f>
        <v>6025.9310000000005</v>
      </c>
      <c r="O37" s="1">
        <f t="shared" si="11"/>
        <v>7098.9750000000004</v>
      </c>
      <c r="P37" s="1">
        <f t="shared" si="11"/>
        <v>5112.7950000000001</v>
      </c>
      <c r="Q37" s="1">
        <f t="shared" si="11"/>
        <v>4539.7759999999998</v>
      </c>
      <c r="R37" s="1">
        <f t="shared" si="11"/>
        <v>4365.5479999999998</v>
      </c>
      <c r="S37" s="1">
        <f t="shared" si="11"/>
        <v>4930.7400000000007</v>
      </c>
      <c r="T37" s="1">
        <f t="shared" si="11"/>
        <v>4085.4790000000003</v>
      </c>
      <c r="U37" s="1">
        <f t="shared" si="11"/>
        <v>3923.8760000000002</v>
      </c>
      <c r="V37">
        <v>1.45</v>
      </c>
      <c r="W37" s="1">
        <f>MIN(M37:U37)*K3*V37</f>
        <v>2503432.8880000003</v>
      </c>
      <c r="X37">
        <f>X36+W37</f>
        <v>2503432.8880000003</v>
      </c>
    </row>
    <row r="38" spans="1:24" x14ac:dyDescent="0.2">
      <c r="A38" t="s">
        <v>1</v>
      </c>
      <c r="B38" s="1">
        <v>137.19999999999999</v>
      </c>
      <c r="C38" s="1">
        <v>215</v>
      </c>
      <c r="D38" s="1">
        <v>98.7</v>
      </c>
      <c r="E38" s="1">
        <v>119.8</v>
      </c>
      <c r="F38" s="1">
        <v>122.3</v>
      </c>
      <c r="G38" s="1">
        <v>206</v>
      </c>
      <c r="H38" s="1">
        <v>230.9</v>
      </c>
      <c r="I38" s="1">
        <v>127.1</v>
      </c>
      <c r="J38" s="1">
        <v>148.6</v>
      </c>
      <c r="L38" t="s">
        <v>1</v>
      </c>
      <c r="M38" s="1">
        <f t="shared" ref="M38:M66" si="12">B38*M4</f>
        <v>14537.711999999998</v>
      </c>
      <c r="N38" s="1">
        <f t="shared" ref="N38:N66" si="13">C38*N4</f>
        <v>11979.8</v>
      </c>
      <c r="O38" s="1">
        <f t="shared" ref="O38:O66" si="14">D38*O4</f>
        <v>10835.286</v>
      </c>
      <c r="P38" s="1">
        <f t="shared" ref="P38:P66" si="15">E38*P4</f>
        <v>10559.172</v>
      </c>
      <c r="Q38" s="1">
        <f t="shared" ref="Q38:Q66" si="16">F38*Q4</f>
        <v>9563.86</v>
      </c>
      <c r="R38" s="1">
        <f t="shared" ref="R38:R66" si="17">G38*R4</f>
        <v>6903.0599999999995</v>
      </c>
      <c r="S38" s="1">
        <f t="shared" ref="S38:S66" si="18">H38*S4</f>
        <v>7356.4740000000002</v>
      </c>
      <c r="T38" s="1">
        <f t="shared" ref="T38:T66" si="19">I38*T4</f>
        <v>5957.1769999999997</v>
      </c>
      <c r="U38" s="1">
        <f t="shared" ref="U38:U66" si="20">J38*U4</f>
        <v>6195.1339999999991</v>
      </c>
      <c r="V38">
        <v>1.45</v>
      </c>
      <c r="W38" s="1">
        <f t="shared" ref="W38:W66" si="21">MIN(M38:U38)*K4*V38</f>
        <v>1554823.1969999997</v>
      </c>
      <c r="X38">
        <f t="shared" ref="X38:X66" si="22">X37+W38</f>
        <v>4058256.085</v>
      </c>
    </row>
    <row r="39" spans="1:24" x14ac:dyDescent="0.2">
      <c r="A39" t="s">
        <v>2</v>
      </c>
      <c r="B39" s="1">
        <v>171.9</v>
      </c>
      <c r="C39" s="1">
        <v>237.5</v>
      </c>
      <c r="D39" s="1">
        <v>165.4</v>
      </c>
      <c r="E39" s="1">
        <v>178.7</v>
      </c>
      <c r="F39" s="1">
        <v>180.2</v>
      </c>
      <c r="G39" s="1">
        <v>211.3</v>
      </c>
      <c r="H39" s="1">
        <v>218.8</v>
      </c>
      <c r="I39" s="1">
        <v>188.4</v>
      </c>
      <c r="J39" s="1">
        <v>193.8</v>
      </c>
      <c r="L39" t="s">
        <v>2</v>
      </c>
      <c r="M39" s="1">
        <f t="shared" si="12"/>
        <v>81611.244000000006</v>
      </c>
      <c r="N39" s="1">
        <f t="shared" si="13"/>
        <v>70908</v>
      </c>
      <c r="O39" s="1">
        <f t="shared" si="14"/>
        <v>59403.409999999996</v>
      </c>
      <c r="P39" s="1">
        <f t="shared" si="15"/>
        <v>61456.717000000004</v>
      </c>
      <c r="Q39" s="1">
        <f t="shared" si="16"/>
        <v>56135.903999999995</v>
      </c>
      <c r="R39" s="1">
        <f t="shared" si="17"/>
        <v>66293.262000000002</v>
      </c>
      <c r="S39" s="1">
        <f t="shared" si="18"/>
        <v>65493.404000000002</v>
      </c>
      <c r="T39" s="1">
        <f t="shared" si="19"/>
        <v>54225.288</v>
      </c>
      <c r="U39" s="1">
        <f t="shared" si="20"/>
        <v>49810.476000000002</v>
      </c>
      <c r="V39">
        <v>1.45</v>
      </c>
      <c r="W39" s="1">
        <f t="shared" si="21"/>
        <v>37557098.903999999</v>
      </c>
      <c r="X39">
        <f t="shared" si="22"/>
        <v>41615354.989</v>
      </c>
    </row>
    <row r="40" spans="1:24" x14ac:dyDescent="0.2">
      <c r="A40" t="s">
        <v>3</v>
      </c>
      <c r="B40" s="1">
        <v>230.9</v>
      </c>
      <c r="C40" s="1">
        <v>316.2</v>
      </c>
      <c r="D40" s="1">
        <v>232.5</v>
      </c>
      <c r="E40" s="1">
        <v>244.1</v>
      </c>
      <c r="F40" s="1">
        <v>242.6</v>
      </c>
      <c r="G40" s="1">
        <v>275.39999999999998</v>
      </c>
      <c r="H40" s="1">
        <v>287.2</v>
      </c>
      <c r="I40" s="1">
        <v>241.8</v>
      </c>
      <c r="J40" s="1">
        <v>246.3</v>
      </c>
      <c r="L40" t="s">
        <v>3</v>
      </c>
      <c r="M40" s="1">
        <f t="shared" si="12"/>
        <v>32446.068000000003</v>
      </c>
      <c r="N40" s="1">
        <f t="shared" si="13"/>
        <v>39278.364000000001</v>
      </c>
      <c r="O40" s="1">
        <f t="shared" si="14"/>
        <v>27358.275000000001</v>
      </c>
      <c r="P40" s="1">
        <f t="shared" si="15"/>
        <v>28635.370999999999</v>
      </c>
      <c r="Q40" s="1">
        <f t="shared" si="16"/>
        <v>28107.635999999999</v>
      </c>
      <c r="R40" s="1">
        <f t="shared" si="17"/>
        <v>31858.272000000001</v>
      </c>
      <c r="S40" s="1">
        <f t="shared" si="18"/>
        <v>33415.719999999994</v>
      </c>
      <c r="T40" s="1">
        <f t="shared" si="19"/>
        <v>28005.275999999998</v>
      </c>
      <c r="U40" s="1">
        <f t="shared" si="20"/>
        <v>28378.686000000002</v>
      </c>
      <c r="V40">
        <v>1.45</v>
      </c>
      <c r="W40" s="1">
        <f t="shared" si="21"/>
        <v>6347119.7999999998</v>
      </c>
      <c r="X40">
        <f t="shared" si="22"/>
        <v>47962474.788999997</v>
      </c>
    </row>
    <row r="41" spans="1:24" x14ac:dyDescent="0.2">
      <c r="A41" t="s">
        <v>4</v>
      </c>
      <c r="B41" s="1">
        <v>138.19999999999999</v>
      </c>
      <c r="C41" s="1">
        <v>228.5</v>
      </c>
      <c r="D41" s="1">
        <v>104.3</v>
      </c>
      <c r="E41" s="1">
        <v>127.8</v>
      </c>
      <c r="F41" s="1">
        <v>136.30000000000001</v>
      </c>
      <c r="G41" s="1">
        <v>180.32</v>
      </c>
      <c r="H41" s="1">
        <v>197.69</v>
      </c>
      <c r="I41" s="1">
        <v>135.5</v>
      </c>
      <c r="J41" s="1">
        <v>152.80000000000001</v>
      </c>
      <c r="L41" t="s">
        <v>4</v>
      </c>
      <c r="M41" s="1">
        <f t="shared" si="12"/>
        <v>21789.993999999995</v>
      </c>
      <c r="N41" s="1">
        <f t="shared" si="13"/>
        <v>22111.945</v>
      </c>
      <c r="O41" s="1">
        <f t="shared" si="14"/>
        <v>20038.115999999998</v>
      </c>
      <c r="P41" s="1">
        <f t="shared" si="15"/>
        <v>16642.115999999998</v>
      </c>
      <c r="Q41" s="1">
        <f t="shared" si="16"/>
        <v>15610.439000000002</v>
      </c>
      <c r="R41" s="1">
        <f t="shared" si="17"/>
        <v>15503.9136</v>
      </c>
      <c r="S41" s="1">
        <f t="shared" si="18"/>
        <v>17309.736400000002</v>
      </c>
      <c r="T41" s="1">
        <f t="shared" si="19"/>
        <v>11498.53</v>
      </c>
      <c r="U41" s="1">
        <f t="shared" si="20"/>
        <v>11545.568000000001</v>
      </c>
      <c r="V41">
        <v>1.45</v>
      </c>
      <c r="W41" s="1">
        <f t="shared" si="21"/>
        <v>10670635.84</v>
      </c>
      <c r="X41">
        <f t="shared" si="22"/>
        <v>58633110.628999993</v>
      </c>
    </row>
    <row r="42" spans="1:24" x14ac:dyDescent="0.2">
      <c r="A42" t="s">
        <v>5</v>
      </c>
      <c r="B42" s="1">
        <v>217.98</v>
      </c>
      <c r="C42" s="1">
        <v>363.04</v>
      </c>
      <c r="D42" s="1">
        <v>159.21</v>
      </c>
      <c r="E42" s="1">
        <v>215.19</v>
      </c>
      <c r="F42" s="1">
        <v>242.83</v>
      </c>
      <c r="G42" s="1">
        <v>268.52</v>
      </c>
      <c r="H42" s="1">
        <v>241</v>
      </c>
      <c r="I42" s="1">
        <v>254.81</v>
      </c>
      <c r="J42" s="1">
        <v>259.81</v>
      </c>
      <c r="L42" t="s">
        <v>5</v>
      </c>
      <c r="M42" s="1">
        <f t="shared" si="12"/>
        <v>34294.793400000002</v>
      </c>
      <c r="N42" s="1">
        <f t="shared" si="13"/>
        <v>27681.800000000003</v>
      </c>
      <c r="O42" s="1">
        <f t="shared" si="14"/>
        <v>30089.097900000004</v>
      </c>
      <c r="P42" s="1">
        <f t="shared" si="15"/>
        <v>24916.8501</v>
      </c>
      <c r="Q42" s="1">
        <f t="shared" si="16"/>
        <v>26939.5602</v>
      </c>
      <c r="R42" s="1">
        <f t="shared" si="17"/>
        <v>16127.3112</v>
      </c>
      <c r="S42" s="1">
        <f t="shared" si="18"/>
        <v>26681.109999999997</v>
      </c>
      <c r="T42" s="1">
        <f t="shared" si="19"/>
        <v>21944.2372</v>
      </c>
      <c r="U42" s="1">
        <f t="shared" si="20"/>
        <v>22307.286599999999</v>
      </c>
      <c r="V42">
        <v>1.45</v>
      </c>
      <c r="W42" s="1">
        <f t="shared" si="21"/>
        <v>12393838.657200001</v>
      </c>
      <c r="X42">
        <f t="shared" si="22"/>
        <v>71026949.286199987</v>
      </c>
    </row>
    <row r="43" spans="1:24" x14ac:dyDescent="0.2">
      <c r="A43" t="s">
        <v>6</v>
      </c>
      <c r="B43" s="1">
        <v>146.35</v>
      </c>
      <c r="C43" s="1">
        <v>178.38</v>
      </c>
      <c r="D43" s="1">
        <v>143.37</v>
      </c>
      <c r="E43" s="1">
        <v>131.47</v>
      </c>
      <c r="F43" s="1">
        <v>112.53</v>
      </c>
      <c r="G43" s="1">
        <v>174.88</v>
      </c>
      <c r="H43" s="1">
        <v>237.42</v>
      </c>
      <c r="I43" s="1">
        <v>159.09</v>
      </c>
      <c r="J43" s="1">
        <v>139.61000000000001</v>
      </c>
      <c r="L43" t="s">
        <v>6</v>
      </c>
      <c r="M43" s="1">
        <f t="shared" si="12"/>
        <v>6900.4024999999992</v>
      </c>
      <c r="N43" s="1">
        <f t="shared" si="13"/>
        <v>5187.2903999999999</v>
      </c>
      <c r="O43" s="1">
        <f t="shared" si="14"/>
        <v>7896.8195999999998</v>
      </c>
      <c r="P43" s="1">
        <f t="shared" si="15"/>
        <v>5150.9946</v>
      </c>
      <c r="Q43" s="1">
        <f t="shared" si="16"/>
        <v>3419.7867000000001</v>
      </c>
      <c r="R43" s="1">
        <f t="shared" si="17"/>
        <v>2137.0336000000002</v>
      </c>
      <c r="S43" s="1">
        <f t="shared" si="18"/>
        <v>3074.5889999999995</v>
      </c>
      <c r="T43" s="1">
        <f t="shared" si="19"/>
        <v>3127.7094000000002</v>
      </c>
      <c r="U43" s="1">
        <f t="shared" si="20"/>
        <v>3719.2104000000004</v>
      </c>
      <c r="V43">
        <v>1.45</v>
      </c>
      <c r="W43" s="1">
        <f t="shared" si="21"/>
        <v>650726.73120000004</v>
      </c>
      <c r="X43">
        <f t="shared" si="22"/>
        <v>71677676.017399982</v>
      </c>
    </row>
    <row r="44" spans="1:24" x14ac:dyDescent="0.2">
      <c r="A44" t="s">
        <v>7</v>
      </c>
      <c r="B44" s="1">
        <v>156.05000000000001</v>
      </c>
      <c r="C44" s="1">
        <v>239.7</v>
      </c>
      <c r="D44" s="1">
        <v>153.09</v>
      </c>
      <c r="E44" s="1">
        <v>122.03</v>
      </c>
      <c r="F44" s="1">
        <v>163.29</v>
      </c>
      <c r="G44" s="1">
        <v>214.88</v>
      </c>
      <c r="H44" s="1">
        <v>257.89999999999998</v>
      </c>
      <c r="I44" s="1">
        <v>131.99</v>
      </c>
      <c r="J44" s="1">
        <v>143.68</v>
      </c>
      <c r="L44" t="s">
        <v>7</v>
      </c>
      <c r="M44" s="1">
        <f t="shared" si="12"/>
        <v>7974.1550000000007</v>
      </c>
      <c r="N44" s="1">
        <f t="shared" si="13"/>
        <v>7409.1269999999995</v>
      </c>
      <c r="O44" s="1">
        <f t="shared" si="14"/>
        <v>11293.4493</v>
      </c>
      <c r="P44" s="1">
        <f t="shared" si="15"/>
        <v>5490.1297000000004</v>
      </c>
      <c r="Q44" s="1">
        <f t="shared" si="16"/>
        <v>7795.4646000000002</v>
      </c>
      <c r="R44" s="1">
        <f t="shared" si="17"/>
        <v>3831.3103999999994</v>
      </c>
      <c r="S44" s="1">
        <f t="shared" si="18"/>
        <v>4263.0869999999995</v>
      </c>
      <c r="T44" s="1">
        <f t="shared" si="19"/>
        <v>4605.1311000000005</v>
      </c>
      <c r="U44" s="1">
        <f t="shared" si="20"/>
        <v>4252.9280000000008</v>
      </c>
      <c r="V44">
        <v>1.45</v>
      </c>
      <c r="W44" s="1">
        <f t="shared" si="21"/>
        <v>2444376.0351999993</v>
      </c>
      <c r="X44">
        <f t="shared" si="22"/>
        <v>74122052.052599981</v>
      </c>
    </row>
    <row r="45" spans="1:24" x14ac:dyDescent="0.2">
      <c r="A45" t="s">
        <v>8</v>
      </c>
      <c r="B45" s="1">
        <v>144.26</v>
      </c>
      <c r="C45" s="1">
        <v>228.85</v>
      </c>
      <c r="D45" s="1">
        <v>94.38</v>
      </c>
      <c r="E45" s="1">
        <v>150.41</v>
      </c>
      <c r="F45" s="1">
        <v>161.68</v>
      </c>
      <c r="G45" s="1">
        <v>230.49</v>
      </c>
      <c r="H45" s="1">
        <v>245.46</v>
      </c>
      <c r="I45" s="1">
        <v>131.77000000000001</v>
      </c>
      <c r="J45" s="1">
        <v>167.71</v>
      </c>
      <c r="L45" t="s">
        <v>8</v>
      </c>
      <c r="M45" s="1">
        <f t="shared" si="12"/>
        <v>9004.7091999999993</v>
      </c>
      <c r="N45" s="1">
        <f t="shared" si="13"/>
        <v>8245.4655000000002</v>
      </c>
      <c r="O45" s="1">
        <f t="shared" si="14"/>
        <v>4655.7653999999993</v>
      </c>
      <c r="P45" s="1">
        <f t="shared" si="15"/>
        <v>6402.9537</v>
      </c>
      <c r="Q45" s="1">
        <f t="shared" si="16"/>
        <v>8383.1080000000002</v>
      </c>
      <c r="R45" s="1">
        <f t="shared" si="17"/>
        <v>7218.9468000000006</v>
      </c>
      <c r="S45" s="1">
        <f t="shared" si="18"/>
        <v>9501.7566000000006</v>
      </c>
      <c r="T45" s="1">
        <f t="shared" si="19"/>
        <v>4181.0621000000001</v>
      </c>
      <c r="U45" s="1">
        <f t="shared" si="20"/>
        <v>4030.0713000000005</v>
      </c>
      <c r="V45">
        <v>1.45</v>
      </c>
      <c r="W45" s="1">
        <f t="shared" si="21"/>
        <v>1402464.8124000002</v>
      </c>
      <c r="X45">
        <f t="shared" si="22"/>
        <v>75524516.86499998</v>
      </c>
    </row>
    <row r="46" spans="1:24" x14ac:dyDescent="0.2">
      <c r="A46" t="s">
        <v>9</v>
      </c>
      <c r="B46" s="1">
        <v>199.79</v>
      </c>
      <c r="C46" s="1">
        <v>334.97</v>
      </c>
      <c r="D46" s="1">
        <v>155.06</v>
      </c>
      <c r="E46" s="1">
        <v>171.77</v>
      </c>
      <c r="F46" s="1">
        <v>180</v>
      </c>
      <c r="G46" s="1">
        <v>285.42</v>
      </c>
      <c r="H46" s="1">
        <v>390.13</v>
      </c>
      <c r="I46" s="1">
        <v>228.48</v>
      </c>
      <c r="J46" s="1">
        <v>196.55</v>
      </c>
      <c r="L46" t="s">
        <v>9</v>
      </c>
      <c r="M46" s="1">
        <f t="shared" si="12"/>
        <v>8461.1064999999999</v>
      </c>
      <c r="N46" s="1">
        <f t="shared" si="13"/>
        <v>8427.8452000000016</v>
      </c>
      <c r="O46" s="1">
        <f t="shared" si="14"/>
        <v>6002.3726000000006</v>
      </c>
      <c r="P46" s="1">
        <f t="shared" si="15"/>
        <v>4663.5555000000004</v>
      </c>
      <c r="Q46" s="1">
        <f t="shared" si="16"/>
        <v>4861.8</v>
      </c>
      <c r="R46" s="1">
        <f t="shared" si="17"/>
        <v>3162.4536000000003</v>
      </c>
      <c r="S46" s="1">
        <f t="shared" si="18"/>
        <v>10217.5047</v>
      </c>
      <c r="T46" s="1">
        <f t="shared" si="19"/>
        <v>5099.6736000000001</v>
      </c>
      <c r="U46" s="1">
        <f t="shared" si="20"/>
        <v>3382.6255000000006</v>
      </c>
      <c r="V46">
        <v>1.45</v>
      </c>
      <c r="W46" s="1">
        <f t="shared" si="21"/>
        <v>779544.81240000005</v>
      </c>
      <c r="X46">
        <f t="shared" si="22"/>
        <v>76304061.677399978</v>
      </c>
    </row>
    <row r="47" spans="1:24" x14ac:dyDescent="0.2">
      <c r="A47" t="s">
        <v>10</v>
      </c>
      <c r="B47" s="1">
        <v>224.87</v>
      </c>
      <c r="C47" s="1">
        <v>413.82</v>
      </c>
      <c r="D47" s="1">
        <v>237.9</v>
      </c>
      <c r="E47" s="1">
        <v>239.52</v>
      </c>
      <c r="F47" s="1">
        <v>196.74</v>
      </c>
      <c r="G47" s="1">
        <v>281.5</v>
      </c>
      <c r="H47" s="1">
        <v>240.11</v>
      </c>
      <c r="I47" s="1">
        <v>260.05</v>
      </c>
      <c r="J47" s="1">
        <v>249.21</v>
      </c>
      <c r="L47" t="s">
        <v>10</v>
      </c>
      <c r="M47" s="1">
        <f t="shared" si="12"/>
        <v>108785.3599</v>
      </c>
      <c r="N47" s="1">
        <f t="shared" si="13"/>
        <v>124592.92559999999</v>
      </c>
      <c r="O47" s="1">
        <f t="shared" si="14"/>
        <v>136649.76</v>
      </c>
      <c r="P47" s="1">
        <f t="shared" si="15"/>
        <v>78145.795200000008</v>
      </c>
      <c r="Q47" s="1">
        <f t="shared" si="16"/>
        <v>81052.945200000002</v>
      </c>
      <c r="R47" s="1">
        <f t="shared" si="17"/>
        <v>99997.24500000001</v>
      </c>
      <c r="S47" s="1">
        <f t="shared" si="18"/>
        <v>67005.096600000004</v>
      </c>
      <c r="T47" s="1">
        <f t="shared" si="19"/>
        <v>61194.966</v>
      </c>
      <c r="U47" s="1">
        <f t="shared" si="20"/>
        <v>81429.367500000008</v>
      </c>
      <c r="V47">
        <v>1.45</v>
      </c>
      <c r="W47" s="1">
        <f t="shared" si="21"/>
        <v>33718426.266000003</v>
      </c>
      <c r="X47">
        <f t="shared" si="22"/>
        <v>110022487.94339998</v>
      </c>
    </row>
    <row r="48" spans="1:24" x14ac:dyDescent="0.2">
      <c r="A48" t="s">
        <v>11</v>
      </c>
      <c r="B48" s="1">
        <v>164.48</v>
      </c>
      <c r="C48" s="1">
        <v>277.51</v>
      </c>
      <c r="D48" s="1">
        <v>181.86</v>
      </c>
      <c r="E48" s="1">
        <v>175.2</v>
      </c>
      <c r="F48" s="1">
        <v>183.8</v>
      </c>
      <c r="G48" s="1">
        <v>249.91</v>
      </c>
      <c r="H48" s="1">
        <v>300.10000000000002</v>
      </c>
      <c r="I48" s="1">
        <v>165.34</v>
      </c>
      <c r="J48" s="1">
        <v>168.69</v>
      </c>
      <c r="L48" t="s">
        <v>11</v>
      </c>
      <c r="M48" s="1">
        <f t="shared" si="12"/>
        <v>61976.063999999998</v>
      </c>
      <c r="N48" s="1">
        <f t="shared" si="13"/>
        <v>62564.629499999995</v>
      </c>
      <c r="O48" s="1">
        <f t="shared" si="14"/>
        <v>65891.515200000009</v>
      </c>
      <c r="P48" s="1">
        <f t="shared" si="15"/>
        <v>44080.32</v>
      </c>
      <c r="Q48" s="1">
        <f t="shared" si="16"/>
        <v>51311.446000000004</v>
      </c>
      <c r="R48" s="1">
        <f t="shared" si="17"/>
        <v>73848.404999999999</v>
      </c>
      <c r="S48" s="1">
        <f t="shared" si="18"/>
        <v>51782.255000000005</v>
      </c>
      <c r="T48" s="1">
        <f t="shared" si="19"/>
        <v>35424.095000000001</v>
      </c>
      <c r="U48" s="1">
        <f t="shared" si="20"/>
        <v>36973.474200000004</v>
      </c>
      <c r="V48">
        <v>1.45</v>
      </c>
      <c r="W48" s="1">
        <f t="shared" si="21"/>
        <v>13868533.192500001</v>
      </c>
      <c r="X48">
        <f t="shared" si="22"/>
        <v>123891021.13589998</v>
      </c>
    </row>
    <row r="49" spans="1:24" x14ac:dyDescent="0.2">
      <c r="A49" t="s">
        <v>12</v>
      </c>
      <c r="B49" s="1">
        <v>226.18</v>
      </c>
      <c r="C49" s="1">
        <v>292.11</v>
      </c>
      <c r="D49" s="1">
        <v>154.16</v>
      </c>
      <c r="E49" s="1">
        <v>198.33</v>
      </c>
      <c r="F49" s="1">
        <v>231.63</v>
      </c>
      <c r="G49" s="1">
        <v>300.55</v>
      </c>
      <c r="H49" s="1">
        <v>280.79000000000002</v>
      </c>
      <c r="I49" s="1">
        <v>188.79</v>
      </c>
      <c r="J49" s="1">
        <v>226.65</v>
      </c>
      <c r="L49" t="s">
        <v>12</v>
      </c>
      <c r="M49" s="1">
        <f t="shared" si="12"/>
        <v>43788.447999999997</v>
      </c>
      <c r="N49" s="1">
        <f t="shared" si="13"/>
        <v>40340.391000000003</v>
      </c>
      <c r="O49" s="1">
        <f t="shared" si="14"/>
        <v>21349.618399999999</v>
      </c>
      <c r="P49" s="1">
        <f t="shared" si="15"/>
        <v>24214.109700000001</v>
      </c>
      <c r="Q49" s="1">
        <f t="shared" si="16"/>
        <v>29493.447899999999</v>
      </c>
      <c r="R49" s="1">
        <f t="shared" si="17"/>
        <v>40694.47</v>
      </c>
      <c r="S49" s="1">
        <f t="shared" si="18"/>
        <v>33661.105199999998</v>
      </c>
      <c r="T49" s="1">
        <f t="shared" si="19"/>
        <v>22707.661199999999</v>
      </c>
      <c r="U49" s="1">
        <f t="shared" si="20"/>
        <v>18975.137999999999</v>
      </c>
      <c r="V49">
        <v>1.45</v>
      </c>
      <c r="W49" s="1">
        <f t="shared" si="21"/>
        <v>3026534.5109999999</v>
      </c>
      <c r="X49">
        <f t="shared" si="22"/>
        <v>126917555.64689997</v>
      </c>
    </row>
    <row r="50" spans="1:24" x14ac:dyDescent="0.2">
      <c r="A50" t="s">
        <v>13</v>
      </c>
      <c r="B50" s="1">
        <v>243.37</v>
      </c>
      <c r="C50" s="1">
        <v>362.14</v>
      </c>
      <c r="D50" s="1">
        <v>197.22</v>
      </c>
      <c r="E50" s="1">
        <v>252.87</v>
      </c>
      <c r="F50" s="1">
        <v>199.09</v>
      </c>
      <c r="G50" s="1">
        <v>284.89</v>
      </c>
      <c r="H50" s="1">
        <v>305.2</v>
      </c>
      <c r="I50" s="1">
        <v>227.56</v>
      </c>
      <c r="J50" s="1">
        <v>293.14</v>
      </c>
      <c r="L50" t="s">
        <v>13</v>
      </c>
      <c r="M50" s="1">
        <f t="shared" si="12"/>
        <v>18033.717000000001</v>
      </c>
      <c r="N50" s="1">
        <f t="shared" si="13"/>
        <v>17563.79</v>
      </c>
      <c r="O50" s="1">
        <f t="shared" si="14"/>
        <v>11109.402599999999</v>
      </c>
      <c r="P50" s="1">
        <f t="shared" si="15"/>
        <v>16499.767500000002</v>
      </c>
      <c r="Q50" s="1">
        <f t="shared" si="16"/>
        <v>14822.2505</v>
      </c>
      <c r="R50" s="1">
        <f t="shared" si="17"/>
        <v>15640.460999999999</v>
      </c>
      <c r="S50" s="1">
        <f t="shared" si="18"/>
        <v>16096.248</v>
      </c>
      <c r="T50" s="1">
        <f t="shared" si="19"/>
        <v>12540.8316</v>
      </c>
      <c r="U50" s="1">
        <f t="shared" si="20"/>
        <v>11573.167199999998</v>
      </c>
      <c r="V50">
        <v>1.45</v>
      </c>
      <c r="W50" s="1">
        <f t="shared" si="21"/>
        <v>1933036.0523999999</v>
      </c>
      <c r="X50">
        <f t="shared" si="22"/>
        <v>128850591.69929996</v>
      </c>
    </row>
    <row r="51" spans="1:24" x14ac:dyDescent="0.2">
      <c r="A51" t="s">
        <v>14</v>
      </c>
      <c r="B51" s="1">
        <v>98.91</v>
      </c>
      <c r="C51" s="1">
        <v>171.04</v>
      </c>
      <c r="D51" s="1">
        <v>73.47</v>
      </c>
      <c r="E51" s="1">
        <v>105.36</v>
      </c>
      <c r="F51" s="1">
        <v>107.13</v>
      </c>
      <c r="G51" s="1">
        <v>121.97</v>
      </c>
      <c r="H51" s="1">
        <v>94.41</v>
      </c>
      <c r="I51" s="1">
        <v>80.900000000000006</v>
      </c>
      <c r="J51" s="1">
        <v>100.81</v>
      </c>
      <c r="L51" t="s">
        <v>14</v>
      </c>
      <c r="M51" s="1">
        <f t="shared" si="12"/>
        <v>14422.0671</v>
      </c>
      <c r="N51" s="1">
        <f t="shared" si="13"/>
        <v>14899.294399999999</v>
      </c>
      <c r="O51" s="1">
        <f t="shared" si="14"/>
        <v>6977.4458999999997</v>
      </c>
      <c r="P51" s="1">
        <f t="shared" si="15"/>
        <v>10161.972</v>
      </c>
      <c r="Q51" s="1">
        <f t="shared" si="16"/>
        <v>12096.048299999999</v>
      </c>
      <c r="R51" s="1">
        <f t="shared" si="17"/>
        <v>5808.2113999999992</v>
      </c>
      <c r="S51" s="1">
        <f t="shared" si="18"/>
        <v>8196.6761999999999</v>
      </c>
      <c r="T51" s="1">
        <f t="shared" si="19"/>
        <v>7238.1230000000005</v>
      </c>
      <c r="U51" s="1">
        <f t="shared" si="20"/>
        <v>6495.1883000000007</v>
      </c>
      <c r="V51">
        <v>1.45</v>
      </c>
      <c r="W51" s="1">
        <f t="shared" si="21"/>
        <v>5221582.0485999994</v>
      </c>
      <c r="X51">
        <f t="shared" si="22"/>
        <v>134072173.74789996</v>
      </c>
    </row>
    <row r="52" spans="1:24" x14ac:dyDescent="0.2">
      <c r="A52" t="s">
        <v>15</v>
      </c>
      <c r="B52" s="1">
        <v>141.74</v>
      </c>
      <c r="C52" s="1">
        <v>211.48</v>
      </c>
      <c r="D52" s="1">
        <v>138.72</v>
      </c>
      <c r="E52" s="1">
        <v>120.11</v>
      </c>
      <c r="F52" s="1">
        <v>120.96</v>
      </c>
      <c r="G52" s="1">
        <v>162.58000000000001</v>
      </c>
      <c r="H52" s="1">
        <v>155.18</v>
      </c>
      <c r="I52" s="1">
        <v>158.19</v>
      </c>
      <c r="J52" s="1">
        <v>160.94</v>
      </c>
      <c r="L52" t="s">
        <v>15</v>
      </c>
      <c r="M52" s="1">
        <f t="shared" si="12"/>
        <v>10432.064</v>
      </c>
      <c r="N52" s="1">
        <f t="shared" si="13"/>
        <v>9738.6539999999986</v>
      </c>
      <c r="O52" s="1">
        <f t="shared" si="14"/>
        <v>13371.220799999999</v>
      </c>
      <c r="P52" s="1">
        <f t="shared" si="15"/>
        <v>7255.8450999999995</v>
      </c>
      <c r="Q52" s="1">
        <f t="shared" si="16"/>
        <v>6885.0432000000001</v>
      </c>
      <c r="R52" s="1">
        <f t="shared" si="17"/>
        <v>4030.3582000000001</v>
      </c>
      <c r="S52" s="1">
        <f t="shared" si="18"/>
        <v>3822.0834</v>
      </c>
      <c r="T52" s="1">
        <f t="shared" si="19"/>
        <v>8032.8882000000003</v>
      </c>
      <c r="U52" s="1">
        <f t="shared" si="20"/>
        <v>9067.3595999999998</v>
      </c>
      <c r="V52">
        <v>1.45</v>
      </c>
      <c r="W52" s="1">
        <f t="shared" si="21"/>
        <v>886723.34880000004</v>
      </c>
      <c r="X52">
        <f t="shared" si="22"/>
        <v>134958897.09669995</v>
      </c>
    </row>
    <row r="53" spans="1:24" x14ac:dyDescent="0.2">
      <c r="A53" t="s">
        <v>16</v>
      </c>
      <c r="B53" s="1">
        <v>125.2</v>
      </c>
      <c r="C53" s="1">
        <v>219.59</v>
      </c>
      <c r="D53" s="1">
        <v>121.47</v>
      </c>
      <c r="E53" s="1">
        <v>114.42</v>
      </c>
      <c r="F53" s="1">
        <v>129.16</v>
      </c>
      <c r="G53" s="1">
        <v>172.98</v>
      </c>
      <c r="H53" s="1">
        <v>176.9</v>
      </c>
      <c r="I53" s="1">
        <v>132.77000000000001</v>
      </c>
      <c r="J53" s="1">
        <v>112.82</v>
      </c>
      <c r="L53" t="s">
        <v>16</v>
      </c>
      <c r="M53" s="1">
        <f t="shared" si="12"/>
        <v>14562.012000000001</v>
      </c>
      <c r="N53" s="1">
        <f t="shared" si="13"/>
        <v>15136.338700000002</v>
      </c>
      <c r="O53" s="1">
        <f t="shared" si="14"/>
        <v>17480.7477</v>
      </c>
      <c r="P53" s="1">
        <f t="shared" si="15"/>
        <v>11266.937400000001</v>
      </c>
      <c r="Q53" s="1">
        <f t="shared" si="16"/>
        <v>9989.2343999999994</v>
      </c>
      <c r="R53" s="1">
        <f t="shared" si="17"/>
        <v>12663.865799999998</v>
      </c>
      <c r="S53" s="1">
        <f t="shared" si="18"/>
        <v>12561.669000000002</v>
      </c>
      <c r="T53" s="1">
        <f t="shared" si="19"/>
        <v>7222.6880000000001</v>
      </c>
      <c r="U53" s="1">
        <f t="shared" si="20"/>
        <v>8006.835399999999</v>
      </c>
      <c r="V53">
        <v>1.45</v>
      </c>
      <c r="W53" s="1">
        <f t="shared" si="21"/>
        <v>1989850.544</v>
      </c>
      <c r="X53">
        <f t="shared" si="22"/>
        <v>136948747.64069995</v>
      </c>
    </row>
    <row r="54" spans="1:24" x14ac:dyDescent="0.2">
      <c r="A54" t="s">
        <v>17</v>
      </c>
      <c r="B54" s="1">
        <v>108.13</v>
      </c>
      <c r="C54" s="1">
        <v>147.34</v>
      </c>
      <c r="D54" s="1">
        <v>106.29</v>
      </c>
      <c r="E54" s="1">
        <v>108.7</v>
      </c>
      <c r="F54" s="1">
        <v>97.94</v>
      </c>
      <c r="G54" s="1">
        <v>125.41</v>
      </c>
      <c r="H54" s="1">
        <v>112.12</v>
      </c>
      <c r="I54" s="1">
        <v>110.29</v>
      </c>
      <c r="J54" s="1">
        <v>131.57</v>
      </c>
      <c r="L54" t="s">
        <v>17</v>
      </c>
      <c r="M54" s="1">
        <f t="shared" si="12"/>
        <v>15145.7691</v>
      </c>
      <c r="N54" s="1">
        <f t="shared" si="13"/>
        <v>8647.3845999999994</v>
      </c>
      <c r="O54" s="1">
        <f t="shared" si="14"/>
        <v>8682.830100000001</v>
      </c>
      <c r="P54" s="1">
        <f t="shared" si="15"/>
        <v>14336.442999999999</v>
      </c>
      <c r="Q54" s="1">
        <f t="shared" si="16"/>
        <v>10900.722</v>
      </c>
      <c r="R54" s="1">
        <f t="shared" si="17"/>
        <v>11774.7449</v>
      </c>
      <c r="S54" s="1">
        <f t="shared" si="18"/>
        <v>5066.7028</v>
      </c>
      <c r="T54" s="1">
        <f t="shared" si="19"/>
        <v>8957.7538000000004</v>
      </c>
      <c r="U54" s="1">
        <f t="shared" si="20"/>
        <v>8740.1951000000008</v>
      </c>
      <c r="V54">
        <v>1.45</v>
      </c>
      <c r="W54" s="1">
        <f t="shared" si="21"/>
        <v>2130548.5274</v>
      </c>
      <c r="X54">
        <f t="shared" si="22"/>
        <v>139079296.16809994</v>
      </c>
    </row>
    <row r="55" spans="1:24" x14ac:dyDescent="0.2">
      <c r="A55" t="s">
        <v>18</v>
      </c>
      <c r="B55" s="1">
        <v>152.44</v>
      </c>
      <c r="C55" s="1">
        <v>196.8</v>
      </c>
      <c r="D55" s="1">
        <v>169.32</v>
      </c>
      <c r="E55" s="1">
        <v>126.93</v>
      </c>
      <c r="F55" s="1">
        <v>116.6</v>
      </c>
      <c r="G55" s="1">
        <v>170.39</v>
      </c>
      <c r="H55" s="1">
        <v>277.91000000000003</v>
      </c>
      <c r="I55" s="1">
        <v>145.21</v>
      </c>
      <c r="J55" s="1">
        <v>161.9</v>
      </c>
      <c r="L55" t="s">
        <v>18</v>
      </c>
      <c r="M55" s="1">
        <f t="shared" si="12"/>
        <v>9756.16</v>
      </c>
      <c r="N55" s="1">
        <f t="shared" si="13"/>
        <v>8080.6080000000011</v>
      </c>
      <c r="O55" s="1">
        <f t="shared" si="14"/>
        <v>10255.7124</v>
      </c>
      <c r="P55" s="1">
        <f t="shared" si="15"/>
        <v>6841.527</v>
      </c>
      <c r="Q55" s="1">
        <f t="shared" si="16"/>
        <v>5280.8139999999994</v>
      </c>
      <c r="R55" s="1">
        <f t="shared" si="17"/>
        <v>7442.6351999999997</v>
      </c>
      <c r="S55" s="1">
        <f t="shared" si="18"/>
        <v>7820.3874000000005</v>
      </c>
      <c r="T55" s="1">
        <f t="shared" si="19"/>
        <v>6551.8752000000004</v>
      </c>
      <c r="U55" s="1">
        <f t="shared" si="20"/>
        <v>7204.55</v>
      </c>
      <c r="V55">
        <v>1.45</v>
      </c>
      <c r="W55" s="1">
        <f t="shared" si="21"/>
        <v>4211449.1649999991</v>
      </c>
      <c r="X55">
        <f t="shared" si="22"/>
        <v>143290745.33309993</v>
      </c>
    </row>
    <row r="56" spans="1:24" x14ac:dyDescent="0.2">
      <c r="A56" t="s">
        <v>19</v>
      </c>
      <c r="B56" s="1">
        <v>120.57</v>
      </c>
      <c r="C56" s="1">
        <v>182.28</v>
      </c>
      <c r="D56" s="1">
        <v>94.52</v>
      </c>
      <c r="E56" s="1">
        <v>101.43</v>
      </c>
      <c r="F56" s="1">
        <v>131.33000000000001</v>
      </c>
      <c r="G56" s="1">
        <v>188.98</v>
      </c>
      <c r="H56" s="1">
        <v>209.57</v>
      </c>
      <c r="I56" s="1">
        <v>125.85</v>
      </c>
      <c r="J56" s="1">
        <v>143.65</v>
      </c>
      <c r="L56" t="s">
        <v>19</v>
      </c>
      <c r="M56" s="1">
        <f t="shared" si="12"/>
        <v>18079.471499999996</v>
      </c>
      <c r="N56" s="1">
        <f t="shared" si="13"/>
        <v>12083.341200000001</v>
      </c>
      <c r="O56" s="1">
        <f t="shared" si="14"/>
        <v>14488.025599999999</v>
      </c>
      <c r="P56" s="1">
        <f t="shared" si="15"/>
        <v>10155.171600000001</v>
      </c>
      <c r="Q56" s="1">
        <f t="shared" si="16"/>
        <v>11332.465700000002</v>
      </c>
      <c r="R56" s="1">
        <f t="shared" si="17"/>
        <v>17272.772000000001</v>
      </c>
      <c r="S56" s="1">
        <f t="shared" si="18"/>
        <v>10872.491599999999</v>
      </c>
      <c r="T56" s="1">
        <f t="shared" si="19"/>
        <v>9325.4849999999988</v>
      </c>
      <c r="U56" s="1">
        <f t="shared" si="20"/>
        <v>8804.308500000001</v>
      </c>
      <c r="V56">
        <v>1.45</v>
      </c>
      <c r="W56" s="1">
        <f t="shared" si="21"/>
        <v>4851173.9835000001</v>
      </c>
      <c r="X56">
        <f t="shared" si="22"/>
        <v>148141919.31659994</v>
      </c>
    </row>
    <row r="57" spans="1:24" x14ac:dyDescent="0.2">
      <c r="A57" t="s">
        <v>20</v>
      </c>
      <c r="B57" s="1">
        <v>138.78</v>
      </c>
      <c r="C57" s="1">
        <v>194.07</v>
      </c>
      <c r="D57" s="1">
        <v>114.83</v>
      </c>
      <c r="E57" s="1">
        <v>143.19</v>
      </c>
      <c r="F57" s="1">
        <v>153.12</v>
      </c>
      <c r="G57" s="1">
        <v>151.5</v>
      </c>
      <c r="H57" s="1">
        <v>167.25</v>
      </c>
      <c r="I57" s="1">
        <v>127.98</v>
      </c>
      <c r="J57" s="1">
        <v>171.29</v>
      </c>
      <c r="L57" t="s">
        <v>20</v>
      </c>
      <c r="M57" s="1">
        <f t="shared" si="12"/>
        <v>18631.215</v>
      </c>
      <c r="N57" s="1">
        <f t="shared" si="13"/>
        <v>15752.661899999999</v>
      </c>
      <c r="O57" s="1">
        <f t="shared" si="14"/>
        <v>16099.165999999999</v>
      </c>
      <c r="P57" s="1">
        <f t="shared" si="15"/>
        <v>13179.207600000002</v>
      </c>
      <c r="Q57" s="1">
        <f t="shared" si="16"/>
        <v>13249.473600000001</v>
      </c>
      <c r="R57" s="1">
        <f t="shared" si="17"/>
        <v>6649.335</v>
      </c>
      <c r="S57" s="1">
        <f t="shared" si="18"/>
        <v>5189.7674999999999</v>
      </c>
      <c r="T57" s="1">
        <f t="shared" si="19"/>
        <v>10343.3436</v>
      </c>
      <c r="U57" s="1">
        <f t="shared" si="20"/>
        <v>11831.000299999998</v>
      </c>
      <c r="V57">
        <v>1.45</v>
      </c>
      <c r="W57" s="1">
        <f t="shared" si="21"/>
        <v>2332800.49125</v>
      </c>
      <c r="X57">
        <f t="shared" si="22"/>
        <v>150474719.80784994</v>
      </c>
    </row>
    <row r="58" spans="1:24" x14ac:dyDescent="0.2">
      <c r="A58" t="s">
        <v>21</v>
      </c>
      <c r="B58" s="1">
        <v>126.66</v>
      </c>
      <c r="C58" s="1">
        <v>174.2</v>
      </c>
      <c r="D58" s="1">
        <v>133.78</v>
      </c>
      <c r="E58" s="1">
        <v>135.44</v>
      </c>
      <c r="F58" s="1">
        <v>102.45</v>
      </c>
      <c r="G58" s="1">
        <v>195.38</v>
      </c>
      <c r="H58" s="1">
        <v>142.77000000000001</v>
      </c>
      <c r="I58" s="1">
        <v>132.15</v>
      </c>
      <c r="J58" s="1">
        <v>135.34</v>
      </c>
      <c r="L58" t="s">
        <v>21</v>
      </c>
      <c r="M58" s="1">
        <f t="shared" si="12"/>
        <v>7348.8132000000005</v>
      </c>
      <c r="N58" s="1">
        <f t="shared" si="13"/>
        <v>4633.72</v>
      </c>
      <c r="O58" s="1">
        <f t="shared" si="14"/>
        <v>4073.6010000000001</v>
      </c>
      <c r="P58" s="1">
        <f t="shared" si="15"/>
        <v>5102.0248000000001</v>
      </c>
      <c r="Q58" s="1">
        <f t="shared" si="16"/>
        <v>3472.0305000000003</v>
      </c>
      <c r="R58" s="1">
        <f t="shared" si="17"/>
        <v>2979.5450000000001</v>
      </c>
      <c r="S58" s="1">
        <f t="shared" si="18"/>
        <v>2185.8087</v>
      </c>
      <c r="T58" s="1">
        <f t="shared" si="19"/>
        <v>3689.6280000000006</v>
      </c>
      <c r="U58" s="1">
        <f t="shared" si="20"/>
        <v>3548.6147999999998</v>
      </c>
      <c r="V58">
        <v>1.45</v>
      </c>
      <c r="W58" s="1">
        <f t="shared" si="21"/>
        <v>887438.33219999995</v>
      </c>
      <c r="X58">
        <f t="shared" si="22"/>
        <v>151362158.14004993</v>
      </c>
    </row>
    <row r="59" spans="1:24" x14ac:dyDescent="0.2">
      <c r="A59" t="s">
        <v>22</v>
      </c>
      <c r="B59" s="1">
        <v>128.80000000000001</v>
      </c>
      <c r="C59" s="1">
        <v>227.12</v>
      </c>
      <c r="D59" s="1">
        <v>99.3</v>
      </c>
      <c r="E59" s="1">
        <v>113.81</v>
      </c>
      <c r="F59" s="1">
        <v>125.15</v>
      </c>
      <c r="G59" s="1">
        <v>194.8</v>
      </c>
      <c r="H59" s="1">
        <v>230.38</v>
      </c>
      <c r="I59" s="1">
        <v>129.38</v>
      </c>
      <c r="J59" s="1">
        <v>123.04</v>
      </c>
      <c r="L59" t="s">
        <v>22</v>
      </c>
      <c r="M59" s="1">
        <f t="shared" si="12"/>
        <v>28651.56</v>
      </c>
      <c r="N59" s="1">
        <f t="shared" si="13"/>
        <v>33179.960800000001</v>
      </c>
      <c r="O59" s="1">
        <f t="shared" si="14"/>
        <v>25567.764000000003</v>
      </c>
      <c r="P59" s="1">
        <f t="shared" si="15"/>
        <v>18465.672500000001</v>
      </c>
      <c r="Q59" s="1">
        <f t="shared" si="16"/>
        <v>16725.045999999998</v>
      </c>
      <c r="R59" s="1">
        <f t="shared" si="17"/>
        <v>27877.828000000005</v>
      </c>
      <c r="S59" s="1">
        <f t="shared" si="18"/>
        <v>20688.124</v>
      </c>
      <c r="T59" s="1">
        <f t="shared" si="19"/>
        <v>17428.7798</v>
      </c>
      <c r="U59" s="1">
        <f t="shared" si="20"/>
        <v>9844.4304000000011</v>
      </c>
      <c r="V59">
        <v>1.45</v>
      </c>
      <c r="W59" s="1">
        <f t="shared" si="21"/>
        <v>5995258.1136000007</v>
      </c>
      <c r="X59">
        <f t="shared" si="22"/>
        <v>157357416.25364995</v>
      </c>
    </row>
    <row r="60" spans="1:24" x14ac:dyDescent="0.2">
      <c r="A60" t="s">
        <v>23</v>
      </c>
      <c r="B60" s="1">
        <v>148.47999999999999</v>
      </c>
      <c r="C60" s="1">
        <v>171.76</v>
      </c>
      <c r="D60" s="1">
        <v>136.41999999999999</v>
      </c>
      <c r="E60" s="1">
        <v>128.12</v>
      </c>
      <c r="F60" s="1">
        <v>150.79</v>
      </c>
      <c r="G60" s="1">
        <v>209.78</v>
      </c>
      <c r="H60" s="1">
        <v>254.59</v>
      </c>
      <c r="I60" s="1">
        <v>116.47</v>
      </c>
      <c r="J60" s="1">
        <v>158.72</v>
      </c>
      <c r="L60" t="s">
        <v>23</v>
      </c>
      <c r="M60" s="1">
        <f t="shared" si="12"/>
        <v>60325.939200000001</v>
      </c>
      <c r="N60" s="1">
        <f t="shared" si="13"/>
        <v>39765.875200000002</v>
      </c>
      <c r="O60" s="1">
        <f t="shared" si="14"/>
        <v>67935.795799999993</v>
      </c>
      <c r="P60" s="1">
        <f t="shared" si="15"/>
        <v>37435.382799999999</v>
      </c>
      <c r="Q60" s="1">
        <f t="shared" si="16"/>
        <v>43596.404799999997</v>
      </c>
      <c r="R60" s="1">
        <f t="shared" si="17"/>
        <v>34619.993399999999</v>
      </c>
      <c r="S60" s="1">
        <f t="shared" si="18"/>
        <v>65208.136700000003</v>
      </c>
      <c r="T60" s="1">
        <f t="shared" si="19"/>
        <v>25715.4113</v>
      </c>
      <c r="U60" s="1">
        <f t="shared" si="20"/>
        <v>33861.324800000002</v>
      </c>
      <c r="V60">
        <v>1.45</v>
      </c>
      <c r="W60" s="1">
        <f t="shared" si="21"/>
        <v>25355395.5418</v>
      </c>
      <c r="X60">
        <f t="shared" si="22"/>
        <v>182712811.79544994</v>
      </c>
    </row>
    <row r="61" spans="1:24" x14ac:dyDescent="0.2">
      <c r="A61" t="s">
        <v>24</v>
      </c>
      <c r="B61" s="1">
        <v>126.58</v>
      </c>
      <c r="C61" s="1">
        <v>234.25</v>
      </c>
      <c r="D61" s="1">
        <v>86.02</v>
      </c>
      <c r="E61" s="1">
        <v>121.78</v>
      </c>
      <c r="F61" s="1">
        <v>111.8</v>
      </c>
      <c r="G61" s="1">
        <v>135.06</v>
      </c>
      <c r="H61" s="1">
        <v>144.91999999999999</v>
      </c>
      <c r="I61" s="1">
        <v>144.27000000000001</v>
      </c>
      <c r="J61" s="1">
        <v>136.02000000000001</v>
      </c>
      <c r="L61" t="s">
        <v>24</v>
      </c>
      <c r="M61" s="1">
        <f t="shared" si="12"/>
        <v>31870.312399999999</v>
      </c>
      <c r="N61" s="1">
        <f t="shared" si="13"/>
        <v>42832.612499999996</v>
      </c>
      <c r="O61" s="1">
        <f t="shared" si="14"/>
        <v>32185.243200000001</v>
      </c>
      <c r="P61" s="1">
        <f t="shared" si="15"/>
        <v>37185.523000000001</v>
      </c>
      <c r="Q61" s="1">
        <f t="shared" si="16"/>
        <v>25130.403999999999</v>
      </c>
      <c r="R61" s="1">
        <f t="shared" si="17"/>
        <v>14944.389000000001</v>
      </c>
      <c r="S61" s="1">
        <f t="shared" si="18"/>
        <v>18503.385599999998</v>
      </c>
      <c r="T61" s="1">
        <f t="shared" si="19"/>
        <v>23127.923700000003</v>
      </c>
      <c r="U61" s="1">
        <f t="shared" si="20"/>
        <v>21069.498000000003</v>
      </c>
      <c r="V61">
        <v>1.45</v>
      </c>
      <c r="W61" s="1">
        <f t="shared" si="21"/>
        <v>7800971.0580000002</v>
      </c>
      <c r="X61">
        <f>X60+W61</f>
        <v>190513782.85344994</v>
      </c>
    </row>
    <row r="62" spans="1:24" x14ac:dyDescent="0.2">
      <c r="A62" t="s">
        <v>25</v>
      </c>
      <c r="B62" s="1">
        <v>149.58000000000001</v>
      </c>
      <c r="C62" s="1">
        <v>203.49</v>
      </c>
      <c r="D62" s="1">
        <v>113.97</v>
      </c>
      <c r="E62" s="1">
        <v>131.03</v>
      </c>
      <c r="F62" s="1">
        <v>157.72999999999999</v>
      </c>
      <c r="G62" s="1">
        <v>174.96</v>
      </c>
      <c r="H62" s="1">
        <v>252.75</v>
      </c>
      <c r="I62" s="1">
        <v>136.47</v>
      </c>
      <c r="J62" s="1">
        <v>151.80000000000001</v>
      </c>
      <c r="L62" t="s">
        <v>25</v>
      </c>
      <c r="M62" s="1">
        <f t="shared" si="12"/>
        <v>18298.1214</v>
      </c>
      <c r="N62" s="1">
        <f t="shared" si="13"/>
        <v>24064.727400000003</v>
      </c>
      <c r="O62" s="1">
        <f t="shared" si="14"/>
        <v>14114.0448</v>
      </c>
      <c r="P62" s="1">
        <f t="shared" si="15"/>
        <v>17620.914399999998</v>
      </c>
      <c r="Q62" s="1">
        <f t="shared" si="16"/>
        <v>16883.4192</v>
      </c>
      <c r="R62" s="1">
        <f t="shared" si="17"/>
        <v>18173.095200000003</v>
      </c>
      <c r="S62" s="1">
        <f t="shared" si="18"/>
        <v>18779.325000000001</v>
      </c>
      <c r="T62" s="1">
        <f t="shared" si="19"/>
        <v>14217.444600000001</v>
      </c>
      <c r="U62" s="1">
        <f t="shared" si="20"/>
        <v>11606.628000000001</v>
      </c>
      <c r="V62">
        <v>1.45</v>
      </c>
      <c r="W62" s="1">
        <f t="shared" si="21"/>
        <v>12622207.949999999</v>
      </c>
      <c r="X62">
        <f t="shared" si="22"/>
        <v>203135990.80344993</v>
      </c>
    </row>
    <row r="63" spans="1:24" x14ac:dyDescent="0.2">
      <c r="A63" t="s">
        <v>26</v>
      </c>
      <c r="B63" s="1">
        <v>141.99</v>
      </c>
      <c r="C63" s="1">
        <v>221.01</v>
      </c>
      <c r="D63" s="1">
        <v>106.35</v>
      </c>
      <c r="E63" s="1">
        <v>136.29</v>
      </c>
      <c r="F63" s="1">
        <v>158.27000000000001</v>
      </c>
      <c r="G63" s="1">
        <v>217.12</v>
      </c>
      <c r="H63" s="1">
        <v>225.76</v>
      </c>
      <c r="I63" s="1">
        <v>156.06</v>
      </c>
      <c r="J63" s="1">
        <v>133.96</v>
      </c>
      <c r="L63" t="s">
        <v>26</v>
      </c>
      <c r="M63" s="1">
        <f t="shared" si="12"/>
        <v>9144.1560000000009</v>
      </c>
      <c r="N63" s="1">
        <f t="shared" si="13"/>
        <v>7708.8288000000002</v>
      </c>
      <c r="O63" s="1">
        <f t="shared" si="14"/>
        <v>4759.1624999999995</v>
      </c>
      <c r="P63" s="1">
        <f t="shared" si="15"/>
        <v>8443.1654999999992</v>
      </c>
      <c r="Q63" s="1">
        <f t="shared" si="16"/>
        <v>6539.7164000000002</v>
      </c>
      <c r="R63" s="1">
        <f t="shared" si="17"/>
        <v>8930.1456000000017</v>
      </c>
      <c r="S63" s="1">
        <f t="shared" si="18"/>
        <v>9116.1887999999999</v>
      </c>
      <c r="T63" s="1">
        <f t="shared" si="19"/>
        <v>5293.5552000000007</v>
      </c>
      <c r="U63" s="1">
        <f t="shared" si="20"/>
        <v>3611.5616000000005</v>
      </c>
      <c r="V63">
        <v>1.45</v>
      </c>
      <c r="W63" s="1">
        <f t="shared" si="21"/>
        <v>1099720.5072000001</v>
      </c>
      <c r="X63">
        <f t="shared" si="22"/>
        <v>204235711.31064993</v>
      </c>
    </row>
    <row r="64" spans="1:24" x14ac:dyDescent="0.2">
      <c r="A64" t="s">
        <v>27</v>
      </c>
      <c r="B64" s="1">
        <v>120.19</v>
      </c>
      <c r="C64" s="1">
        <v>173.97</v>
      </c>
      <c r="D64" s="1">
        <v>96.68</v>
      </c>
      <c r="E64" s="1">
        <v>131.13</v>
      </c>
      <c r="F64" s="1">
        <v>107.98</v>
      </c>
      <c r="G64" s="1">
        <v>186.25</v>
      </c>
      <c r="H64" s="1">
        <v>163.85</v>
      </c>
      <c r="I64" s="1">
        <v>109.43</v>
      </c>
      <c r="J64" s="1">
        <v>152.59</v>
      </c>
      <c r="L64" t="s">
        <v>27</v>
      </c>
      <c r="M64" s="1">
        <f t="shared" si="12"/>
        <v>11594.729299999999</v>
      </c>
      <c r="N64" s="1">
        <f t="shared" si="13"/>
        <v>8072.2079999999996</v>
      </c>
      <c r="O64" s="1">
        <f t="shared" si="14"/>
        <v>5649.9791999999998</v>
      </c>
      <c r="P64" s="1">
        <f t="shared" si="15"/>
        <v>10639.888199999999</v>
      </c>
      <c r="Q64" s="1">
        <f t="shared" si="16"/>
        <v>6381.6180000000004</v>
      </c>
      <c r="R64" s="1">
        <f t="shared" si="17"/>
        <v>11148.924999999999</v>
      </c>
      <c r="S64" s="1">
        <f t="shared" si="18"/>
        <v>4715.6030000000001</v>
      </c>
      <c r="T64" s="1">
        <f t="shared" si="19"/>
        <v>4379.3886000000002</v>
      </c>
      <c r="U64" s="1">
        <f t="shared" si="20"/>
        <v>6660.5535</v>
      </c>
      <c r="V64">
        <v>1.45</v>
      </c>
      <c r="W64" s="1">
        <f t="shared" si="21"/>
        <v>3746566.9473000001</v>
      </c>
      <c r="X64">
        <f t="shared" si="22"/>
        <v>207982278.25794992</v>
      </c>
    </row>
    <row r="65" spans="1:24" x14ac:dyDescent="0.2">
      <c r="A65" t="s">
        <v>28</v>
      </c>
      <c r="B65" s="1">
        <v>140.34</v>
      </c>
      <c r="C65" s="1">
        <v>201.71</v>
      </c>
      <c r="D65" s="1">
        <v>89.58</v>
      </c>
      <c r="E65" s="1">
        <v>119.39</v>
      </c>
      <c r="F65" s="1">
        <v>123.3</v>
      </c>
      <c r="G65" s="1">
        <v>166.92</v>
      </c>
      <c r="H65" s="1">
        <v>242.3</v>
      </c>
      <c r="I65" s="1">
        <v>134.96</v>
      </c>
      <c r="J65" s="1">
        <v>157.41</v>
      </c>
      <c r="L65" t="s">
        <v>28</v>
      </c>
      <c r="M65" s="1">
        <f t="shared" si="12"/>
        <v>44939.674800000008</v>
      </c>
      <c r="N65" s="1">
        <f t="shared" si="13"/>
        <v>48210.7071</v>
      </c>
      <c r="O65" s="1">
        <f t="shared" si="14"/>
        <v>36727.800000000003</v>
      </c>
      <c r="P65" s="1">
        <f t="shared" si="15"/>
        <v>28906.7068</v>
      </c>
      <c r="Q65" s="1">
        <f t="shared" si="16"/>
        <v>32769.440999999999</v>
      </c>
      <c r="R65" s="1">
        <f t="shared" si="17"/>
        <v>17476.523999999998</v>
      </c>
      <c r="S65" s="1">
        <f t="shared" si="18"/>
        <v>58064.771999999997</v>
      </c>
      <c r="T65" s="1">
        <f t="shared" si="19"/>
        <v>33982.928000000007</v>
      </c>
      <c r="U65" s="1">
        <f t="shared" si="20"/>
        <v>41077.713599999995</v>
      </c>
      <c r="V65">
        <v>1.45</v>
      </c>
      <c r="W65" s="1">
        <f t="shared" si="21"/>
        <v>4814782.3619999988</v>
      </c>
      <c r="X65">
        <f t="shared" si="22"/>
        <v>212797060.61994991</v>
      </c>
    </row>
    <row r="66" spans="1:24" x14ac:dyDescent="0.2">
      <c r="A66" t="s">
        <v>29</v>
      </c>
      <c r="B66" s="1">
        <v>226.03</v>
      </c>
      <c r="C66" s="1">
        <v>409.38</v>
      </c>
      <c r="D66" s="1">
        <v>233.26</v>
      </c>
      <c r="E66" s="1">
        <v>242</v>
      </c>
      <c r="F66" s="1">
        <v>249.23</v>
      </c>
      <c r="G66" s="1">
        <v>259.39999999999998</v>
      </c>
      <c r="H66" s="1">
        <v>359.51</v>
      </c>
      <c r="I66" s="1">
        <v>257.5</v>
      </c>
      <c r="J66" s="1">
        <v>264.19</v>
      </c>
      <c r="L66" t="s">
        <v>29</v>
      </c>
      <c r="M66" s="1">
        <f t="shared" si="12"/>
        <v>53738.6325</v>
      </c>
      <c r="N66" s="1">
        <f t="shared" si="13"/>
        <v>58033.708799999993</v>
      </c>
      <c r="O66" s="1">
        <f t="shared" si="14"/>
        <v>68748.719800000006</v>
      </c>
      <c r="P66" s="1">
        <f t="shared" si="15"/>
        <v>58426.060000000005</v>
      </c>
      <c r="Q66" s="1">
        <f t="shared" si="16"/>
        <v>42047.5933</v>
      </c>
      <c r="R66" s="1">
        <f t="shared" si="17"/>
        <v>29104.679999999997</v>
      </c>
      <c r="S66" s="1">
        <f t="shared" si="18"/>
        <v>24241.759300000002</v>
      </c>
      <c r="T66" s="1">
        <f t="shared" si="19"/>
        <v>33204.625</v>
      </c>
      <c r="U66" s="1">
        <f t="shared" si="20"/>
        <v>38368.313699999999</v>
      </c>
      <c r="V66">
        <v>1.45</v>
      </c>
      <c r="W66" s="1">
        <f t="shared" si="21"/>
        <v>21441836.100850001</v>
      </c>
      <c r="X66">
        <f t="shared" si="22"/>
        <v>234238896.72079992</v>
      </c>
    </row>
    <row r="69" spans="1:24" x14ac:dyDescent="0.2">
      <c r="A69" s="3" t="s">
        <v>43</v>
      </c>
      <c r="B69" s="3"/>
      <c r="C69" s="3"/>
      <c r="D69" s="3"/>
      <c r="E69" s="3"/>
      <c r="F69" s="3"/>
      <c r="G69" s="3"/>
      <c r="H69" s="3"/>
      <c r="I69" s="3"/>
      <c r="J69" s="3"/>
      <c r="L69" s="3" t="s">
        <v>82</v>
      </c>
      <c r="M69" s="3"/>
      <c r="N69" s="3"/>
      <c r="O69" s="3"/>
      <c r="P69" s="3"/>
      <c r="Q69" s="3"/>
      <c r="R69" s="3"/>
      <c r="S69" s="3"/>
      <c r="T69" s="3"/>
      <c r="U69" s="3"/>
      <c r="W69" s="3" t="s">
        <v>75</v>
      </c>
      <c r="X69" s="3" t="s">
        <v>79</v>
      </c>
    </row>
    <row r="70" spans="1:24" x14ac:dyDescent="0.2">
      <c r="B70" t="s">
        <v>30</v>
      </c>
      <c r="C70" t="s">
        <v>31</v>
      </c>
      <c r="D70" t="s">
        <v>32</v>
      </c>
      <c r="E70" t="s">
        <v>33</v>
      </c>
      <c r="F70" t="s">
        <v>34</v>
      </c>
      <c r="G70" t="s">
        <v>35</v>
      </c>
      <c r="H70" t="s">
        <v>36</v>
      </c>
      <c r="I70" t="s">
        <v>37</v>
      </c>
      <c r="J70" t="s">
        <v>38</v>
      </c>
      <c r="K70" t="s">
        <v>78</v>
      </c>
      <c r="M70" t="s">
        <v>30</v>
      </c>
      <c r="N70" t="s">
        <v>31</v>
      </c>
      <c r="O70" t="s">
        <v>32</v>
      </c>
      <c r="P70" t="s">
        <v>33</v>
      </c>
      <c r="Q70" t="s">
        <v>34</v>
      </c>
      <c r="R70" t="s">
        <v>35</v>
      </c>
      <c r="S70" t="s">
        <v>36</v>
      </c>
      <c r="T70" t="s">
        <v>37</v>
      </c>
      <c r="U70" t="s">
        <v>38</v>
      </c>
      <c r="W70" s="3"/>
      <c r="X70" s="3"/>
    </row>
    <row r="71" spans="1:24" x14ac:dyDescent="0.2">
      <c r="A71" t="s">
        <v>0</v>
      </c>
      <c r="B71" s="1">
        <f>B3*M37</f>
        <v>0</v>
      </c>
      <c r="C71" s="1">
        <f t="shared" ref="C71:J71" si="23">C3*N37</f>
        <v>0</v>
      </c>
      <c r="D71" s="1">
        <f t="shared" si="23"/>
        <v>0</v>
      </c>
      <c r="E71" s="1">
        <f t="shared" si="23"/>
        <v>235188.57</v>
      </c>
      <c r="F71" s="1">
        <f t="shared" si="23"/>
        <v>254227.45600000001</v>
      </c>
      <c r="G71" s="1">
        <f t="shared" si="23"/>
        <v>427823.70399999997</v>
      </c>
      <c r="H71" s="1">
        <f t="shared" si="23"/>
        <v>512796.96000000008</v>
      </c>
      <c r="I71" s="1">
        <f t="shared" si="23"/>
        <v>257385.17700000003</v>
      </c>
      <c r="J71" s="1">
        <f t="shared" si="23"/>
        <v>286442.94800000003</v>
      </c>
      <c r="K71" s="1">
        <f>SUM(B71:J71)</f>
        <v>1973864.8150000002</v>
      </c>
      <c r="L71" t="s">
        <v>44</v>
      </c>
      <c r="M71" s="1">
        <v>0</v>
      </c>
      <c r="N71" s="1">
        <f t="shared" ref="N71" si="24">N3*Y37</f>
        <v>0</v>
      </c>
      <c r="O71" s="1">
        <f t="shared" ref="O71" si="25">O3*Z37</f>
        <v>0</v>
      </c>
      <c r="P71" s="1">
        <f t="shared" ref="P71" si="26">P3*AA37</f>
        <v>0</v>
      </c>
      <c r="Q71" s="1">
        <f t="shared" ref="Q71" si="27">Q3*AB37</f>
        <v>0</v>
      </c>
      <c r="R71" s="1">
        <f t="shared" ref="R71" si="28">R3*AC37</f>
        <v>0</v>
      </c>
      <c r="S71" s="1">
        <f t="shared" ref="S71" si="29">S3*AD37</f>
        <v>0</v>
      </c>
      <c r="T71" s="1">
        <f t="shared" ref="T71" si="30">T3*AE37</f>
        <v>0</v>
      </c>
      <c r="U71" s="1">
        <f t="shared" ref="U71" si="31">U3*AF37</f>
        <v>0</v>
      </c>
      <c r="W71" s="1">
        <f>MAX(M71:U71)</f>
        <v>0</v>
      </c>
      <c r="X71">
        <v>0</v>
      </c>
    </row>
    <row r="72" spans="1:24" x14ac:dyDescent="0.2">
      <c r="A72" t="s">
        <v>1</v>
      </c>
      <c r="B72" s="1">
        <f t="shared" ref="B72:B100" si="32">B4*M38</f>
        <v>0</v>
      </c>
      <c r="C72" s="1">
        <f t="shared" ref="C72:C100" si="33">C4*N38</f>
        <v>0</v>
      </c>
      <c r="D72" s="1">
        <f t="shared" ref="D72:D100" si="34">D4*O38</f>
        <v>0</v>
      </c>
      <c r="E72" s="1">
        <f t="shared" ref="E72:E100" si="35">E4*P38</f>
        <v>0</v>
      </c>
      <c r="F72" s="1">
        <f t="shared" ref="F72:F100" si="36">F4*Q38</f>
        <v>0</v>
      </c>
      <c r="G72" s="1">
        <f t="shared" ref="G72:G100" si="37">G4*R38</f>
        <v>352056.06</v>
      </c>
      <c r="H72" s="1">
        <f t="shared" ref="H72:H100" si="38">H4*S38</f>
        <v>375180.174</v>
      </c>
      <c r="I72" s="1">
        <f t="shared" ref="I72:I100" si="39">I4*T38</f>
        <v>220415.549</v>
      </c>
      <c r="J72" s="1">
        <f t="shared" ref="J72:J100" si="40">J4*U38</f>
        <v>254000.49399999998</v>
      </c>
      <c r="K72" s="1">
        <f t="shared" ref="K72:K99" si="41">SUM(B72:J72)</f>
        <v>1201652.277</v>
      </c>
      <c r="L72" t="s">
        <v>45</v>
      </c>
      <c r="M72" s="1">
        <f>B3*M3+M71</f>
        <v>0</v>
      </c>
      <c r="N72" s="1">
        <f t="shared" ref="N72:U72" si="42">C3*N3+N71</f>
        <v>0</v>
      </c>
      <c r="O72" s="1">
        <f t="shared" si="42"/>
        <v>0</v>
      </c>
      <c r="P72" s="1">
        <f t="shared" si="42"/>
        <v>1938.8999999999999</v>
      </c>
      <c r="Q72" s="1">
        <f t="shared" si="42"/>
        <v>2078.7199999999998</v>
      </c>
      <c r="R72" s="1">
        <f t="shared" si="42"/>
        <v>2068.7799999999997</v>
      </c>
      <c r="S72" s="1">
        <f t="shared" si="42"/>
        <v>2064.4</v>
      </c>
      <c r="T72" s="1">
        <f t="shared" si="42"/>
        <v>2060.73</v>
      </c>
      <c r="U72" s="1">
        <f t="shared" si="42"/>
        <v>2063.71</v>
      </c>
      <c r="W72" s="1">
        <f t="shared" ref="W72:W101" si="43">MAX(M72:U72)</f>
        <v>2078.7199999999998</v>
      </c>
      <c r="X72">
        <f>X71+K71</f>
        <v>1973864.8150000002</v>
      </c>
    </row>
    <row r="73" spans="1:24" x14ac:dyDescent="0.2">
      <c r="A73" t="s">
        <v>2</v>
      </c>
      <c r="B73" s="1">
        <f t="shared" si="32"/>
        <v>0</v>
      </c>
      <c r="C73" s="1">
        <f t="shared" si="33"/>
        <v>4963560</v>
      </c>
      <c r="D73" s="1">
        <f t="shared" si="34"/>
        <v>3742414.8299999996</v>
      </c>
      <c r="E73" s="1">
        <f t="shared" si="35"/>
        <v>3687403.0200000005</v>
      </c>
      <c r="F73" s="1">
        <f t="shared" si="36"/>
        <v>3704969.6639999999</v>
      </c>
      <c r="G73" s="1">
        <f t="shared" si="37"/>
        <v>3977595.72</v>
      </c>
      <c r="H73" s="1">
        <f t="shared" si="38"/>
        <v>4126084.452</v>
      </c>
      <c r="I73" s="1">
        <f t="shared" si="39"/>
        <v>3524643.72</v>
      </c>
      <c r="J73" s="1">
        <f t="shared" si="40"/>
        <v>3636164.7480000001</v>
      </c>
      <c r="K73" s="1">
        <f t="shared" si="41"/>
        <v>31362836.153999999</v>
      </c>
      <c r="L73" t="s">
        <v>46</v>
      </c>
      <c r="M73" s="1">
        <f t="shared" ref="M73:M101" si="44">B4*M4+M72</f>
        <v>0</v>
      </c>
      <c r="N73" s="1">
        <f t="shared" ref="N73:N101" si="45">C4*N4+N72</f>
        <v>0</v>
      </c>
      <c r="O73" s="1">
        <f t="shared" ref="O73:O101" si="46">D4*O4+O72</f>
        <v>0</v>
      </c>
      <c r="P73" s="1">
        <f t="shared" ref="P73:P101" si="47">E4*P4+P72</f>
        <v>1938.8999999999999</v>
      </c>
      <c r="Q73" s="1">
        <f t="shared" ref="Q73:Q101" si="48">F4*Q4+Q72</f>
        <v>2078.7199999999998</v>
      </c>
      <c r="R73" s="1">
        <f t="shared" ref="R73:R101" si="49">G4*R4+R72</f>
        <v>3777.79</v>
      </c>
      <c r="S73" s="1">
        <f t="shared" ref="S73:S101" si="50">H4*S4+S72</f>
        <v>3689.26</v>
      </c>
      <c r="T73" s="1">
        <f t="shared" ref="T73:T101" si="51">I4*T4+T72</f>
        <v>3794.92</v>
      </c>
      <c r="U73" s="1">
        <f t="shared" ref="U73:U101" si="52">J4*U4+U72</f>
        <v>3773</v>
      </c>
      <c r="W73" s="1">
        <f t="shared" si="43"/>
        <v>3794.92</v>
      </c>
      <c r="X73">
        <f t="shared" ref="X73:X100" si="53">X72+K72</f>
        <v>3175517.0920000002</v>
      </c>
    </row>
    <row r="74" spans="1:24" x14ac:dyDescent="0.2">
      <c r="A74" t="s">
        <v>3</v>
      </c>
      <c r="B74" s="1">
        <f t="shared" si="32"/>
        <v>0</v>
      </c>
      <c r="C74" s="1">
        <f t="shared" si="33"/>
        <v>0</v>
      </c>
      <c r="D74" s="1">
        <f t="shared" si="34"/>
        <v>711315.15</v>
      </c>
      <c r="E74" s="1">
        <f t="shared" si="35"/>
        <v>773155.01699999999</v>
      </c>
      <c r="F74" s="1">
        <f t="shared" si="36"/>
        <v>730798.53599999996</v>
      </c>
      <c r="G74" s="1">
        <f t="shared" si="37"/>
        <v>796456.8</v>
      </c>
      <c r="H74" s="1">
        <f t="shared" si="38"/>
        <v>0</v>
      </c>
      <c r="I74" s="1">
        <f t="shared" si="39"/>
        <v>784147.72799999989</v>
      </c>
      <c r="J74" s="1">
        <f t="shared" si="40"/>
        <v>794603.2080000001</v>
      </c>
      <c r="K74" s="1">
        <f t="shared" si="41"/>
        <v>4590476.4389999993</v>
      </c>
      <c r="L74" t="s">
        <v>47</v>
      </c>
      <c r="M74" s="1">
        <f t="shared" si="44"/>
        <v>0</v>
      </c>
      <c r="N74" s="1">
        <f t="shared" si="45"/>
        <v>20899.2</v>
      </c>
      <c r="O74" s="1">
        <f t="shared" si="46"/>
        <v>22626.449999999997</v>
      </c>
      <c r="P74" s="1">
        <f t="shared" si="47"/>
        <v>22573.500000000004</v>
      </c>
      <c r="Q74" s="1">
        <f t="shared" si="48"/>
        <v>22639.040000000001</v>
      </c>
      <c r="R74" s="1">
        <f t="shared" si="49"/>
        <v>22602.190000000002</v>
      </c>
      <c r="S74" s="1">
        <f t="shared" si="50"/>
        <v>22547.049999999996</v>
      </c>
      <c r="T74" s="1">
        <f t="shared" si="51"/>
        <v>22503.22</v>
      </c>
      <c r="U74" s="1">
        <f t="shared" si="52"/>
        <v>22535.46</v>
      </c>
      <c r="W74" s="1">
        <f t="shared" si="43"/>
        <v>22639.040000000001</v>
      </c>
      <c r="X74">
        <f t="shared" si="53"/>
        <v>34538353.245999999</v>
      </c>
    </row>
    <row r="75" spans="1:24" x14ac:dyDescent="0.2">
      <c r="A75" t="s">
        <v>4</v>
      </c>
      <c r="B75" s="1">
        <f t="shared" si="32"/>
        <v>0</v>
      </c>
      <c r="C75" s="1">
        <f t="shared" si="33"/>
        <v>0</v>
      </c>
      <c r="D75" s="1">
        <f t="shared" si="34"/>
        <v>0</v>
      </c>
      <c r="E75" s="1">
        <f t="shared" si="35"/>
        <v>1198232.352</v>
      </c>
      <c r="F75" s="1">
        <f t="shared" si="36"/>
        <v>1280055.9980000001</v>
      </c>
      <c r="G75" s="1">
        <f t="shared" si="37"/>
        <v>1705430.496</v>
      </c>
      <c r="H75" s="1">
        <f t="shared" si="38"/>
        <v>2440672.8324000002</v>
      </c>
      <c r="I75" s="1">
        <f t="shared" si="39"/>
        <v>1264838.3</v>
      </c>
      <c r="J75" s="1">
        <f t="shared" si="40"/>
        <v>1443196.0000000002</v>
      </c>
      <c r="K75" s="1">
        <f t="shared" si="41"/>
        <v>9332425.9784000013</v>
      </c>
      <c r="L75" t="s">
        <v>48</v>
      </c>
      <c r="M75" s="1">
        <f t="shared" si="44"/>
        <v>0</v>
      </c>
      <c r="N75" s="1">
        <f t="shared" si="45"/>
        <v>20899.2</v>
      </c>
      <c r="O75" s="1">
        <f t="shared" si="46"/>
        <v>25685.869999999995</v>
      </c>
      <c r="P75" s="1">
        <f t="shared" si="47"/>
        <v>25740.870000000003</v>
      </c>
      <c r="Q75" s="1">
        <f t="shared" si="48"/>
        <v>25651.4</v>
      </c>
      <c r="R75" s="1">
        <f t="shared" si="49"/>
        <v>25494.190000000002</v>
      </c>
      <c r="S75" s="1">
        <f t="shared" si="50"/>
        <v>22547.049999999996</v>
      </c>
      <c r="T75" s="1">
        <f t="shared" si="51"/>
        <v>25746.18</v>
      </c>
      <c r="U75" s="1">
        <f t="shared" si="52"/>
        <v>25761.62</v>
      </c>
      <c r="W75" s="1">
        <f t="shared" si="43"/>
        <v>25761.62</v>
      </c>
      <c r="X75">
        <f t="shared" si="53"/>
        <v>39128829.685000002</v>
      </c>
    </row>
    <row r="76" spans="1:24" x14ac:dyDescent="0.2">
      <c r="A76" t="s">
        <v>5</v>
      </c>
      <c r="B76" s="1">
        <f t="shared" si="32"/>
        <v>0</v>
      </c>
      <c r="C76" s="1">
        <f t="shared" si="33"/>
        <v>0</v>
      </c>
      <c r="D76" s="1">
        <f t="shared" si="34"/>
        <v>0</v>
      </c>
      <c r="E76" s="1">
        <f t="shared" si="35"/>
        <v>2317267.0592999998</v>
      </c>
      <c r="F76" s="1">
        <f t="shared" si="36"/>
        <v>0</v>
      </c>
      <c r="G76" s="1">
        <f t="shared" si="37"/>
        <v>2935170.6384000001</v>
      </c>
      <c r="H76" s="1">
        <f t="shared" si="38"/>
        <v>0</v>
      </c>
      <c r="I76" s="1">
        <f t="shared" si="39"/>
        <v>2786918.1244000001</v>
      </c>
      <c r="J76" s="1">
        <f t="shared" si="40"/>
        <v>2855332.6847999999</v>
      </c>
      <c r="K76" s="1">
        <f t="shared" si="41"/>
        <v>10894688.506899999</v>
      </c>
      <c r="L76" t="s">
        <v>49</v>
      </c>
      <c r="M76" s="1">
        <f t="shared" si="44"/>
        <v>0</v>
      </c>
      <c r="N76" s="1">
        <f t="shared" si="45"/>
        <v>20899.2</v>
      </c>
      <c r="O76" s="1">
        <f t="shared" si="46"/>
        <v>25685.869999999995</v>
      </c>
      <c r="P76" s="1">
        <f t="shared" si="47"/>
        <v>35116.710000000006</v>
      </c>
      <c r="Q76" s="1">
        <f t="shared" si="48"/>
        <v>35042.86</v>
      </c>
      <c r="R76" s="1">
        <f t="shared" si="49"/>
        <v>34951.990000000005</v>
      </c>
      <c r="S76" s="1">
        <f t="shared" si="50"/>
        <v>34893.009999999995</v>
      </c>
      <c r="T76" s="1">
        <f t="shared" si="51"/>
        <v>35080.78</v>
      </c>
      <c r="U76" s="1">
        <f t="shared" si="52"/>
        <v>35206.619999999995</v>
      </c>
      <c r="W76" s="1">
        <f t="shared" si="43"/>
        <v>35206.619999999995</v>
      </c>
      <c r="X76">
        <f t="shared" si="53"/>
        <v>48461255.663400002</v>
      </c>
    </row>
    <row r="77" spans="1:24" x14ac:dyDescent="0.2">
      <c r="A77" t="s">
        <v>6</v>
      </c>
      <c r="B77" s="1">
        <f t="shared" si="32"/>
        <v>0</v>
      </c>
      <c r="C77" s="1">
        <f t="shared" si="33"/>
        <v>0</v>
      </c>
      <c r="D77" s="1">
        <f t="shared" si="34"/>
        <v>0</v>
      </c>
      <c r="E77" s="1">
        <f t="shared" si="35"/>
        <v>0</v>
      </c>
      <c r="F77" s="1">
        <f t="shared" si="36"/>
        <v>0</v>
      </c>
      <c r="G77" s="1">
        <f t="shared" si="37"/>
        <v>448777.05600000004</v>
      </c>
      <c r="H77" s="1">
        <f t="shared" si="38"/>
        <v>0</v>
      </c>
      <c r="I77" s="1">
        <f t="shared" si="39"/>
        <v>0</v>
      </c>
      <c r="J77" s="1">
        <f t="shared" si="40"/>
        <v>0</v>
      </c>
      <c r="K77" s="1">
        <f t="shared" si="41"/>
        <v>448777.05600000004</v>
      </c>
      <c r="L77" t="s">
        <v>50</v>
      </c>
      <c r="M77" s="1">
        <f t="shared" si="44"/>
        <v>0</v>
      </c>
      <c r="N77" s="1">
        <f t="shared" si="45"/>
        <v>20899.2</v>
      </c>
      <c r="O77" s="1">
        <f t="shared" si="46"/>
        <v>25685.869999999995</v>
      </c>
      <c r="P77" s="1">
        <f t="shared" si="47"/>
        <v>45885.180000000008</v>
      </c>
      <c r="Q77" s="1">
        <f t="shared" si="48"/>
        <v>35042.86</v>
      </c>
      <c r="R77" s="1">
        <f t="shared" si="49"/>
        <v>45882.91</v>
      </c>
      <c r="S77" s="1">
        <f t="shared" si="50"/>
        <v>34893.009999999995</v>
      </c>
      <c r="T77" s="1">
        <f t="shared" si="51"/>
        <v>46018.02</v>
      </c>
      <c r="U77" s="1">
        <f t="shared" si="52"/>
        <v>46196.7</v>
      </c>
      <c r="W77" s="1">
        <f t="shared" si="43"/>
        <v>46196.7</v>
      </c>
      <c r="X77">
        <f t="shared" si="53"/>
        <v>59355944.170299999</v>
      </c>
    </row>
    <row r="78" spans="1:24" x14ac:dyDescent="0.2">
      <c r="A78" t="s">
        <v>7</v>
      </c>
      <c r="B78" s="1">
        <f t="shared" si="32"/>
        <v>0</v>
      </c>
      <c r="C78" s="1">
        <f t="shared" si="33"/>
        <v>0</v>
      </c>
      <c r="D78" s="1">
        <f t="shared" si="34"/>
        <v>0</v>
      </c>
      <c r="E78" s="1">
        <f t="shared" si="35"/>
        <v>0</v>
      </c>
      <c r="F78" s="1">
        <f t="shared" si="36"/>
        <v>0</v>
      </c>
      <c r="G78" s="1">
        <f t="shared" si="37"/>
        <v>842888.28799999983</v>
      </c>
      <c r="H78" s="1">
        <f t="shared" si="38"/>
        <v>0</v>
      </c>
      <c r="I78" s="1">
        <f t="shared" si="39"/>
        <v>0</v>
      </c>
      <c r="J78" s="1">
        <f t="shared" si="40"/>
        <v>935644.16000000015</v>
      </c>
      <c r="K78" s="1">
        <f t="shared" si="41"/>
        <v>1778532.4479999999</v>
      </c>
      <c r="L78" t="s">
        <v>51</v>
      </c>
      <c r="M78" s="1">
        <f t="shared" si="44"/>
        <v>0</v>
      </c>
      <c r="N78" s="1">
        <f t="shared" si="45"/>
        <v>20899.2</v>
      </c>
      <c r="O78" s="1">
        <f t="shared" si="46"/>
        <v>25685.869999999995</v>
      </c>
      <c r="P78" s="1">
        <f t="shared" si="47"/>
        <v>45885.180000000008</v>
      </c>
      <c r="Q78" s="1">
        <f t="shared" si="48"/>
        <v>35042.86</v>
      </c>
      <c r="R78" s="1">
        <f t="shared" si="49"/>
        <v>48449.11</v>
      </c>
      <c r="S78" s="1">
        <f t="shared" si="50"/>
        <v>34893.009999999995</v>
      </c>
      <c r="T78" s="1">
        <f t="shared" si="51"/>
        <v>46018.02</v>
      </c>
      <c r="U78" s="1">
        <f t="shared" si="52"/>
        <v>46196.7</v>
      </c>
      <c r="W78" s="1">
        <f t="shared" si="43"/>
        <v>48449.11</v>
      </c>
      <c r="X78">
        <f t="shared" si="53"/>
        <v>59804721.226300001</v>
      </c>
    </row>
    <row r="79" spans="1:24" x14ac:dyDescent="0.2">
      <c r="A79" t="s">
        <v>8</v>
      </c>
      <c r="B79" s="1">
        <f t="shared" si="32"/>
        <v>0</v>
      </c>
      <c r="C79" s="1">
        <f t="shared" si="33"/>
        <v>0</v>
      </c>
      <c r="D79" s="1">
        <f t="shared" si="34"/>
        <v>0</v>
      </c>
      <c r="E79" s="1">
        <f t="shared" si="35"/>
        <v>0</v>
      </c>
      <c r="F79" s="1">
        <f t="shared" si="36"/>
        <v>0</v>
      </c>
      <c r="G79" s="1">
        <f t="shared" si="37"/>
        <v>0</v>
      </c>
      <c r="H79" s="1">
        <f t="shared" si="38"/>
        <v>0</v>
      </c>
      <c r="I79" s="1">
        <f t="shared" si="39"/>
        <v>915652.59990000003</v>
      </c>
      <c r="J79" s="1">
        <f t="shared" si="40"/>
        <v>84631.497300000017</v>
      </c>
      <c r="K79" s="1">
        <f t="shared" si="41"/>
        <v>1000284.0972000001</v>
      </c>
      <c r="L79" t="s">
        <v>52</v>
      </c>
      <c r="M79" s="1">
        <f t="shared" si="44"/>
        <v>0</v>
      </c>
      <c r="N79" s="1">
        <f t="shared" si="45"/>
        <v>20899.2</v>
      </c>
      <c r="O79" s="1">
        <f t="shared" si="46"/>
        <v>25685.869999999995</v>
      </c>
      <c r="P79" s="1">
        <f t="shared" si="47"/>
        <v>45885.180000000008</v>
      </c>
      <c r="Q79" s="1">
        <f t="shared" si="48"/>
        <v>35042.86</v>
      </c>
      <c r="R79" s="1">
        <f t="shared" si="49"/>
        <v>52371.71</v>
      </c>
      <c r="S79" s="1">
        <f t="shared" si="50"/>
        <v>34893.009999999995</v>
      </c>
      <c r="T79" s="1">
        <f t="shared" si="51"/>
        <v>46018.02</v>
      </c>
      <c r="U79" s="1">
        <f t="shared" si="52"/>
        <v>52708.7</v>
      </c>
      <c r="W79" s="1">
        <f t="shared" si="43"/>
        <v>52708.7</v>
      </c>
      <c r="X79">
        <f t="shared" si="53"/>
        <v>61583253.6743</v>
      </c>
    </row>
    <row r="80" spans="1:24" x14ac:dyDescent="0.2">
      <c r="A80" t="s">
        <v>9</v>
      </c>
      <c r="B80" s="1">
        <f t="shared" si="32"/>
        <v>0</v>
      </c>
      <c r="C80" s="1">
        <f t="shared" si="33"/>
        <v>0</v>
      </c>
      <c r="D80" s="1">
        <f t="shared" si="34"/>
        <v>0</v>
      </c>
      <c r="E80" s="1">
        <f t="shared" si="35"/>
        <v>0</v>
      </c>
      <c r="F80" s="1">
        <f t="shared" si="36"/>
        <v>0</v>
      </c>
      <c r="G80" s="1">
        <f t="shared" si="37"/>
        <v>385819.33920000005</v>
      </c>
      <c r="H80" s="1">
        <f t="shared" si="38"/>
        <v>0</v>
      </c>
      <c r="I80" s="1">
        <f t="shared" si="39"/>
        <v>0</v>
      </c>
      <c r="J80" s="1">
        <f t="shared" si="40"/>
        <v>162366.02400000003</v>
      </c>
      <c r="K80" s="1">
        <f t="shared" si="41"/>
        <v>548185.36320000002</v>
      </c>
      <c r="L80" t="s">
        <v>53</v>
      </c>
      <c r="M80" s="1">
        <f t="shared" si="44"/>
        <v>0</v>
      </c>
      <c r="N80" s="1">
        <f t="shared" si="45"/>
        <v>20899.2</v>
      </c>
      <c r="O80" s="1">
        <f t="shared" si="46"/>
        <v>25685.869999999995</v>
      </c>
      <c r="P80" s="1">
        <f t="shared" si="47"/>
        <v>45885.180000000008</v>
      </c>
      <c r="Q80" s="1">
        <f t="shared" si="48"/>
        <v>35042.86</v>
      </c>
      <c r="R80" s="1">
        <f t="shared" si="49"/>
        <v>52371.71</v>
      </c>
      <c r="S80" s="1">
        <f t="shared" si="50"/>
        <v>34893.009999999995</v>
      </c>
      <c r="T80" s="1">
        <f t="shared" si="51"/>
        <v>52966.89</v>
      </c>
      <c r="U80" s="1">
        <f t="shared" si="52"/>
        <v>53213.329999999994</v>
      </c>
      <c r="W80" s="1">
        <f t="shared" si="43"/>
        <v>53213.329999999994</v>
      </c>
      <c r="X80">
        <f t="shared" si="53"/>
        <v>62583537.771499999</v>
      </c>
    </row>
    <row r="81" spans="1:24" x14ac:dyDescent="0.2">
      <c r="A81" t="s">
        <v>10</v>
      </c>
      <c r="B81" s="1">
        <f t="shared" si="32"/>
        <v>0</v>
      </c>
      <c r="C81" s="1">
        <f t="shared" si="33"/>
        <v>0</v>
      </c>
      <c r="D81" s="1">
        <f t="shared" si="34"/>
        <v>0</v>
      </c>
      <c r="E81" s="1">
        <f t="shared" si="35"/>
        <v>5470205.6640000008</v>
      </c>
      <c r="F81" s="1">
        <f t="shared" si="36"/>
        <v>6646341.5064000003</v>
      </c>
      <c r="G81" s="1">
        <f t="shared" si="37"/>
        <v>0</v>
      </c>
      <c r="H81" s="1">
        <f t="shared" si="38"/>
        <v>8040611.5920000002</v>
      </c>
      <c r="I81" s="1">
        <f t="shared" si="39"/>
        <v>4038867.7560000001</v>
      </c>
      <c r="J81" s="1">
        <f t="shared" si="40"/>
        <v>3420033.4350000005</v>
      </c>
      <c r="K81" s="1">
        <f t="shared" si="41"/>
        <v>27616059.953400001</v>
      </c>
      <c r="L81" t="s">
        <v>54</v>
      </c>
      <c r="M81" s="1">
        <f t="shared" si="44"/>
        <v>0</v>
      </c>
      <c r="N81" s="1">
        <f t="shared" si="45"/>
        <v>20899.2</v>
      </c>
      <c r="O81" s="1">
        <f t="shared" si="46"/>
        <v>25685.869999999995</v>
      </c>
      <c r="P81" s="1">
        <f t="shared" si="47"/>
        <v>45885.180000000008</v>
      </c>
      <c r="Q81" s="1">
        <f t="shared" si="48"/>
        <v>35042.86</v>
      </c>
      <c r="R81" s="1">
        <f t="shared" si="49"/>
        <v>53723.47</v>
      </c>
      <c r="S81" s="1">
        <f t="shared" si="50"/>
        <v>34893.009999999995</v>
      </c>
      <c r="T81" s="1">
        <f t="shared" si="51"/>
        <v>52966.89</v>
      </c>
      <c r="U81" s="1">
        <f t="shared" si="52"/>
        <v>54039.409999999996</v>
      </c>
      <c r="W81" s="1">
        <f t="shared" si="43"/>
        <v>54039.409999999996</v>
      </c>
      <c r="X81">
        <f t="shared" si="53"/>
        <v>63131723.1347</v>
      </c>
    </row>
    <row r="82" spans="1:24" x14ac:dyDescent="0.2">
      <c r="A82" t="s">
        <v>11</v>
      </c>
      <c r="B82" s="1">
        <f t="shared" si="32"/>
        <v>0</v>
      </c>
      <c r="C82" s="1">
        <f t="shared" si="33"/>
        <v>0</v>
      </c>
      <c r="D82" s="1">
        <f t="shared" si="34"/>
        <v>0</v>
      </c>
      <c r="E82" s="1">
        <f t="shared" si="35"/>
        <v>2071775.04</v>
      </c>
      <c r="F82" s="1">
        <f t="shared" si="36"/>
        <v>2155080.7320000003</v>
      </c>
      <c r="G82" s="1">
        <f t="shared" si="37"/>
        <v>0</v>
      </c>
      <c r="H82" s="1">
        <f t="shared" si="38"/>
        <v>3521193.3400000003</v>
      </c>
      <c r="I82" s="1">
        <f t="shared" si="39"/>
        <v>2019173.415</v>
      </c>
      <c r="J82" s="1">
        <f t="shared" si="40"/>
        <v>2070514.5552000003</v>
      </c>
      <c r="K82" s="1">
        <f t="shared" si="41"/>
        <v>11837737.082199998</v>
      </c>
      <c r="L82" t="s">
        <v>55</v>
      </c>
      <c r="M82" s="1">
        <f t="shared" si="44"/>
        <v>0</v>
      </c>
      <c r="N82" s="1">
        <f t="shared" si="45"/>
        <v>20899.2</v>
      </c>
      <c r="O82" s="1">
        <f t="shared" si="46"/>
        <v>25685.869999999995</v>
      </c>
      <c r="P82" s="1">
        <f t="shared" si="47"/>
        <v>68723.38</v>
      </c>
      <c r="Q82" s="1">
        <f t="shared" si="48"/>
        <v>68825.22</v>
      </c>
      <c r="R82" s="1">
        <f t="shared" si="49"/>
        <v>53723.47</v>
      </c>
      <c r="S82" s="1">
        <f t="shared" si="50"/>
        <v>68380.209999999992</v>
      </c>
      <c r="T82" s="1">
        <f t="shared" si="51"/>
        <v>68498.009999999995</v>
      </c>
      <c r="U82" s="1">
        <f t="shared" si="52"/>
        <v>67762.91</v>
      </c>
      <c r="W82" s="1">
        <f t="shared" si="43"/>
        <v>68825.22</v>
      </c>
      <c r="X82">
        <f t="shared" si="53"/>
        <v>90747783.088100001</v>
      </c>
    </row>
    <row r="83" spans="1:24" x14ac:dyDescent="0.2">
      <c r="A83" t="s">
        <v>12</v>
      </c>
      <c r="B83" s="1">
        <f t="shared" si="32"/>
        <v>0</v>
      </c>
      <c r="C83" s="1">
        <f t="shared" si="33"/>
        <v>0</v>
      </c>
      <c r="D83" s="1">
        <f t="shared" si="34"/>
        <v>0</v>
      </c>
      <c r="E83" s="1">
        <f t="shared" si="35"/>
        <v>0</v>
      </c>
      <c r="F83" s="1">
        <f t="shared" si="36"/>
        <v>0</v>
      </c>
      <c r="G83" s="1">
        <f t="shared" si="37"/>
        <v>0</v>
      </c>
      <c r="H83" s="1">
        <f t="shared" si="38"/>
        <v>0</v>
      </c>
      <c r="I83" s="1">
        <f t="shared" si="39"/>
        <v>0</v>
      </c>
      <c r="J83" s="1">
        <f t="shared" si="40"/>
        <v>2087265.18</v>
      </c>
      <c r="K83" s="1">
        <f t="shared" si="41"/>
        <v>2087265.18</v>
      </c>
      <c r="L83" t="s">
        <v>56</v>
      </c>
      <c r="M83" s="1">
        <f t="shared" si="44"/>
        <v>0</v>
      </c>
      <c r="N83" s="1">
        <f t="shared" si="45"/>
        <v>20899.2</v>
      </c>
      <c r="O83" s="1">
        <f t="shared" si="46"/>
        <v>25685.869999999995</v>
      </c>
      <c r="P83" s="1">
        <f t="shared" si="47"/>
        <v>80548.58</v>
      </c>
      <c r="Q83" s="1">
        <f t="shared" si="48"/>
        <v>80550.36</v>
      </c>
      <c r="R83" s="1">
        <f t="shared" si="49"/>
        <v>53723.47</v>
      </c>
      <c r="S83" s="1">
        <f t="shared" si="50"/>
        <v>80113.609999999986</v>
      </c>
      <c r="T83" s="1">
        <f t="shared" si="51"/>
        <v>80710.259999999995</v>
      </c>
      <c r="U83" s="1">
        <f t="shared" si="52"/>
        <v>80036.990000000005</v>
      </c>
      <c r="W83" s="1">
        <f t="shared" si="43"/>
        <v>80710.259999999995</v>
      </c>
      <c r="X83">
        <f t="shared" si="53"/>
        <v>102585520.17030001</v>
      </c>
    </row>
    <row r="84" spans="1:24" x14ac:dyDescent="0.2">
      <c r="A84" t="s">
        <v>13</v>
      </c>
      <c r="B84" s="1">
        <f t="shared" si="32"/>
        <v>0</v>
      </c>
      <c r="C84" s="1">
        <f t="shared" si="33"/>
        <v>0</v>
      </c>
      <c r="D84" s="1">
        <f t="shared" si="34"/>
        <v>1333128.3119999999</v>
      </c>
      <c r="E84" s="1">
        <f t="shared" si="35"/>
        <v>0</v>
      </c>
      <c r="F84" s="1">
        <f t="shared" si="36"/>
        <v>0</v>
      </c>
      <c r="G84" s="1">
        <f t="shared" si="37"/>
        <v>0</v>
      </c>
      <c r="H84" s="1">
        <f t="shared" si="38"/>
        <v>0</v>
      </c>
      <c r="I84" s="1">
        <f t="shared" si="39"/>
        <v>0</v>
      </c>
      <c r="J84" s="1">
        <f t="shared" si="40"/>
        <v>0</v>
      </c>
      <c r="K84" s="1">
        <f t="shared" si="41"/>
        <v>1333128.3119999999</v>
      </c>
      <c r="L84" t="s">
        <v>57</v>
      </c>
      <c r="M84" s="1">
        <f t="shared" si="44"/>
        <v>0</v>
      </c>
      <c r="N84" s="1">
        <f t="shared" si="45"/>
        <v>20899.2</v>
      </c>
      <c r="O84" s="1">
        <f t="shared" si="46"/>
        <v>25685.869999999995</v>
      </c>
      <c r="P84" s="1">
        <f t="shared" si="47"/>
        <v>80548.58</v>
      </c>
      <c r="Q84" s="1">
        <f t="shared" si="48"/>
        <v>80550.36</v>
      </c>
      <c r="R84" s="1">
        <f t="shared" si="49"/>
        <v>53723.47</v>
      </c>
      <c r="S84" s="1">
        <f t="shared" si="50"/>
        <v>80113.609999999986</v>
      </c>
      <c r="T84" s="1">
        <f t="shared" si="51"/>
        <v>80710.259999999995</v>
      </c>
      <c r="U84" s="1">
        <f t="shared" si="52"/>
        <v>89246.19</v>
      </c>
      <c r="W84" s="1">
        <f t="shared" si="43"/>
        <v>89246.19</v>
      </c>
      <c r="X84">
        <f t="shared" si="53"/>
        <v>104672785.35030001</v>
      </c>
    </row>
    <row r="85" spans="1:24" x14ac:dyDescent="0.2">
      <c r="A85" t="s">
        <v>14</v>
      </c>
      <c r="B85" s="1">
        <f t="shared" si="32"/>
        <v>0</v>
      </c>
      <c r="C85" s="1">
        <f t="shared" si="33"/>
        <v>0</v>
      </c>
      <c r="D85" s="1">
        <f t="shared" si="34"/>
        <v>0</v>
      </c>
      <c r="E85" s="1">
        <f t="shared" si="35"/>
        <v>0</v>
      </c>
      <c r="F85" s="1">
        <f t="shared" si="36"/>
        <v>0</v>
      </c>
      <c r="G85" s="1">
        <f t="shared" si="37"/>
        <v>3601091.0679999995</v>
      </c>
      <c r="H85" s="1">
        <f t="shared" si="38"/>
        <v>0</v>
      </c>
      <c r="I85" s="1">
        <f t="shared" si="39"/>
        <v>0</v>
      </c>
      <c r="J85" s="1">
        <f t="shared" si="40"/>
        <v>0</v>
      </c>
      <c r="K85" s="1">
        <f t="shared" si="41"/>
        <v>3601091.0679999995</v>
      </c>
      <c r="L85" t="s">
        <v>58</v>
      </c>
      <c r="M85" s="1">
        <f t="shared" si="44"/>
        <v>0</v>
      </c>
      <c r="N85" s="1">
        <f t="shared" si="45"/>
        <v>20899.2</v>
      </c>
      <c r="O85" s="1">
        <f t="shared" si="46"/>
        <v>32445.469999999994</v>
      </c>
      <c r="P85" s="1">
        <f t="shared" si="47"/>
        <v>80548.58</v>
      </c>
      <c r="Q85" s="1">
        <f t="shared" si="48"/>
        <v>80550.36</v>
      </c>
      <c r="R85" s="1">
        <f t="shared" si="49"/>
        <v>53723.47</v>
      </c>
      <c r="S85" s="1">
        <f t="shared" si="50"/>
        <v>80113.609999999986</v>
      </c>
      <c r="T85" s="1">
        <f t="shared" si="51"/>
        <v>80710.259999999995</v>
      </c>
      <c r="U85" s="1">
        <f t="shared" si="52"/>
        <v>89246.19</v>
      </c>
      <c r="W85" s="1">
        <f t="shared" si="43"/>
        <v>89246.19</v>
      </c>
      <c r="X85">
        <f t="shared" si="53"/>
        <v>106005913.66230002</v>
      </c>
    </row>
    <row r="86" spans="1:24" x14ac:dyDescent="0.2">
      <c r="A86" t="s">
        <v>15</v>
      </c>
      <c r="B86" s="1">
        <f t="shared" si="32"/>
        <v>0</v>
      </c>
      <c r="C86" s="1">
        <f t="shared" si="33"/>
        <v>0</v>
      </c>
      <c r="D86" s="1">
        <f t="shared" si="34"/>
        <v>0</v>
      </c>
      <c r="E86" s="1">
        <f t="shared" si="35"/>
        <v>0</v>
      </c>
      <c r="F86" s="1">
        <f t="shared" si="36"/>
        <v>0</v>
      </c>
      <c r="G86" s="1">
        <f t="shared" si="37"/>
        <v>0</v>
      </c>
      <c r="H86" s="1">
        <f t="shared" si="38"/>
        <v>611533.34400000004</v>
      </c>
      <c r="I86" s="1">
        <f t="shared" si="39"/>
        <v>0</v>
      </c>
      <c r="J86" s="1">
        <f t="shared" si="40"/>
        <v>0</v>
      </c>
      <c r="K86" s="1">
        <f t="shared" si="41"/>
        <v>611533.34400000004</v>
      </c>
      <c r="L86" t="s">
        <v>59</v>
      </c>
      <c r="M86" s="1">
        <f t="shared" si="44"/>
        <v>0</v>
      </c>
      <c r="N86" s="1">
        <f t="shared" si="45"/>
        <v>20899.2</v>
      </c>
      <c r="O86" s="1">
        <f t="shared" si="46"/>
        <v>32445.469999999994</v>
      </c>
      <c r="P86" s="1">
        <f t="shared" si="47"/>
        <v>80548.58</v>
      </c>
      <c r="Q86" s="1">
        <f t="shared" si="48"/>
        <v>80550.36</v>
      </c>
      <c r="R86" s="1">
        <f t="shared" si="49"/>
        <v>83247.87</v>
      </c>
      <c r="S86" s="1">
        <f t="shared" si="50"/>
        <v>80113.609999999986</v>
      </c>
      <c r="T86" s="1">
        <f t="shared" si="51"/>
        <v>80710.259999999995</v>
      </c>
      <c r="U86" s="1">
        <f t="shared" si="52"/>
        <v>89246.19</v>
      </c>
      <c r="W86" s="1">
        <f t="shared" si="43"/>
        <v>89246.19</v>
      </c>
      <c r="X86">
        <f t="shared" si="53"/>
        <v>109607004.73030002</v>
      </c>
    </row>
    <row r="87" spans="1:24" x14ac:dyDescent="0.2">
      <c r="A87" t="s">
        <v>16</v>
      </c>
      <c r="B87" s="1">
        <f t="shared" si="32"/>
        <v>0</v>
      </c>
      <c r="C87" s="1">
        <f t="shared" si="33"/>
        <v>0</v>
      </c>
      <c r="D87" s="1">
        <f t="shared" si="34"/>
        <v>0</v>
      </c>
      <c r="E87" s="1">
        <f t="shared" si="35"/>
        <v>0</v>
      </c>
      <c r="F87" s="1">
        <f t="shared" si="36"/>
        <v>0</v>
      </c>
      <c r="G87" s="1">
        <f t="shared" si="37"/>
        <v>0</v>
      </c>
      <c r="H87" s="1">
        <f t="shared" si="38"/>
        <v>0</v>
      </c>
      <c r="I87" s="1">
        <f t="shared" si="39"/>
        <v>1300083.8400000001</v>
      </c>
      <c r="J87" s="1">
        <f t="shared" si="40"/>
        <v>80068.353999999992</v>
      </c>
      <c r="K87" s="1">
        <f t="shared" si="41"/>
        <v>1380152.1940000001</v>
      </c>
      <c r="L87" t="s">
        <v>60</v>
      </c>
      <c r="M87" s="1">
        <f t="shared" si="44"/>
        <v>0</v>
      </c>
      <c r="N87" s="1">
        <f t="shared" si="45"/>
        <v>20899.2</v>
      </c>
      <c r="O87" s="1">
        <f t="shared" si="46"/>
        <v>32445.469999999994</v>
      </c>
      <c r="P87" s="1">
        <f t="shared" si="47"/>
        <v>80548.58</v>
      </c>
      <c r="Q87" s="1">
        <f t="shared" si="48"/>
        <v>80550.36</v>
      </c>
      <c r="R87" s="1">
        <f t="shared" si="49"/>
        <v>83247.87</v>
      </c>
      <c r="S87" s="1">
        <f t="shared" si="50"/>
        <v>84054.409999999989</v>
      </c>
      <c r="T87" s="1">
        <f t="shared" si="51"/>
        <v>80710.259999999995</v>
      </c>
      <c r="U87" s="1">
        <f t="shared" si="52"/>
        <v>89246.19</v>
      </c>
      <c r="W87" s="1">
        <f t="shared" si="43"/>
        <v>89246.19</v>
      </c>
      <c r="X87">
        <f t="shared" si="53"/>
        <v>110218538.07430002</v>
      </c>
    </row>
    <row r="88" spans="1:24" x14ac:dyDescent="0.2">
      <c r="A88" t="s">
        <v>17</v>
      </c>
      <c r="B88" s="1">
        <f t="shared" si="32"/>
        <v>0</v>
      </c>
      <c r="C88" s="1">
        <f t="shared" si="33"/>
        <v>0</v>
      </c>
      <c r="D88" s="1">
        <f t="shared" si="34"/>
        <v>0</v>
      </c>
      <c r="E88" s="1">
        <f t="shared" si="35"/>
        <v>0</v>
      </c>
      <c r="F88" s="1">
        <f t="shared" si="36"/>
        <v>0</v>
      </c>
      <c r="G88" s="1">
        <f t="shared" si="37"/>
        <v>0</v>
      </c>
      <c r="H88" s="1">
        <f t="shared" si="38"/>
        <v>1469343.8119999999</v>
      </c>
      <c r="I88" s="1">
        <f t="shared" si="39"/>
        <v>0</v>
      </c>
      <c r="J88" s="1">
        <f t="shared" si="40"/>
        <v>0</v>
      </c>
      <c r="K88" s="1">
        <f t="shared" si="41"/>
        <v>1469343.8119999999</v>
      </c>
      <c r="L88" t="s">
        <v>61</v>
      </c>
      <c r="M88" s="1">
        <f t="shared" si="44"/>
        <v>0</v>
      </c>
      <c r="N88" s="1">
        <f t="shared" si="45"/>
        <v>20899.2</v>
      </c>
      <c r="O88" s="1">
        <f t="shared" si="46"/>
        <v>32445.469999999994</v>
      </c>
      <c r="P88" s="1">
        <f t="shared" si="47"/>
        <v>80548.58</v>
      </c>
      <c r="Q88" s="1">
        <f t="shared" si="48"/>
        <v>80550.36</v>
      </c>
      <c r="R88" s="1">
        <f t="shared" si="49"/>
        <v>83247.87</v>
      </c>
      <c r="S88" s="1">
        <f t="shared" si="50"/>
        <v>84054.409999999989</v>
      </c>
      <c r="T88" s="1">
        <f t="shared" si="51"/>
        <v>90502.26</v>
      </c>
      <c r="U88" s="1">
        <f t="shared" si="52"/>
        <v>89955.89</v>
      </c>
      <c r="W88" s="1">
        <f t="shared" si="43"/>
        <v>90502.26</v>
      </c>
      <c r="X88">
        <f t="shared" si="53"/>
        <v>111598690.26830003</v>
      </c>
    </row>
    <row r="89" spans="1:24" x14ac:dyDescent="0.2">
      <c r="A89" t="s">
        <v>18</v>
      </c>
      <c r="B89" s="1">
        <f t="shared" si="32"/>
        <v>0</v>
      </c>
      <c r="C89" s="1">
        <f t="shared" si="33"/>
        <v>0</v>
      </c>
      <c r="D89" s="1">
        <f t="shared" si="34"/>
        <v>0</v>
      </c>
      <c r="E89" s="1">
        <f t="shared" si="35"/>
        <v>0</v>
      </c>
      <c r="F89" s="1">
        <f t="shared" si="36"/>
        <v>2033113.3899999997</v>
      </c>
      <c r="G89" s="1">
        <f t="shared" si="37"/>
        <v>0</v>
      </c>
      <c r="H89" s="1">
        <f t="shared" si="38"/>
        <v>0</v>
      </c>
      <c r="I89" s="1">
        <f t="shared" si="39"/>
        <v>1081059.4080000001</v>
      </c>
      <c r="J89" s="1">
        <f t="shared" si="40"/>
        <v>0</v>
      </c>
      <c r="K89" s="1">
        <f t="shared" si="41"/>
        <v>3114172.7979999995</v>
      </c>
      <c r="L89" t="s">
        <v>62</v>
      </c>
      <c r="M89" s="1">
        <f t="shared" si="44"/>
        <v>0</v>
      </c>
      <c r="N89" s="1">
        <f t="shared" si="45"/>
        <v>20899.2</v>
      </c>
      <c r="O89" s="1">
        <f t="shared" si="46"/>
        <v>32445.469999999994</v>
      </c>
      <c r="P89" s="1">
        <f t="shared" si="47"/>
        <v>80548.58</v>
      </c>
      <c r="Q89" s="1">
        <f t="shared" si="48"/>
        <v>80550.36</v>
      </c>
      <c r="R89" s="1">
        <f t="shared" si="49"/>
        <v>83247.87</v>
      </c>
      <c r="S89" s="1">
        <f t="shared" si="50"/>
        <v>97159.50999999998</v>
      </c>
      <c r="T89" s="1">
        <f t="shared" si="51"/>
        <v>90502.26</v>
      </c>
      <c r="U89" s="1">
        <f t="shared" si="52"/>
        <v>89955.89</v>
      </c>
      <c r="W89" s="1">
        <f t="shared" si="43"/>
        <v>97159.50999999998</v>
      </c>
      <c r="X89">
        <f t="shared" si="53"/>
        <v>113068034.08030003</v>
      </c>
    </row>
    <row r="90" spans="1:24" x14ac:dyDescent="0.2">
      <c r="A90" t="s">
        <v>19</v>
      </c>
      <c r="B90" s="1">
        <f t="shared" si="32"/>
        <v>0</v>
      </c>
      <c r="C90" s="1">
        <f t="shared" si="33"/>
        <v>0</v>
      </c>
      <c r="D90" s="1">
        <f t="shared" si="34"/>
        <v>0</v>
      </c>
      <c r="E90" s="1">
        <f t="shared" si="35"/>
        <v>1878706.7460000003</v>
      </c>
      <c r="F90" s="1">
        <f t="shared" si="36"/>
        <v>124657.12270000002</v>
      </c>
      <c r="G90" s="1">
        <f t="shared" si="37"/>
        <v>0</v>
      </c>
      <c r="H90" s="1">
        <f t="shared" si="38"/>
        <v>315302.25639999995</v>
      </c>
      <c r="I90" s="1">
        <f t="shared" si="39"/>
        <v>139882.27499999999</v>
      </c>
      <c r="J90" s="1">
        <f t="shared" si="40"/>
        <v>1232603.1900000002</v>
      </c>
      <c r="K90" s="1">
        <f t="shared" si="41"/>
        <v>3691151.5901000006</v>
      </c>
      <c r="L90" t="s">
        <v>63</v>
      </c>
      <c r="M90" s="1">
        <f t="shared" si="44"/>
        <v>0</v>
      </c>
      <c r="N90" s="1">
        <f t="shared" si="45"/>
        <v>20899.2</v>
      </c>
      <c r="O90" s="1">
        <f t="shared" si="46"/>
        <v>32445.469999999994</v>
      </c>
      <c r="P90" s="1">
        <f t="shared" si="47"/>
        <v>80548.58</v>
      </c>
      <c r="Q90" s="1">
        <f t="shared" si="48"/>
        <v>97987.010000000009</v>
      </c>
      <c r="R90" s="1">
        <f t="shared" si="49"/>
        <v>83247.87</v>
      </c>
      <c r="S90" s="1">
        <f t="shared" si="50"/>
        <v>97159.50999999998</v>
      </c>
      <c r="T90" s="1">
        <f t="shared" si="51"/>
        <v>97947.06</v>
      </c>
      <c r="U90" s="1">
        <f t="shared" si="52"/>
        <v>89955.89</v>
      </c>
      <c r="W90" s="1">
        <f t="shared" si="43"/>
        <v>97987.010000000009</v>
      </c>
      <c r="X90">
        <f t="shared" si="53"/>
        <v>116182206.87830003</v>
      </c>
    </row>
    <row r="91" spans="1:24" x14ac:dyDescent="0.2">
      <c r="A91" t="s">
        <v>20</v>
      </c>
      <c r="B91" s="1">
        <f t="shared" si="32"/>
        <v>0</v>
      </c>
      <c r="C91" s="1">
        <f t="shared" si="33"/>
        <v>0</v>
      </c>
      <c r="D91" s="1">
        <f t="shared" si="34"/>
        <v>0</v>
      </c>
      <c r="E91" s="1">
        <f t="shared" si="35"/>
        <v>0</v>
      </c>
      <c r="F91" s="1">
        <f t="shared" si="36"/>
        <v>0</v>
      </c>
      <c r="G91" s="1">
        <f t="shared" si="37"/>
        <v>0</v>
      </c>
      <c r="H91" s="1">
        <f t="shared" si="38"/>
        <v>1608827.925</v>
      </c>
      <c r="I91" s="1">
        <f t="shared" si="39"/>
        <v>0</v>
      </c>
      <c r="J91" s="1">
        <f t="shared" si="40"/>
        <v>0</v>
      </c>
      <c r="K91" s="1">
        <f t="shared" si="41"/>
        <v>1608827.925</v>
      </c>
      <c r="L91" t="s">
        <v>64</v>
      </c>
      <c r="M91" s="1">
        <f t="shared" si="44"/>
        <v>0</v>
      </c>
      <c r="N91" s="1">
        <f t="shared" si="45"/>
        <v>20899.2</v>
      </c>
      <c r="O91" s="1">
        <f t="shared" si="46"/>
        <v>32445.469999999994</v>
      </c>
      <c r="P91" s="1">
        <f t="shared" si="47"/>
        <v>99070.78</v>
      </c>
      <c r="Q91" s="1">
        <f t="shared" si="48"/>
        <v>98936.200000000012</v>
      </c>
      <c r="R91" s="1">
        <f t="shared" si="49"/>
        <v>83247.87</v>
      </c>
      <c r="S91" s="1">
        <f t="shared" si="50"/>
        <v>98664.029999999984</v>
      </c>
      <c r="T91" s="1">
        <f t="shared" si="51"/>
        <v>99058.559999999998</v>
      </c>
      <c r="U91" s="1">
        <f t="shared" si="52"/>
        <v>98536.49</v>
      </c>
      <c r="W91" s="1">
        <f t="shared" si="43"/>
        <v>99070.78</v>
      </c>
      <c r="X91">
        <f t="shared" si="53"/>
        <v>119873358.46840003</v>
      </c>
    </row>
    <row r="92" spans="1:24" x14ac:dyDescent="0.2">
      <c r="A92" t="s">
        <v>21</v>
      </c>
      <c r="B92" s="1">
        <f t="shared" si="32"/>
        <v>0</v>
      </c>
      <c r="C92" s="1">
        <f t="shared" si="33"/>
        <v>0</v>
      </c>
      <c r="D92" s="1">
        <f t="shared" si="34"/>
        <v>0</v>
      </c>
      <c r="E92" s="1">
        <f t="shared" si="35"/>
        <v>0</v>
      </c>
      <c r="F92" s="1">
        <f t="shared" si="36"/>
        <v>0</v>
      </c>
      <c r="G92" s="1">
        <f t="shared" si="37"/>
        <v>0</v>
      </c>
      <c r="H92" s="1">
        <f t="shared" si="38"/>
        <v>612026.43599999999</v>
      </c>
      <c r="I92" s="1">
        <f t="shared" si="39"/>
        <v>0</v>
      </c>
      <c r="J92" s="1">
        <f t="shared" si="40"/>
        <v>0</v>
      </c>
      <c r="K92" s="1">
        <f t="shared" si="41"/>
        <v>612026.43599999999</v>
      </c>
      <c r="L92" t="s">
        <v>65</v>
      </c>
      <c r="M92" s="1">
        <f t="shared" si="44"/>
        <v>0</v>
      </c>
      <c r="N92" s="1">
        <f t="shared" si="45"/>
        <v>20899.2</v>
      </c>
      <c r="O92" s="1">
        <f t="shared" si="46"/>
        <v>32445.469999999994</v>
      </c>
      <c r="P92" s="1">
        <f t="shared" si="47"/>
        <v>99070.78</v>
      </c>
      <c r="Q92" s="1">
        <f t="shared" si="48"/>
        <v>98936.200000000012</v>
      </c>
      <c r="R92" s="1">
        <f t="shared" si="49"/>
        <v>83247.87</v>
      </c>
      <c r="S92" s="1">
        <f t="shared" si="50"/>
        <v>108283.32999999999</v>
      </c>
      <c r="T92" s="1">
        <f t="shared" si="51"/>
        <v>99058.559999999998</v>
      </c>
      <c r="U92" s="1">
        <f t="shared" si="52"/>
        <v>98536.49</v>
      </c>
      <c r="W92" s="1">
        <f t="shared" si="43"/>
        <v>108283.32999999999</v>
      </c>
      <c r="X92">
        <f t="shared" si="53"/>
        <v>121482186.39340003</v>
      </c>
    </row>
    <row r="93" spans="1:24" x14ac:dyDescent="0.2">
      <c r="A93" t="s">
        <v>22</v>
      </c>
      <c r="B93" s="1">
        <f t="shared" si="32"/>
        <v>0</v>
      </c>
      <c r="C93" s="1">
        <f t="shared" si="33"/>
        <v>0</v>
      </c>
      <c r="D93" s="1">
        <f t="shared" si="34"/>
        <v>0</v>
      </c>
      <c r="E93" s="1">
        <f t="shared" si="35"/>
        <v>1384925.4375</v>
      </c>
      <c r="F93" s="1">
        <f t="shared" si="36"/>
        <v>1588879.3699999999</v>
      </c>
      <c r="G93" s="1">
        <f t="shared" si="37"/>
        <v>0</v>
      </c>
      <c r="H93" s="1">
        <f t="shared" si="38"/>
        <v>0</v>
      </c>
      <c r="I93" s="1">
        <f t="shared" si="39"/>
        <v>1620876.5214</v>
      </c>
      <c r="J93" s="1">
        <f t="shared" si="40"/>
        <v>1545575.5728000002</v>
      </c>
      <c r="K93" s="1">
        <f t="shared" si="41"/>
        <v>6140256.9017000003</v>
      </c>
      <c r="L93" t="s">
        <v>66</v>
      </c>
      <c r="M93" s="1">
        <f t="shared" si="44"/>
        <v>0</v>
      </c>
      <c r="N93" s="1">
        <f t="shared" si="45"/>
        <v>20899.2</v>
      </c>
      <c r="O93" s="1">
        <f t="shared" si="46"/>
        <v>32445.469999999994</v>
      </c>
      <c r="P93" s="1">
        <f t="shared" si="47"/>
        <v>99070.78</v>
      </c>
      <c r="Q93" s="1">
        <f t="shared" si="48"/>
        <v>98936.200000000012</v>
      </c>
      <c r="R93" s="1">
        <f t="shared" si="49"/>
        <v>83247.87</v>
      </c>
      <c r="S93" s="1">
        <f t="shared" si="50"/>
        <v>112570.12999999999</v>
      </c>
      <c r="T93" s="1">
        <f t="shared" si="51"/>
        <v>99058.559999999998</v>
      </c>
      <c r="U93" s="1">
        <f t="shared" si="52"/>
        <v>98536.49</v>
      </c>
      <c r="W93" s="1">
        <f t="shared" si="43"/>
        <v>112570.12999999999</v>
      </c>
      <c r="X93">
        <f t="shared" si="53"/>
        <v>122094212.82940003</v>
      </c>
    </row>
    <row r="94" spans="1:24" x14ac:dyDescent="0.2">
      <c r="A94" t="s">
        <v>23</v>
      </c>
      <c r="B94" s="1">
        <f t="shared" si="32"/>
        <v>0</v>
      </c>
      <c r="C94" s="1">
        <f t="shared" si="33"/>
        <v>16343774.7072</v>
      </c>
      <c r="D94" s="1">
        <f t="shared" si="34"/>
        <v>0</v>
      </c>
      <c r="E94" s="1">
        <f t="shared" si="35"/>
        <v>636401.50760000001</v>
      </c>
      <c r="F94" s="1">
        <f t="shared" si="36"/>
        <v>523156.85759999999</v>
      </c>
      <c r="G94" s="1">
        <f t="shared" si="37"/>
        <v>6854758.6931999996</v>
      </c>
      <c r="H94" s="1">
        <f t="shared" si="38"/>
        <v>0</v>
      </c>
      <c r="I94" s="1">
        <f t="shared" si="39"/>
        <v>540023.63729999994</v>
      </c>
      <c r="J94" s="1">
        <f t="shared" si="40"/>
        <v>711087.8208000001</v>
      </c>
      <c r="K94" s="1">
        <f t="shared" si="41"/>
        <v>25609203.223699998</v>
      </c>
      <c r="L94" t="s">
        <v>67</v>
      </c>
      <c r="M94" s="1">
        <f t="shared" si="44"/>
        <v>0</v>
      </c>
      <c r="N94" s="1">
        <f t="shared" si="45"/>
        <v>20899.2</v>
      </c>
      <c r="O94" s="1">
        <f t="shared" si="46"/>
        <v>32445.469999999994</v>
      </c>
      <c r="P94" s="1">
        <f t="shared" si="47"/>
        <v>111239.53</v>
      </c>
      <c r="Q94" s="1">
        <f t="shared" si="48"/>
        <v>111632.00000000001</v>
      </c>
      <c r="R94" s="1">
        <f t="shared" si="49"/>
        <v>83247.87</v>
      </c>
      <c r="S94" s="1">
        <f t="shared" si="50"/>
        <v>112570.12999999999</v>
      </c>
      <c r="T94" s="1">
        <f t="shared" si="51"/>
        <v>111586.59</v>
      </c>
      <c r="U94" s="1">
        <f t="shared" si="52"/>
        <v>111098.06000000001</v>
      </c>
      <c r="W94" s="1">
        <f t="shared" si="43"/>
        <v>112570.12999999999</v>
      </c>
      <c r="X94">
        <f t="shared" si="53"/>
        <v>128234469.73110004</v>
      </c>
    </row>
    <row r="95" spans="1:24" x14ac:dyDescent="0.2">
      <c r="A95" t="s">
        <v>24</v>
      </c>
      <c r="B95" s="1">
        <f t="shared" si="32"/>
        <v>0</v>
      </c>
      <c r="C95" s="1">
        <f t="shared" si="33"/>
        <v>0</v>
      </c>
      <c r="D95" s="1">
        <f t="shared" si="34"/>
        <v>0</v>
      </c>
      <c r="E95" s="1">
        <f t="shared" si="35"/>
        <v>0</v>
      </c>
      <c r="F95" s="1">
        <f t="shared" si="36"/>
        <v>1055476.9679999999</v>
      </c>
      <c r="G95" s="1">
        <f t="shared" si="37"/>
        <v>1344995.01</v>
      </c>
      <c r="H95" s="1">
        <f t="shared" si="38"/>
        <v>1887345.3311999997</v>
      </c>
      <c r="I95" s="1">
        <f t="shared" si="39"/>
        <v>1410803.3457000002</v>
      </c>
      <c r="J95" s="1">
        <f t="shared" si="40"/>
        <v>1369517.37</v>
      </c>
      <c r="K95" s="1">
        <f t="shared" si="41"/>
        <v>7068138.0249000005</v>
      </c>
      <c r="L95" t="s">
        <v>68</v>
      </c>
      <c r="M95" s="1">
        <f t="shared" si="44"/>
        <v>0</v>
      </c>
      <c r="N95" s="1">
        <f t="shared" si="45"/>
        <v>116053.92</v>
      </c>
      <c r="O95" s="1">
        <f t="shared" si="46"/>
        <v>32445.469999999994</v>
      </c>
      <c r="P95" s="1">
        <f t="shared" si="47"/>
        <v>116206.76</v>
      </c>
      <c r="Q95" s="1">
        <f t="shared" si="48"/>
        <v>115101.44000000002</v>
      </c>
      <c r="R95" s="1">
        <f t="shared" si="49"/>
        <v>115923.81</v>
      </c>
      <c r="S95" s="1">
        <f t="shared" si="50"/>
        <v>112570.12999999999</v>
      </c>
      <c r="T95" s="1">
        <f t="shared" si="51"/>
        <v>116223.18</v>
      </c>
      <c r="U95" s="1">
        <f t="shared" si="52"/>
        <v>115578.20000000001</v>
      </c>
      <c r="W95" s="1">
        <f t="shared" si="43"/>
        <v>116223.18</v>
      </c>
      <c r="X95">
        <f t="shared" si="53"/>
        <v>153843672.95480004</v>
      </c>
    </row>
    <row r="96" spans="1:24" x14ac:dyDescent="0.2">
      <c r="A96" t="s">
        <v>25</v>
      </c>
      <c r="B96" s="1">
        <f t="shared" si="32"/>
        <v>0</v>
      </c>
      <c r="C96" s="1">
        <f t="shared" si="33"/>
        <v>0</v>
      </c>
      <c r="D96" s="1">
        <f t="shared" si="34"/>
        <v>0</v>
      </c>
      <c r="E96" s="1">
        <f t="shared" si="35"/>
        <v>0</v>
      </c>
      <c r="F96" s="1">
        <f t="shared" si="36"/>
        <v>0</v>
      </c>
      <c r="G96" s="1">
        <f t="shared" si="37"/>
        <v>0</v>
      </c>
      <c r="H96" s="1">
        <f t="shared" si="38"/>
        <v>0</v>
      </c>
      <c r="I96" s="1">
        <f t="shared" si="39"/>
        <v>0</v>
      </c>
      <c r="J96" s="1">
        <f t="shared" si="40"/>
        <v>8704971</v>
      </c>
      <c r="K96" s="1">
        <f t="shared" si="41"/>
        <v>8704971</v>
      </c>
      <c r="L96" t="s">
        <v>69</v>
      </c>
      <c r="M96" s="1">
        <f t="shared" si="44"/>
        <v>0</v>
      </c>
      <c r="N96" s="1">
        <f t="shared" si="45"/>
        <v>116053.92</v>
      </c>
      <c r="O96" s="1">
        <f t="shared" si="46"/>
        <v>32445.469999999994</v>
      </c>
      <c r="P96" s="1">
        <f t="shared" si="47"/>
        <v>116206.76</v>
      </c>
      <c r="Q96" s="1">
        <f t="shared" si="48"/>
        <v>124542.20000000001</v>
      </c>
      <c r="R96" s="1">
        <f t="shared" si="49"/>
        <v>125882.31</v>
      </c>
      <c r="S96" s="1">
        <f t="shared" si="50"/>
        <v>125593.48999999999</v>
      </c>
      <c r="T96" s="1">
        <f t="shared" si="51"/>
        <v>126002.09</v>
      </c>
      <c r="U96" s="1">
        <f t="shared" si="52"/>
        <v>125646.70000000001</v>
      </c>
      <c r="W96" s="1">
        <f t="shared" si="43"/>
        <v>126002.09</v>
      </c>
      <c r="X96">
        <f t="shared" si="53"/>
        <v>160911810.97970003</v>
      </c>
    </row>
    <row r="97" spans="1:24" x14ac:dyDescent="0.2">
      <c r="A97" t="s">
        <v>26</v>
      </c>
      <c r="B97" s="1">
        <f t="shared" si="32"/>
        <v>0</v>
      </c>
      <c r="C97" s="1">
        <f t="shared" si="33"/>
        <v>0</v>
      </c>
      <c r="D97" s="1">
        <f t="shared" si="34"/>
        <v>0</v>
      </c>
      <c r="E97" s="1">
        <f t="shared" si="35"/>
        <v>0</v>
      </c>
      <c r="F97" s="1">
        <f t="shared" si="36"/>
        <v>0</v>
      </c>
      <c r="G97" s="1">
        <f t="shared" si="37"/>
        <v>0</v>
      </c>
      <c r="H97" s="1">
        <f t="shared" si="38"/>
        <v>0</v>
      </c>
      <c r="I97" s="1">
        <f t="shared" si="39"/>
        <v>0</v>
      </c>
      <c r="J97" s="1">
        <f t="shared" si="40"/>
        <v>758427.9360000001</v>
      </c>
      <c r="K97" s="1">
        <f t="shared" si="41"/>
        <v>758427.9360000001</v>
      </c>
      <c r="L97" t="s">
        <v>70</v>
      </c>
      <c r="M97" s="1">
        <f t="shared" si="44"/>
        <v>0</v>
      </c>
      <c r="N97" s="1">
        <f t="shared" si="45"/>
        <v>116053.92</v>
      </c>
      <c r="O97" s="1">
        <f t="shared" si="46"/>
        <v>32445.469999999994</v>
      </c>
      <c r="P97" s="1">
        <f t="shared" si="47"/>
        <v>116206.76</v>
      </c>
      <c r="Q97" s="1">
        <f t="shared" si="48"/>
        <v>124542.20000000001</v>
      </c>
      <c r="R97" s="1">
        <f t="shared" si="49"/>
        <v>125882.31</v>
      </c>
      <c r="S97" s="1">
        <f t="shared" si="50"/>
        <v>125593.48999999999</v>
      </c>
      <c r="T97" s="1">
        <f t="shared" si="51"/>
        <v>126002.09</v>
      </c>
      <c r="U97" s="1">
        <f t="shared" si="52"/>
        <v>182991.7</v>
      </c>
      <c r="W97" s="1">
        <f t="shared" si="43"/>
        <v>182991.7</v>
      </c>
      <c r="X97">
        <f t="shared" si="53"/>
        <v>169616781.97970003</v>
      </c>
    </row>
    <row r="98" spans="1:24" x14ac:dyDescent="0.2">
      <c r="A98" t="s">
        <v>27</v>
      </c>
      <c r="B98" s="1">
        <f t="shared" si="32"/>
        <v>0</v>
      </c>
      <c r="C98" s="1">
        <f t="shared" si="33"/>
        <v>0</v>
      </c>
      <c r="D98" s="1">
        <f t="shared" si="34"/>
        <v>0</v>
      </c>
      <c r="E98" s="1">
        <f t="shared" si="35"/>
        <v>0</v>
      </c>
      <c r="F98" s="1">
        <f t="shared" si="36"/>
        <v>0</v>
      </c>
      <c r="G98" s="1">
        <f t="shared" si="37"/>
        <v>0</v>
      </c>
      <c r="H98" s="1">
        <f t="shared" si="38"/>
        <v>0</v>
      </c>
      <c r="I98" s="1">
        <f t="shared" si="39"/>
        <v>2583839.2740000002</v>
      </c>
      <c r="J98" s="1">
        <f t="shared" si="40"/>
        <v>0</v>
      </c>
      <c r="K98" s="1">
        <f t="shared" si="41"/>
        <v>2583839.2740000002</v>
      </c>
      <c r="L98" t="s">
        <v>71</v>
      </c>
      <c r="M98" s="1">
        <f t="shared" si="44"/>
        <v>0</v>
      </c>
      <c r="N98" s="1">
        <f t="shared" si="45"/>
        <v>116053.92</v>
      </c>
      <c r="O98" s="1">
        <f t="shared" si="46"/>
        <v>32445.469999999994</v>
      </c>
      <c r="P98" s="1">
        <f t="shared" si="47"/>
        <v>116206.76</v>
      </c>
      <c r="Q98" s="1">
        <f t="shared" si="48"/>
        <v>124542.20000000001</v>
      </c>
      <c r="R98" s="1">
        <f t="shared" si="49"/>
        <v>125882.31</v>
      </c>
      <c r="S98" s="1">
        <f t="shared" si="50"/>
        <v>125593.48999999999</v>
      </c>
      <c r="T98" s="1">
        <f t="shared" si="51"/>
        <v>126002.09</v>
      </c>
      <c r="U98" s="1">
        <f t="shared" si="52"/>
        <v>188653.30000000002</v>
      </c>
      <c r="W98" s="1">
        <f t="shared" si="43"/>
        <v>188653.30000000002</v>
      </c>
      <c r="X98">
        <f t="shared" si="53"/>
        <v>170375209.91570002</v>
      </c>
    </row>
    <row r="99" spans="1:24" x14ac:dyDescent="0.2">
      <c r="A99" t="s">
        <v>28</v>
      </c>
      <c r="B99" s="1">
        <f t="shared" si="32"/>
        <v>0</v>
      </c>
      <c r="C99" s="1">
        <f t="shared" si="33"/>
        <v>0</v>
      </c>
      <c r="D99" s="1">
        <f t="shared" si="34"/>
        <v>0</v>
      </c>
      <c r="E99" s="1">
        <f t="shared" si="35"/>
        <v>0</v>
      </c>
      <c r="F99" s="1">
        <f t="shared" si="36"/>
        <v>0</v>
      </c>
      <c r="G99" s="1">
        <f t="shared" si="37"/>
        <v>3320539.5599999996</v>
      </c>
      <c r="H99" s="1">
        <f t="shared" si="38"/>
        <v>0</v>
      </c>
      <c r="I99" s="1">
        <f t="shared" si="39"/>
        <v>0</v>
      </c>
      <c r="J99" s="1">
        <f t="shared" si="40"/>
        <v>0</v>
      </c>
      <c r="K99" s="1">
        <f t="shared" si="41"/>
        <v>3320539.5599999996</v>
      </c>
      <c r="L99" t="s">
        <v>72</v>
      </c>
      <c r="M99" s="1">
        <f t="shared" si="44"/>
        <v>0</v>
      </c>
      <c r="N99" s="1">
        <f t="shared" si="45"/>
        <v>116053.92</v>
      </c>
      <c r="O99" s="1">
        <f t="shared" si="46"/>
        <v>32445.469999999994</v>
      </c>
      <c r="P99" s="1">
        <f t="shared" si="47"/>
        <v>116206.76</v>
      </c>
      <c r="Q99" s="1">
        <f t="shared" si="48"/>
        <v>124542.20000000001</v>
      </c>
      <c r="R99" s="1">
        <f t="shared" si="49"/>
        <v>125882.31</v>
      </c>
      <c r="S99" s="1">
        <f t="shared" si="50"/>
        <v>125593.48999999999</v>
      </c>
      <c r="T99" s="1">
        <f t="shared" si="51"/>
        <v>149613.89000000001</v>
      </c>
      <c r="U99" s="1">
        <f t="shared" si="52"/>
        <v>188653.30000000002</v>
      </c>
      <c r="W99" s="1">
        <f t="shared" si="43"/>
        <v>188653.30000000002</v>
      </c>
      <c r="X99">
        <f t="shared" si="53"/>
        <v>172959049.18970001</v>
      </c>
    </row>
    <row r="100" spans="1:24" x14ac:dyDescent="0.2">
      <c r="A100" t="s">
        <v>29</v>
      </c>
      <c r="B100" s="1">
        <f t="shared" si="32"/>
        <v>0</v>
      </c>
      <c r="C100" s="1">
        <f t="shared" si="33"/>
        <v>0</v>
      </c>
      <c r="D100" s="1">
        <f t="shared" si="34"/>
        <v>0</v>
      </c>
      <c r="E100" s="1">
        <f t="shared" si="35"/>
        <v>0</v>
      </c>
      <c r="F100" s="1">
        <f t="shared" si="36"/>
        <v>0</v>
      </c>
      <c r="G100" s="1">
        <f t="shared" si="37"/>
        <v>0</v>
      </c>
      <c r="H100" s="1">
        <f t="shared" si="38"/>
        <v>14787473.173</v>
      </c>
      <c r="I100" s="1">
        <f t="shared" si="39"/>
        <v>0</v>
      </c>
      <c r="J100" s="1">
        <f t="shared" si="40"/>
        <v>0</v>
      </c>
      <c r="K100" s="1">
        <f>SUM(B100:J100)</f>
        <v>14787473.173</v>
      </c>
      <c r="L100" t="s">
        <v>73</v>
      </c>
      <c r="M100" s="1">
        <f t="shared" si="44"/>
        <v>0</v>
      </c>
      <c r="N100" s="1">
        <f t="shared" si="45"/>
        <v>116053.92</v>
      </c>
      <c r="O100" s="1">
        <f t="shared" si="46"/>
        <v>32445.469999999994</v>
      </c>
      <c r="P100" s="1">
        <f t="shared" si="47"/>
        <v>116206.76</v>
      </c>
      <c r="Q100" s="1">
        <f t="shared" si="48"/>
        <v>124542.20000000001</v>
      </c>
      <c r="R100" s="1">
        <f t="shared" si="49"/>
        <v>145775.31</v>
      </c>
      <c r="S100" s="1">
        <f t="shared" si="50"/>
        <v>125593.48999999999</v>
      </c>
      <c r="T100" s="1">
        <f t="shared" si="51"/>
        <v>149613.89000000001</v>
      </c>
      <c r="U100" s="1">
        <f t="shared" si="52"/>
        <v>188653.30000000002</v>
      </c>
      <c r="W100" s="1">
        <f t="shared" si="43"/>
        <v>188653.30000000002</v>
      </c>
      <c r="X100">
        <f t="shared" si="53"/>
        <v>176279588.74970001</v>
      </c>
    </row>
    <row r="101" spans="1:24" x14ac:dyDescent="0.2">
      <c r="L101" t="s">
        <v>74</v>
      </c>
      <c r="M101" s="1">
        <f t="shared" si="44"/>
        <v>0</v>
      </c>
      <c r="N101" s="1">
        <f t="shared" si="45"/>
        <v>116053.92</v>
      </c>
      <c r="O101" s="1">
        <f t="shared" si="46"/>
        <v>32445.469999999994</v>
      </c>
      <c r="P101" s="1">
        <f t="shared" si="47"/>
        <v>116206.76</v>
      </c>
      <c r="Q101" s="1">
        <f t="shared" si="48"/>
        <v>124542.20000000001</v>
      </c>
      <c r="R101" s="1">
        <f t="shared" si="49"/>
        <v>145775.31</v>
      </c>
      <c r="S101" s="1">
        <f t="shared" si="50"/>
        <v>166725.78999999998</v>
      </c>
      <c r="T101" s="1">
        <f t="shared" si="51"/>
        <v>149613.89000000001</v>
      </c>
      <c r="U101" s="1">
        <f t="shared" si="52"/>
        <v>188653.30000000002</v>
      </c>
      <c r="W101" s="1">
        <f t="shared" si="43"/>
        <v>188653.30000000002</v>
      </c>
      <c r="X101">
        <f>X100+K100</f>
        <v>191067061.92270002</v>
      </c>
    </row>
    <row r="104" spans="1:24" x14ac:dyDescent="0.2">
      <c r="B104" t="s">
        <v>80</v>
      </c>
    </row>
    <row r="105" spans="1:24" x14ac:dyDescent="0.2">
      <c r="A105" t="s">
        <v>0</v>
      </c>
      <c r="B105">
        <f>(X37-X71-K71)/W72</f>
        <v>254.75680851677961</v>
      </c>
    </row>
    <row r="106" spans="1:24" x14ac:dyDescent="0.2">
      <c r="A106" t="s">
        <v>1</v>
      </c>
      <c r="B106">
        <f t="shared" ref="B106:B134" si="54">(X38-X72-K72)/W73</f>
        <v>232.61069877625872</v>
      </c>
    </row>
    <row r="107" spans="1:24" x14ac:dyDescent="0.2">
      <c r="A107" t="s">
        <v>2</v>
      </c>
      <c r="B107">
        <f t="shared" si="54"/>
        <v>312.60167140479456</v>
      </c>
    </row>
    <row r="108" spans="1:24" x14ac:dyDescent="0.2">
      <c r="A108" t="s">
        <v>3</v>
      </c>
      <c r="B108">
        <f t="shared" si="54"/>
        <v>342.89944126184605</v>
      </c>
    </row>
    <row r="109" spans="1:24" x14ac:dyDescent="0.2">
      <c r="A109" t="s">
        <v>4</v>
      </c>
      <c r="B109">
        <f t="shared" si="54"/>
        <v>288.91881599540062</v>
      </c>
    </row>
    <row r="110" spans="1:24" x14ac:dyDescent="0.2">
      <c r="A110" t="s">
        <v>5</v>
      </c>
      <c r="B110">
        <f t="shared" si="54"/>
        <v>252.63720386737552</v>
      </c>
    </row>
    <row r="111" spans="1:24" x14ac:dyDescent="0.2">
      <c r="A111" t="s">
        <v>6</v>
      </c>
      <c r="B111">
        <f t="shared" si="54"/>
        <v>245.06032806588155</v>
      </c>
    </row>
    <row r="112" spans="1:24" x14ac:dyDescent="0.2">
      <c r="A112" t="s">
        <v>7</v>
      </c>
      <c r="B112">
        <f t="shared" si="54"/>
        <v>237.8885910352557</v>
      </c>
    </row>
    <row r="113" spans="1:2" x14ac:dyDescent="0.2">
      <c r="A113" t="s">
        <v>8</v>
      </c>
      <c r="B113">
        <f t="shared" si="54"/>
        <v>243.19055194440904</v>
      </c>
    </row>
    <row r="114" spans="1:2" x14ac:dyDescent="0.2">
      <c r="A114" t="s">
        <v>9</v>
      </c>
      <c r="B114">
        <f t="shared" si="54"/>
        <v>243.75429973606265</v>
      </c>
    </row>
    <row r="115" spans="1:2" x14ac:dyDescent="0.2">
      <c r="A115" t="s">
        <v>10</v>
      </c>
      <c r="B115">
        <f t="shared" si="54"/>
        <v>280.05293488782132</v>
      </c>
    </row>
    <row r="116" spans="1:2" x14ac:dyDescent="0.2">
      <c r="A116" t="s">
        <v>11</v>
      </c>
      <c r="B116">
        <f t="shared" si="54"/>
        <v>263.97512491720357</v>
      </c>
    </row>
    <row r="117" spans="1:2" x14ac:dyDescent="0.2">
      <c r="A117" t="s">
        <v>12</v>
      </c>
      <c r="B117">
        <f t="shared" si="54"/>
        <v>249.25176409883673</v>
      </c>
    </row>
    <row r="118" spans="1:2" x14ac:dyDescent="0.2">
      <c r="A118" t="s">
        <v>13</v>
      </c>
      <c r="B118">
        <f t="shared" si="54"/>
        <v>255.97370640696201</v>
      </c>
    </row>
    <row r="119" spans="1:2" x14ac:dyDescent="0.2">
      <c r="A119" t="s">
        <v>14</v>
      </c>
      <c r="B119">
        <f t="shared" si="54"/>
        <v>274.13124322281931</v>
      </c>
    </row>
    <row r="120" spans="1:2" x14ac:dyDescent="0.2">
      <c r="A120" t="s">
        <v>15</v>
      </c>
      <c r="B120">
        <f t="shared" si="54"/>
        <v>277.21473625260563</v>
      </c>
    </row>
    <row r="121" spans="1:2" x14ac:dyDescent="0.2">
      <c r="A121" t="s">
        <v>16</v>
      </c>
      <c r="B121">
        <f t="shared" si="54"/>
        <v>280.10413632101489</v>
      </c>
    </row>
    <row r="122" spans="1:2" x14ac:dyDescent="0.2">
      <c r="A122" t="s">
        <v>17</v>
      </c>
      <c r="B122">
        <f t="shared" si="54"/>
        <v>267.71709828301852</v>
      </c>
    </row>
    <row r="123" spans="1:2" x14ac:dyDescent="0.2">
      <c r="A123" t="s">
        <v>18</v>
      </c>
      <c r="B123">
        <f t="shared" si="54"/>
        <v>276.65441015905981</v>
      </c>
    </row>
    <row r="124" spans="1:2" x14ac:dyDescent="0.2">
      <c r="A124" t="s">
        <v>19</v>
      </c>
      <c r="B124">
        <f t="shared" si="54"/>
        <v>285.33701711241105</v>
      </c>
    </row>
    <row r="125" spans="1:2" x14ac:dyDescent="0.2">
      <c r="A125" t="s">
        <v>20</v>
      </c>
      <c r="B125">
        <f t="shared" si="54"/>
        <v>267.74696912673369</v>
      </c>
    </row>
    <row r="126" spans="1:2" x14ac:dyDescent="0.2">
      <c r="A126" t="s">
        <v>21</v>
      </c>
      <c r="B126">
        <f t="shared" si="54"/>
        <v>259.99743724778421</v>
      </c>
    </row>
    <row r="127" spans="1:2" x14ac:dyDescent="0.2">
      <c r="A127" t="s">
        <v>22</v>
      </c>
      <c r="B127">
        <f t="shared" si="54"/>
        <v>258.70936208877009</v>
      </c>
    </row>
    <row r="128" spans="1:2" x14ac:dyDescent="0.2">
      <c r="A128" t="s">
        <v>23</v>
      </c>
      <c r="B128">
        <f t="shared" si="54"/>
        <v>248.39398509531324</v>
      </c>
    </row>
    <row r="129" spans="1:2" x14ac:dyDescent="0.2">
      <c r="A129" t="s">
        <v>24</v>
      </c>
      <c r="B129">
        <f t="shared" si="54"/>
        <v>234.93238781793144</v>
      </c>
    </row>
    <row r="130" spans="1:2" x14ac:dyDescent="0.2">
      <c r="A130" t="s">
        <v>25</v>
      </c>
      <c r="B130">
        <f t="shared" si="54"/>
        <v>183.17338340345435</v>
      </c>
    </row>
    <row r="131" spans="1:2" x14ac:dyDescent="0.2">
      <c r="A131" t="s">
        <v>26</v>
      </c>
      <c r="B131">
        <f t="shared" si="54"/>
        <v>179.48533842212092</v>
      </c>
    </row>
    <row r="132" spans="1:2" x14ac:dyDescent="0.2">
      <c r="A132" t="s">
        <v>27</v>
      </c>
      <c r="B132">
        <f t="shared" si="54"/>
        <v>185.64864260656927</v>
      </c>
    </row>
    <row r="133" spans="1:2" x14ac:dyDescent="0.2">
      <c r="A133" t="s">
        <v>28</v>
      </c>
      <c r="B133">
        <f t="shared" si="54"/>
        <v>193.56921861557626</v>
      </c>
    </row>
    <row r="134" spans="1:2" x14ac:dyDescent="0.2">
      <c r="A134" t="s">
        <v>29</v>
      </c>
      <c r="B134">
        <f t="shared" si="54"/>
        <v>228.84219251982293</v>
      </c>
    </row>
  </sheetData>
  <mergeCells count="10">
    <mergeCell ref="X69:X70"/>
    <mergeCell ref="W1:AF1"/>
    <mergeCell ref="W69:W70"/>
    <mergeCell ref="W35:W36"/>
    <mergeCell ref="A1:J1"/>
    <mergeCell ref="A35:J35"/>
    <mergeCell ref="L1:U1"/>
    <mergeCell ref="L35:U35"/>
    <mergeCell ref="A69:J69"/>
    <mergeCell ref="L69:U6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2022-06-20T12:06:39Z</dcterms:modified>
</cp:coreProperties>
</file>