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qiping\PycharmProjects\gensel_exp_scripts_and_data\RQ3-ablation-study\"/>
    </mc:Choice>
  </mc:AlternateContent>
  <xr:revisionPtr revIDLastSave="0" documentId="13_ncr:1_{5F993960-B2C2-44E4-9FD0-7123CABBD573}" xr6:coauthVersionLast="47" xr6:coauthVersionMax="47" xr10:uidLastSave="{00000000-0000-0000-0000-000000000000}"/>
  <bookViews>
    <workbookView xWindow="-108" yWindow="-108" windowWidth="23256" windowHeight="12456" activeTab="2" xr2:uid="{3CB1EF27-893E-45B7-8934-EF293AA461EC}"/>
  </bookViews>
  <sheets>
    <sheet name="case_study_results_1_csv" sheetId="1" r:id="rId1"/>
    <sheet name="Sheet1" sheetId="2" r:id="rId2"/>
    <sheet name="data_prepared_5_30" sheetId="8" r:id="rId3"/>
    <sheet name="2nd" sheetId="6" r:id="rId4"/>
    <sheet name="3rd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8" l="1"/>
  <c r="G7" i="8"/>
  <c r="G6" i="8"/>
  <c r="B40" i="8"/>
  <c r="C40" i="8"/>
  <c r="D40" i="8"/>
  <c r="B43" i="8"/>
  <c r="C43" i="8"/>
  <c r="D43" i="8"/>
  <c r="B46" i="8"/>
  <c r="C46" i="8"/>
  <c r="D46" i="8"/>
  <c r="B49" i="8"/>
  <c r="C49" i="8"/>
  <c r="D49" i="8"/>
  <c r="B52" i="8"/>
  <c r="C52" i="8"/>
  <c r="D52" i="8"/>
  <c r="B55" i="8"/>
  <c r="C55" i="8"/>
  <c r="D55" i="8"/>
  <c r="A55" i="8"/>
  <c r="A52" i="8"/>
  <c r="A49" i="8"/>
  <c r="A46" i="8"/>
  <c r="A43" i="8"/>
  <c r="A40" i="8"/>
  <c r="B37" i="8"/>
  <c r="C37" i="8"/>
  <c r="D37" i="8"/>
  <c r="A37" i="8"/>
  <c r="B34" i="8"/>
  <c r="C34" i="8"/>
  <c r="D34" i="8"/>
  <c r="A34" i="8"/>
  <c r="B31" i="8"/>
  <c r="C31" i="8"/>
  <c r="D31" i="8"/>
  <c r="A31" i="8"/>
  <c r="B28" i="8"/>
  <c r="C28" i="8"/>
  <c r="D28" i="8"/>
  <c r="A28" i="8"/>
  <c r="B25" i="8"/>
  <c r="C25" i="8"/>
  <c r="D25" i="8"/>
  <c r="A25" i="8"/>
  <c r="B22" i="8"/>
  <c r="C22" i="8"/>
  <c r="D22" i="8"/>
  <c r="A22" i="8"/>
  <c r="B19" i="8"/>
  <c r="C19" i="8"/>
  <c r="D19" i="8"/>
  <c r="A19" i="8"/>
  <c r="B16" i="8"/>
  <c r="C16" i="8"/>
  <c r="D16" i="8"/>
  <c r="A16" i="8"/>
  <c r="B13" i="8"/>
  <c r="C13" i="8"/>
  <c r="D13" i="8"/>
  <c r="A13" i="8"/>
  <c r="B10" i="8"/>
  <c r="C10" i="8"/>
  <c r="D10" i="8"/>
  <c r="A10" i="8"/>
  <c r="B7" i="8"/>
  <c r="C7" i="8"/>
  <c r="D7" i="8"/>
  <c r="A7" i="8"/>
  <c r="B4" i="8"/>
  <c r="C4" i="8"/>
  <c r="D4" i="8"/>
  <c r="A4" i="8"/>
  <c r="O36" i="2"/>
  <c r="L2" i="2"/>
  <c r="M2" i="2"/>
  <c r="N2" i="2"/>
  <c r="L3" i="2"/>
  <c r="O3" i="2" s="1"/>
  <c r="M3" i="2"/>
  <c r="N3" i="2"/>
  <c r="L4" i="2"/>
  <c r="M4" i="2"/>
  <c r="N4" i="2"/>
  <c r="L5" i="2"/>
  <c r="M5" i="2"/>
  <c r="N5" i="2"/>
  <c r="L6" i="2"/>
  <c r="M6" i="2"/>
  <c r="N6" i="2"/>
  <c r="L7" i="2"/>
  <c r="M7" i="2"/>
  <c r="N7" i="2"/>
  <c r="L8" i="2"/>
  <c r="M8" i="2"/>
  <c r="N8" i="2"/>
  <c r="L9" i="2"/>
  <c r="M9" i="2"/>
  <c r="N9" i="2"/>
  <c r="L10" i="2"/>
  <c r="M10" i="2"/>
  <c r="N10" i="2"/>
  <c r="L11" i="2"/>
  <c r="M11" i="2"/>
  <c r="N11" i="2"/>
  <c r="O11" i="2" s="1"/>
  <c r="L12" i="2"/>
  <c r="M12" i="2"/>
  <c r="N12" i="2"/>
  <c r="L13" i="2"/>
  <c r="M13" i="2"/>
  <c r="N13" i="2"/>
  <c r="L14" i="2"/>
  <c r="M14" i="2"/>
  <c r="N14" i="2"/>
  <c r="L15" i="2"/>
  <c r="M15" i="2"/>
  <c r="N15" i="2"/>
  <c r="L16" i="2"/>
  <c r="M16" i="2"/>
  <c r="N16" i="2"/>
  <c r="L17" i="2"/>
  <c r="M17" i="2"/>
  <c r="N17" i="2"/>
  <c r="L18" i="2"/>
  <c r="M18" i="2"/>
  <c r="N18" i="2"/>
  <c r="L19" i="2"/>
  <c r="M19" i="2"/>
  <c r="N19" i="2"/>
  <c r="L20" i="2"/>
  <c r="M20" i="2"/>
  <c r="N20" i="2"/>
  <c r="L21" i="2"/>
  <c r="M21" i="2"/>
  <c r="N21" i="2"/>
  <c r="L22" i="2"/>
  <c r="M22" i="2"/>
  <c r="N22" i="2"/>
  <c r="L23" i="2"/>
  <c r="O23" i="2" s="1"/>
  <c r="M23" i="2"/>
  <c r="N23" i="2"/>
  <c r="L24" i="2"/>
  <c r="M24" i="2"/>
  <c r="O24" i="2" s="1"/>
  <c r="N24" i="2"/>
  <c r="L25" i="2"/>
  <c r="M25" i="2"/>
  <c r="N25" i="2"/>
  <c r="L26" i="2"/>
  <c r="M26" i="2"/>
  <c r="N26" i="2"/>
  <c r="L27" i="2"/>
  <c r="O27" i="2" s="1"/>
  <c r="M27" i="2"/>
  <c r="N27" i="2"/>
  <c r="L28" i="2"/>
  <c r="O28" i="2" s="1"/>
  <c r="M28" i="2"/>
  <c r="N28" i="2"/>
  <c r="L29" i="2"/>
  <c r="M29" i="2"/>
  <c r="N29" i="2"/>
  <c r="L30" i="2"/>
  <c r="M30" i="2"/>
  <c r="N30" i="2"/>
  <c r="L31" i="2"/>
  <c r="M31" i="2"/>
  <c r="N31" i="2"/>
  <c r="L32" i="2"/>
  <c r="M32" i="2"/>
  <c r="N32" i="2"/>
  <c r="L33" i="2"/>
  <c r="M33" i="2"/>
  <c r="N33" i="2"/>
  <c r="L34" i="2"/>
  <c r="M34" i="2"/>
  <c r="N34" i="2"/>
  <c r="L35" i="2"/>
  <c r="O35" i="2" s="1"/>
  <c r="M35" i="2"/>
  <c r="N35" i="2"/>
  <c r="L36" i="2"/>
  <c r="M36" i="2"/>
  <c r="N36" i="2"/>
  <c r="L37" i="2"/>
  <c r="M37" i="2"/>
  <c r="N37" i="2"/>
  <c r="N1" i="2"/>
  <c r="M1" i="2"/>
  <c r="L1" i="2"/>
  <c r="H2" i="2"/>
  <c r="I2" i="2"/>
  <c r="J2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J1" i="2"/>
  <c r="I1" i="2"/>
  <c r="H1" i="2"/>
  <c r="F3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2" i="2"/>
  <c r="D1" i="2"/>
  <c r="A37" i="2"/>
  <c r="B37" i="2"/>
  <c r="C37" i="2"/>
  <c r="D37" i="2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1" i="2"/>
  <c r="B31" i="2"/>
  <c r="C31" i="2"/>
  <c r="D31" i="2"/>
  <c r="A32" i="2"/>
  <c r="B32" i="2"/>
  <c r="C32" i="2"/>
  <c r="D32" i="2"/>
  <c r="A33" i="2"/>
  <c r="B33" i="2"/>
  <c r="C33" i="2"/>
  <c r="D33" i="2"/>
  <c r="A34" i="2"/>
  <c r="B34" i="2"/>
  <c r="C34" i="2"/>
  <c r="D34" i="2"/>
  <c r="A35" i="2"/>
  <c r="B35" i="2"/>
  <c r="C35" i="2"/>
  <c r="D35" i="2"/>
  <c r="A36" i="2"/>
  <c r="B36" i="2"/>
  <c r="C36" i="2"/>
  <c r="D36" i="2"/>
  <c r="C1" i="2"/>
  <c r="B1" i="2"/>
  <c r="A1" i="2"/>
  <c r="O30" i="2" l="1"/>
  <c r="O14" i="2"/>
  <c r="O6" i="2"/>
  <c r="O34" i="2"/>
  <c r="O10" i="2"/>
  <c r="K23" i="2"/>
  <c r="O15" i="2"/>
  <c r="O22" i="2"/>
  <c r="O26" i="2"/>
  <c r="O18" i="2"/>
  <c r="O2" i="2"/>
  <c r="O16" i="2"/>
  <c r="O12" i="2"/>
  <c r="O4" i="2"/>
  <c r="K12" i="2"/>
  <c r="O33" i="2"/>
  <c r="O25" i="2"/>
  <c r="O17" i="2"/>
  <c r="O5" i="2"/>
  <c r="O32" i="2"/>
  <c r="O31" i="2"/>
  <c r="O19" i="2"/>
  <c r="O7" i="2"/>
  <c r="K24" i="2"/>
  <c r="O37" i="2"/>
  <c r="O9" i="2"/>
  <c r="K36" i="2"/>
  <c r="O29" i="2"/>
  <c r="O21" i="2"/>
  <c r="O13" i="2"/>
  <c r="O20" i="2"/>
  <c r="O8" i="2"/>
  <c r="K35" i="2"/>
  <c r="K34" i="2"/>
  <c r="K26" i="2"/>
  <c r="K2" i="2"/>
  <c r="K10" i="2"/>
  <c r="K11" i="2"/>
  <c r="K22" i="2"/>
  <c r="K14" i="2"/>
  <c r="K37" i="2"/>
  <c r="K17" i="2"/>
  <c r="K13" i="2"/>
  <c r="K33" i="2"/>
  <c r="K28" i="2"/>
  <c r="K8" i="2"/>
  <c r="K4" i="2"/>
  <c r="K31" i="2"/>
  <c r="K19" i="2"/>
  <c r="K7" i="2"/>
  <c r="K27" i="2"/>
  <c r="K15" i="2"/>
  <c r="K3" i="2"/>
  <c r="K9" i="2"/>
  <c r="K16" i="2"/>
  <c r="K25" i="2"/>
  <c r="K29" i="2"/>
  <c r="K21" i="2"/>
  <c r="K5" i="2"/>
  <c r="K32" i="2"/>
  <c r="K20" i="2"/>
  <c r="K30" i="2"/>
  <c r="K18" i="2"/>
  <c r="K6" i="2"/>
  <c r="G35" i="2"/>
  <c r="G33" i="2"/>
  <c r="G11" i="2"/>
  <c r="G37" i="2"/>
  <c r="G30" i="2"/>
  <c r="G18" i="2"/>
  <c r="G6" i="2"/>
  <c r="G29" i="2"/>
  <c r="G17" i="2"/>
  <c r="G5" i="2"/>
  <c r="G27" i="2"/>
  <c r="G15" i="2"/>
  <c r="G3" i="2"/>
  <c r="G26" i="2"/>
  <c r="G14" i="2"/>
  <c r="G25" i="2"/>
  <c r="G13" i="2"/>
  <c r="G16" i="2"/>
  <c r="G36" i="2"/>
  <c r="G24" i="2"/>
  <c r="G12" i="2"/>
  <c r="G28" i="2"/>
  <c r="G4" i="2"/>
  <c r="G23" i="2"/>
  <c r="G34" i="2"/>
  <c r="G22" i="2"/>
  <c r="G10" i="2"/>
  <c r="G2" i="2"/>
  <c r="G21" i="2"/>
  <c r="G9" i="2"/>
  <c r="G32" i="2"/>
  <c r="G20" i="2"/>
  <c r="G8" i="2"/>
  <c r="G31" i="2"/>
  <c r="G19" i="2"/>
  <c r="G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53F9F9B-8A33-4ABF-8227-06D319C521AE}" keepAlive="1" name="Query - case_study_results_2_csv" description="Connection to the 'case_study_results_2_csv' query in the workbook." type="5" refreshedVersion="8" background="1" saveData="1">
    <dbPr connection="Provider=Microsoft.Mashup.OleDb.1;Data Source=$Workbook$;Location=case_study_results_2_csv;Extended Properties=&quot;&quot;" command="SELECT * FROM [case_study_results_2_csv]"/>
  </connection>
  <connection id="2" xr16:uid="{F53A8AA5-237A-434B-9258-C3666CDD5E16}" keepAlive="1" name="Query - case_study_results_3_csv" description="Connection to the 'case_study_results_3_csv' query in the workbook." type="5" refreshedVersion="8" background="1" saveData="1">
    <dbPr connection="Provider=Microsoft.Mashup.OleDb.1;Data Source=$Workbook$;Location=case_study_results_3_csv;Extended Properties=&quot;&quot;" command="SELECT * FROM [case_study_results_3_csv]"/>
  </connection>
</connections>
</file>

<file path=xl/sharedStrings.xml><?xml version="1.0" encoding="utf-8"?>
<sst xmlns="http://schemas.openxmlformats.org/spreadsheetml/2006/main" count="616" uniqueCount="31">
  <si>
    <t>time</t>
  </si>
  <si>
    <t>cov</t>
  </si>
  <si>
    <t>vul_count</t>
  </si>
  <si>
    <t>llm_time</t>
  </si>
  <si>
    <t>in_token_1</t>
  </si>
  <si>
    <t>in_token_2</t>
  </si>
  <si>
    <t>in_token_3</t>
  </si>
  <si>
    <t>in_token_4</t>
  </si>
  <si>
    <t>out_token_1</t>
  </si>
  <si>
    <t>out_token_2</t>
  </si>
  <si>
    <t>out_token_3</t>
  </si>
  <si>
    <t>out_token_4</t>
  </si>
  <si>
    <t>model</t>
  </si>
  <si>
    <t>temperature</t>
  </si>
  <si>
    <t>mode</t>
  </si>
  <si>
    <t>num_candi</t>
  </si>
  <si>
    <t>contract</t>
  </si>
  <si>
    <t>llama</t>
  </si>
  <si>
    <t>gen</t>
  </si>
  <si>
    <t>HoloToken</t>
  </si>
  <si>
    <t>Crowdsale</t>
  </si>
  <si>
    <t>USMT</t>
  </si>
  <si>
    <t>gen_sel</t>
  </si>
  <si>
    <t>cov_3</t>
  </si>
  <si>
    <t>cov_2</t>
  </si>
  <si>
    <t>candi_percentage</t>
  </si>
  <si>
    <t>ave_cov</t>
  </si>
  <si>
    <t>ave_time</t>
  </si>
  <si>
    <t>ave_vul</t>
  </si>
  <si>
    <t>ave cov</t>
  </si>
  <si>
    <t>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</si>
</sst>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0" fontId="0" fillId="0" borderId="0" xfId="0" applyNumberFormat="1"/>
    <xf numFmtId="0" fontId="0" fillId="0" borderId="10" xfId="0" applyBorder="1"/>
    <xf numFmtId="10" fontId="0" fillId="0" borderId="10" xfId="0" applyNumberFormat="1" applyBorder="1"/>
    <xf numFmtId="0" fontId="0" fillId="0" borderId="11" xfId="0" applyBorder="1"/>
    <xf numFmtId="1" fontId="0" fillId="0" borderId="0" xfId="0" applyNumberFormat="1"/>
    <xf numFmtId="0" fontId="0" fillId="0" borderId="12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219D-3C97-474C-96C5-33B2F875E440}">
  <dimension ref="A1:Q37"/>
  <sheetViews>
    <sheetView workbookViewId="0">
      <selection sqref="A1:XFD1048576"/>
    </sheetView>
  </sheetViews>
  <sheetFormatPr defaultRowHeight="14.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>
        <v>26.412927150726301</v>
      </c>
      <c r="B2" s="1">
        <v>0.99790000000000001</v>
      </c>
      <c r="C2">
        <v>2</v>
      </c>
      <c r="D2">
        <v>5.0613059997558496</v>
      </c>
      <c r="E2">
        <v>510</v>
      </c>
      <c r="F2">
        <v>0</v>
      </c>
      <c r="G2">
        <v>0</v>
      </c>
      <c r="H2">
        <v>0</v>
      </c>
      <c r="I2">
        <v>337</v>
      </c>
      <c r="J2">
        <v>0</v>
      </c>
      <c r="K2">
        <v>0</v>
      </c>
      <c r="L2">
        <v>0</v>
      </c>
      <c r="M2" t="s">
        <v>17</v>
      </c>
      <c r="N2">
        <v>0</v>
      </c>
      <c r="O2" t="s">
        <v>18</v>
      </c>
      <c r="P2">
        <v>10</v>
      </c>
      <c r="Q2" t="s">
        <v>20</v>
      </c>
    </row>
    <row r="3" spans="1:17" x14ac:dyDescent="0.3">
      <c r="A3">
        <v>26.198582172393799</v>
      </c>
      <c r="B3" s="1">
        <v>0.99790000000000001</v>
      </c>
      <c r="C3">
        <v>2</v>
      </c>
      <c r="D3">
        <v>4.4561507701873699</v>
      </c>
      <c r="E3">
        <v>510</v>
      </c>
      <c r="F3">
        <v>0</v>
      </c>
      <c r="G3">
        <v>0</v>
      </c>
      <c r="H3">
        <v>0</v>
      </c>
      <c r="I3">
        <v>310</v>
      </c>
      <c r="J3">
        <v>0</v>
      </c>
      <c r="K3">
        <v>0</v>
      </c>
      <c r="L3">
        <v>0</v>
      </c>
      <c r="M3" t="s">
        <v>17</v>
      </c>
      <c r="N3">
        <v>0</v>
      </c>
      <c r="O3" t="s">
        <v>22</v>
      </c>
      <c r="P3">
        <v>10</v>
      </c>
      <c r="Q3" t="s">
        <v>20</v>
      </c>
    </row>
    <row r="4" spans="1:17" x14ac:dyDescent="0.3">
      <c r="A4">
        <v>190.74624848365701</v>
      </c>
      <c r="B4" s="1">
        <v>0.99619999999999997</v>
      </c>
      <c r="C4">
        <v>1</v>
      </c>
      <c r="D4">
        <v>15.371707201004</v>
      </c>
      <c r="E4">
        <v>1456</v>
      </c>
      <c r="F4">
        <v>2312</v>
      </c>
      <c r="G4">
        <v>3051</v>
      </c>
      <c r="H4">
        <v>0</v>
      </c>
      <c r="I4">
        <v>384</v>
      </c>
      <c r="J4">
        <v>386</v>
      </c>
      <c r="K4">
        <v>166</v>
      </c>
      <c r="L4">
        <v>0</v>
      </c>
      <c r="M4" t="s">
        <v>17</v>
      </c>
      <c r="N4">
        <v>0</v>
      </c>
      <c r="O4" t="s">
        <v>18</v>
      </c>
      <c r="P4">
        <v>10</v>
      </c>
      <c r="Q4" t="s">
        <v>19</v>
      </c>
    </row>
    <row r="5" spans="1:17" x14ac:dyDescent="0.3">
      <c r="A5">
        <v>197.156667232513</v>
      </c>
      <c r="B5" s="1">
        <v>0.99719999999999998</v>
      </c>
      <c r="C5">
        <v>1</v>
      </c>
      <c r="D5">
        <v>16.270234107971099</v>
      </c>
      <c r="E5">
        <v>1456</v>
      </c>
      <c r="F5">
        <v>2994</v>
      </c>
      <c r="G5">
        <v>3635</v>
      </c>
      <c r="H5">
        <v>0</v>
      </c>
      <c r="I5">
        <v>435</v>
      </c>
      <c r="J5">
        <v>333</v>
      </c>
      <c r="K5">
        <v>181</v>
      </c>
      <c r="L5">
        <v>0</v>
      </c>
      <c r="M5" t="s">
        <v>17</v>
      </c>
      <c r="N5">
        <v>0</v>
      </c>
      <c r="O5" t="s">
        <v>22</v>
      </c>
      <c r="P5">
        <v>10</v>
      </c>
      <c r="Q5" t="s">
        <v>19</v>
      </c>
    </row>
    <row r="6" spans="1:17" x14ac:dyDescent="0.3">
      <c r="A6">
        <v>1920.57826137542</v>
      </c>
      <c r="B6" s="1">
        <v>0.87780000000000002</v>
      </c>
      <c r="C6">
        <v>0</v>
      </c>
      <c r="D6">
        <v>24.663244009017902</v>
      </c>
      <c r="E6">
        <v>2477</v>
      </c>
      <c r="F6">
        <v>3750</v>
      </c>
      <c r="G6">
        <v>5057</v>
      </c>
      <c r="H6">
        <v>0</v>
      </c>
      <c r="I6">
        <v>455</v>
      </c>
      <c r="J6">
        <v>477</v>
      </c>
      <c r="K6">
        <v>484</v>
      </c>
      <c r="L6">
        <v>0</v>
      </c>
      <c r="M6" t="s">
        <v>17</v>
      </c>
      <c r="N6">
        <v>0</v>
      </c>
      <c r="O6" t="s">
        <v>18</v>
      </c>
      <c r="P6">
        <v>10</v>
      </c>
      <c r="Q6" t="s">
        <v>21</v>
      </c>
    </row>
    <row r="7" spans="1:17" x14ac:dyDescent="0.3">
      <c r="A7">
        <v>1698.6482901573099</v>
      </c>
      <c r="B7" s="1">
        <v>0.95069999999999999</v>
      </c>
      <c r="C7">
        <v>2</v>
      </c>
      <c r="D7">
        <v>29.377138614654498</v>
      </c>
      <c r="E7">
        <v>2477</v>
      </c>
      <c r="F7">
        <v>4756</v>
      </c>
      <c r="G7">
        <v>6092</v>
      </c>
      <c r="H7">
        <v>0</v>
      </c>
      <c r="I7">
        <v>478</v>
      </c>
      <c r="J7">
        <v>524</v>
      </c>
      <c r="K7">
        <v>540</v>
      </c>
      <c r="L7">
        <v>0</v>
      </c>
      <c r="M7" t="s">
        <v>17</v>
      </c>
      <c r="N7">
        <v>0</v>
      </c>
      <c r="O7" t="s">
        <v>22</v>
      </c>
      <c r="P7">
        <v>10</v>
      </c>
      <c r="Q7" t="s">
        <v>21</v>
      </c>
    </row>
    <row r="8" spans="1:17" x14ac:dyDescent="0.3">
      <c r="A8">
        <v>27.311080455780001</v>
      </c>
      <c r="B8" s="1">
        <v>0.99790000000000001</v>
      </c>
      <c r="C8">
        <v>2</v>
      </c>
      <c r="D8">
        <v>4.8503241539001403</v>
      </c>
      <c r="E8">
        <v>510</v>
      </c>
      <c r="F8">
        <v>0</v>
      </c>
      <c r="G8">
        <v>0</v>
      </c>
      <c r="H8">
        <v>0</v>
      </c>
      <c r="I8">
        <v>296</v>
      </c>
      <c r="J8">
        <v>0</v>
      </c>
      <c r="K8">
        <v>0</v>
      </c>
      <c r="L8">
        <v>0</v>
      </c>
      <c r="M8" t="s">
        <v>17</v>
      </c>
      <c r="N8">
        <v>0.2</v>
      </c>
      <c r="O8" t="s">
        <v>18</v>
      </c>
      <c r="P8">
        <v>10</v>
      </c>
      <c r="Q8" t="s">
        <v>20</v>
      </c>
    </row>
    <row r="9" spans="1:17" x14ac:dyDescent="0.3">
      <c r="A9">
        <v>28.0392246246337</v>
      </c>
      <c r="B9" s="1">
        <v>0.99790000000000001</v>
      </c>
      <c r="C9">
        <v>2</v>
      </c>
      <c r="D9">
        <v>5.6240644454956001</v>
      </c>
      <c r="E9">
        <v>510</v>
      </c>
      <c r="F9">
        <v>0</v>
      </c>
      <c r="G9">
        <v>0</v>
      </c>
      <c r="H9">
        <v>0</v>
      </c>
      <c r="I9">
        <v>377</v>
      </c>
      <c r="J9">
        <v>0</v>
      </c>
      <c r="K9">
        <v>0</v>
      </c>
      <c r="L9">
        <v>0</v>
      </c>
      <c r="M9" t="s">
        <v>17</v>
      </c>
      <c r="N9">
        <v>0.2</v>
      </c>
      <c r="O9" t="s">
        <v>22</v>
      </c>
      <c r="P9">
        <v>10</v>
      </c>
      <c r="Q9" t="s">
        <v>20</v>
      </c>
    </row>
    <row r="10" spans="1:17" x14ac:dyDescent="0.3">
      <c r="A10">
        <v>187.41300535202001</v>
      </c>
      <c r="B10" s="1">
        <v>0.99619999999999997</v>
      </c>
      <c r="C10">
        <v>1</v>
      </c>
      <c r="D10">
        <v>14.769929885864199</v>
      </c>
      <c r="E10">
        <v>1456</v>
      </c>
      <c r="F10">
        <v>2299</v>
      </c>
      <c r="G10">
        <v>3032</v>
      </c>
      <c r="H10">
        <v>0</v>
      </c>
      <c r="I10">
        <v>371</v>
      </c>
      <c r="J10">
        <v>380</v>
      </c>
      <c r="K10">
        <v>144</v>
      </c>
      <c r="L10">
        <v>0</v>
      </c>
      <c r="M10" t="s">
        <v>17</v>
      </c>
      <c r="N10">
        <v>0.2</v>
      </c>
      <c r="O10" t="s">
        <v>18</v>
      </c>
      <c r="P10">
        <v>10</v>
      </c>
      <c r="Q10" t="s">
        <v>19</v>
      </c>
    </row>
    <row r="11" spans="1:17" x14ac:dyDescent="0.3">
      <c r="A11">
        <v>166.92529869079499</v>
      </c>
      <c r="B11" s="1">
        <v>0.99719999999999998</v>
      </c>
      <c r="C11">
        <v>1</v>
      </c>
      <c r="D11">
        <v>16.436808824539099</v>
      </c>
      <c r="E11">
        <v>1456</v>
      </c>
      <c r="F11">
        <v>2935</v>
      </c>
      <c r="G11">
        <v>3650</v>
      </c>
      <c r="H11">
        <v>0</v>
      </c>
      <c r="I11">
        <v>373</v>
      </c>
      <c r="J11">
        <v>351</v>
      </c>
      <c r="K11">
        <v>260</v>
      </c>
      <c r="L11">
        <v>0</v>
      </c>
      <c r="M11" t="s">
        <v>17</v>
      </c>
      <c r="N11">
        <v>0.2</v>
      </c>
      <c r="O11" t="s">
        <v>22</v>
      </c>
      <c r="P11">
        <v>10</v>
      </c>
      <c r="Q11" t="s">
        <v>19</v>
      </c>
    </row>
    <row r="12" spans="1:17" x14ac:dyDescent="0.3">
      <c r="A12">
        <v>2339.9920053482001</v>
      </c>
      <c r="B12" s="1">
        <v>0.87029999999999996</v>
      </c>
      <c r="C12">
        <v>0</v>
      </c>
      <c r="D12">
        <v>24.816852331161499</v>
      </c>
      <c r="E12">
        <v>2477</v>
      </c>
      <c r="F12">
        <v>3696</v>
      </c>
      <c r="G12">
        <v>4998</v>
      </c>
      <c r="H12">
        <v>0</v>
      </c>
      <c r="I12">
        <v>401</v>
      </c>
      <c r="J12">
        <v>450</v>
      </c>
      <c r="K12">
        <v>565</v>
      </c>
      <c r="L12">
        <v>0</v>
      </c>
      <c r="M12" t="s">
        <v>17</v>
      </c>
      <c r="N12">
        <v>0.2</v>
      </c>
      <c r="O12" t="s">
        <v>18</v>
      </c>
      <c r="P12">
        <v>10</v>
      </c>
      <c r="Q12" t="s">
        <v>21</v>
      </c>
    </row>
    <row r="13" spans="1:17" x14ac:dyDescent="0.3">
      <c r="A13">
        <v>2294.6673104762999</v>
      </c>
      <c r="B13" s="1">
        <v>0.95069999999999999</v>
      </c>
      <c r="C13">
        <v>2</v>
      </c>
      <c r="D13">
        <v>37.483100414276102</v>
      </c>
      <c r="E13">
        <v>2477</v>
      </c>
      <c r="F13">
        <v>4790</v>
      </c>
      <c r="G13">
        <v>6310</v>
      </c>
      <c r="H13">
        <v>0</v>
      </c>
      <c r="I13">
        <v>529</v>
      </c>
      <c r="J13">
        <v>727</v>
      </c>
      <c r="K13">
        <v>812</v>
      </c>
      <c r="L13">
        <v>0</v>
      </c>
      <c r="M13" t="s">
        <v>17</v>
      </c>
      <c r="N13">
        <v>0.2</v>
      </c>
      <c r="O13" t="s">
        <v>22</v>
      </c>
      <c r="P13">
        <v>10</v>
      </c>
      <c r="Q13" t="s">
        <v>21</v>
      </c>
    </row>
    <row r="14" spans="1:17" x14ac:dyDescent="0.3">
      <c r="A14">
        <v>28.387012720108</v>
      </c>
      <c r="B14" s="1">
        <v>0.99790000000000001</v>
      </c>
      <c r="C14">
        <v>2</v>
      </c>
      <c r="D14">
        <v>5.0552179813385001</v>
      </c>
      <c r="E14">
        <v>510</v>
      </c>
      <c r="F14">
        <v>0</v>
      </c>
      <c r="G14">
        <v>0</v>
      </c>
      <c r="H14">
        <v>0</v>
      </c>
      <c r="I14">
        <v>319</v>
      </c>
      <c r="J14">
        <v>0</v>
      </c>
      <c r="K14">
        <v>0</v>
      </c>
      <c r="L14">
        <v>0</v>
      </c>
      <c r="M14" t="s">
        <v>17</v>
      </c>
      <c r="N14">
        <v>0.4</v>
      </c>
      <c r="O14" t="s">
        <v>18</v>
      </c>
      <c r="P14">
        <v>10</v>
      </c>
      <c r="Q14" t="s">
        <v>20</v>
      </c>
    </row>
    <row r="15" spans="1:17" x14ac:dyDescent="0.3">
      <c r="A15">
        <v>29.638014554977399</v>
      </c>
      <c r="B15" s="1">
        <v>0.99790000000000001</v>
      </c>
      <c r="C15">
        <v>2</v>
      </c>
      <c r="D15">
        <v>6.5883307456970197</v>
      </c>
      <c r="E15">
        <v>510</v>
      </c>
      <c r="F15">
        <v>0</v>
      </c>
      <c r="G15">
        <v>0</v>
      </c>
      <c r="H15">
        <v>0</v>
      </c>
      <c r="I15">
        <v>416</v>
      </c>
      <c r="J15">
        <v>0</v>
      </c>
      <c r="K15">
        <v>0</v>
      </c>
      <c r="L15">
        <v>0</v>
      </c>
      <c r="M15" t="s">
        <v>17</v>
      </c>
      <c r="N15">
        <v>0.4</v>
      </c>
      <c r="O15" t="s">
        <v>22</v>
      </c>
      <c r="P15">
        <v>10</v>
      </c>
      <c r="Q15" t="s">
        <v>20</v>
      </c>
    </row>
    <row r="16" spans="1:17" x14ac:dyDescent="0.3">
      <c r="A16">
        <v>119.579337120056</v>
      </c>
      <c r="B16" s="1">
        <v>0.76060000000000005</v>
      </c>
      <c r="C16">
        <v>1</v>
      </c>
      <c r="D16">
        <v>16.2379922866821</v>
      </c>
      <c r="E16">
        <v>1456</v>
      </c>
      <c r="F16">
        <v>2278</v>
      </c>
      <c r="G16">
        <v>2974</v>
      </c>
      <c r="H16">
        <v>0</v>
      </c>
      <c r="I16">
        <v>350</v>
      </c>
      <c r="J16">
        <v>297</v>
      </c>
      <c r="K16">
        <v>335</v>
      </c>
      <c r="L16">
        <v>0</v>
      </c>
      <c r="M16" t="s">
        <v>17</v>
      </c>
      <c r="N16">
        <v>0.4</v>
      </c>
      <c r="O16" t="s">
        <v>18</v>
      </c>
      <c r="P16">
        <v>10</v>
      </c>
      <c r="Q16" t="s">
        <v>19</v>
      </c>
    </row>
    <row r="17" spans="1:17" x14ac:dyDescent="0.3">
      <c r="A17">
        <v>219.39118123054499</v>
      </c>
      <c r="B17" s="1">
        <v>0.99619999999999997</v>
      </c>
      <c r="C17">
        <v>1</v>
      </c>
      <c r="D17">
        <v>16.874590635299601</v>
      </c>
      <c r="E17">
        <v>1456</v>
      </c>
      <c r="F17">
        <v>2859</v>
      </c>
      <c r="G17">
        <v>3566</v>
      </c>
      <c r="H17">
        <v>0</v>
      </c>
      <c r="I17">
        <v>393</v>
      </c>
      <c r="J17">
        <v>359</v>
      </c>
      <c r="K17">
        <v>251</v>
      </c>
      <c r="L17">
        <v>0</v>
      </c>
      <c r="M17" t="s">
        <v>17</v>
      </c>
      <c r="N17">
        <v>0.4</v>
      </c>
      <c r="O17" t="s">
        <v>22</v>
      </c>
      <c r="P17">
        <v>10</v>
      </c>
      <c r="Q17" t="s">
        <v>19</v>
      </c>
    </row>
    <row r="18" spans="1:17" x14ac:dyDescent="0.3">
      <c r="A18">
        <v>2594.4391877651201</v>
      </c>
      <c r="B18" s="1">
        <v>0.87780000000000002</v>
      </c>
      <c r="C18">
        <v>0</v>
      </c>
      <c r="D18">
        <v>30.055574417114201</v>
      </c>
      <c r="E18">
        <v>2477</v>
      </c>
      <c r="F18">
        <v>3779</v>
      </c>
      <c r="G18">
        <v>5142</v>
      </c>
      <c r="H18">
        <v>0</v>
      </c>
      <c r="I18">
        <v>484</v>
      </c>
      <c r="J18">
        <v>517</v>
      </c>
      <c r="K18">
        <v>689</v>
      </c>
      <c r="L18">
        <v>0</v>
      </c>
      <c r="M18" t="s">
        <v>17</v>
      </c>
      <c r="N18">
        <v>0.4</v>
      </c>
      <c r="O18" t="s">
        <v>18</v>
      </c>
      <c r="P18">
        <v>10</v>
      </c>
      <c r="Q18" t="s">
        <v>21</v>
      </c>
    </row>
    <row r="19" spans="1:17" x14ac:dyDescent="0.3">
      <c r="A19">
        <v>2004.00357770919</v>
      </c>
      <c r="B19" s="1">
        <v>0.95069999999999999</v>
      </c>
      <c r="C19">
        <v>2</v>
      </c>
      <c r="D19">
        <v>29.8073554039001</v>
      </c>
      <c r="E19">
        <v>2477</v>
      </c>
      <c r="F19">
        <v>4747</v>
      </c>
      <c r="G19">
        <v>6095</v>
      </c>
      <c r="H19">
        <v>0</v>
      </c>
      <c r="I19">
        <v>475</v>
      </c>
      <c r="J19">
        <v>580</v>
      </c>
      <c r="K19">
        <v>560</v>
      </c>
      <c r="L19">
        <v>0</v>
      </c>
      <c r="M19" t="s">
        <v>17</v>
      </c>
      <c r="N19">
        <v>0.4</v>
      </c>
      <c r="O19" t="s">
        <v>22</v>
      </c>
      <c r="P19">
        <v>10</v>
      </c>
      <c r="Q19" t="s">
        <v>21</v>
      </c>
    </row>
    <row r="20" spans="1:17" x14ac:dyDescent="0.3">
      <c r="A20">
        <v>27.5637960433959</v>
      </c>
      <c r="B20" s="1">
        <v>0.99790000000000001</v>
      </c>
      <c r="C20">
        <v>2</v>
      </c>
      <c r="D20">
        <v>4.1162867546081499</v>
      </c>
      <c r="E20">
        <v>510</v>
      </c>
      <c r="F20">
        <v>0</v>
      </c>
      <c r="G20">
        <v>0</v>
      </c>
      <c r="H20">
        <v>0</v>
      </c>
      <c r="I20">
        <v>265</v>
      </c>
      <c r="J20">
        <v>0</v>
      </c>
      <c r="K20">
        <v>0</v>
      </c>
      <c r="L20">
        <v>0</v>
      </c>
      <c r="M20" t="s">
        <v>17</v>
      </c>
      <c r="N20">
        <v>0.6</v>
      </c>
      <c r="O20" t="s">
        <v>18</v>
      </c>
      <c r="P20">
        <v>10</v>
      </c>
      <c r="Q20" t="s">
        <v>20</v>
      </c>
    </row>
    <row r="21" spans="1:17" x14ac:dyDescent="0.3">
      <c r="A21">
        <v>26.9004273414611</v>
      </c>
      <c r="B21" s="1">
        <v>0.99790000000000001</v>
      </c>
      <c r="C21">
        <v>2</v>
      </c>
      <c r="D21">
        <v>5.5357236862182599</v>
      </c>
      <c r="E21">
        <v>510</v>
      </c>
      <c r="F21">
        <v>0</v>
      </c>
      <c r="G21">
        <v>0</v>
      </c>
      <c r="H21">
        <v>0</v>
      </c>
      <c r="I21">
        <v>374</v>
      </c>
      <c r="J21">
        <v>0</v>
      </c>
      <c r="K21">
        <v>0</v>
      </c>
      <c r="L21">
        <v>0</v>
      </c>
      <c r="M21" t="s">
        <v>17</v>
      </c>
      <c r="N21">
        <v>0.6</v>
      </c>
      <c r="O21" t="s">
        <v>22</v>
      </c>
      <c r="P21">
        <v>10</v>
      </c>
      <c r="Q21" t="s">
        <v>20</v>
      </c>
    </row>
    <row r="22" spans="1:17" x14ac:dyDescent="0.3">
      <c r="A22">
        <v>169.510373830795</v>
      </c>
      <c r="B22" s="1">
        <v>0.99619999999999997</v>
      </c>
      <c r="C22">
        <v>1</v>
      </c>
      <c r="D22">
        <v>16.697096586227399</v>
      </c>
      <c r="E22">
        <v>1456</v>
      </c>
      <c r="F22">
        <v>2336</v>
      </c>
      <c r="G22">
        <v>3085</v>
      </c>
      <c r="H22">
        <v>0</v>
      </c>
      <c r="I22">
        <v>396</v>
      </c>
      <c r="J22">
        <v>413</v>
      </c>
      <c r="K22">
        <v>199</v>
      </c>
      <c r="L22">
        <v>0</v>
      </c>
      <c r="M22" t="s">
        <v>17</v>
      </c>
      <c r="N22">
        <v>0.6</v>
      </c>
      <c r="O22" t="s">
        <v>18</v>
      </c>
      <c r="P22">
        <v>10</v>
      </c>
      <c r="Q22" t="s">
        <v>19</v>
      </c>
    </row>
    <row r="23" spans="1:17" x14ac:dyDescent="0.3">
      <c r="A23">
        <v>196.799073219299</v>
      </c>
      <c r="B23" s="1">
        <v>0.99619999999999997</v>
      </c>
      <c r="C23">
        <v>1</v>
      </c>
      <c r="D23">
        <v>17.2869565486907</v>
      </c>
      <c r="E23">
        <v>1456</v>
      </c>
      <c r="F23">
        <v>3004</v>
      </c>
      <c r="G23">
        <v>3687</v>
      </c>
      <c r="H23">
        <v>0</v>
      </c>
      <c r="I23">
        <v>444</v>
      </c>
      <c r="J23">
        <v>381</v>
      </c>
      <c r="K23">
        <v>197</v>
      </c>
      <c r="L23">
        <v>0</v>
      </c>
      <c r="M23" t="s">
        <v>17</v>
      </c>
      <c r="N23">
        <v>0.6</v>
      </c>
      <c r="O23" t="s">
        <v>22</v>
      </c>
      <c r="P23">
        <v>10</v>
      </c>
      <c r="Q23" t="s">
        <v>19</v>
      </c>
    </row>
    <row r="24" spans="1:17" x14ac:dyDescent="0.3">
      <c r="A24">
        <v>1493.87738275527</v>
      </c>
      <c r="B24" s="1">
        <v>0.87780000000000002</v>
      </c>
      <c r="C24">
        <v>0</v>
      </c>
      <c r="D24">
        <v>29.5003015995025</v>
      </c>
      <c r="E24">
        <v>2477</v>
      </c>
      <c r="F24">
        <v>3751</v>
      </c>
      <c r="G24">
        <v>5135</v>
      </c>
      <c r="H24">
        <v>0</v>
      </c>
      <c r="I24">
        <v>456</v>
      </c>
      <c r="J24">
        <v>563</v>
      </c>
      <c r="K24">
        <v>670</v>
      </c>
      <c r="L24">
        <v>0</v>
      </c>
      <c r="M24" t="s">
        <v>17</v>
      </c>
      <c r="N24">
        <v>0.6</v>
      </c>
      <c r="O24" t="s">
        <v>18</v>
      </c>
      <c r="P24">
        <v>10</v>
      </c>
      <c r="Q24" t="s">
        <v>21</v>
      </c>
    </row>
    <row r="25" spans="1:17" x14ac:dyDescent="0.3">
      <c r="A25">
        <v>2014.3700296878801</v>
      </c>
      <c r="B25" s="1">
        <v>0.91180000000000005</v>
      </c>
      <c r="C25">
        <v>0</v>
      </c>
      <c r="D25">
        <v>25.675676345825099</v>
      </c>
      <c r="E25">
        <v>2477</v>
      </c>
      <c r="F25">
        <v>4807</v>
      </c>
      <c r="G25">
        <v>6200</v>
      </c>
      <c r="H25">
        <v>0</v>
      </c>
      <c r="I25">
        <v>498</v>
      </c>
      <c r="J25">
        <v>570</v>
      </c>
      <c r="K25">
        <v>363</v>
      </c>
      <c r="L25">
        <v>0</v>
      </c>
      <c r="M25" t="s">
        <v>17</v>
      </c>
      <c r="N25">
        <v>0.6</v>
      </c>
      <c r="O25" t="s">
        <v>22</v>
      </c>
      <c r="P25">
        <v>10</v>
      </c>
      <c r="Q25" t="s">
        <v>21</v>
      </c>
    </row>
    <row r="26" spans="1:17" x14ac:dyDescent="0.3">
      <c r="A26">
        <v>27.5136730670928</v>
      </c>
      <c r="B26" s="1">
        <v>0.99160000000000004</v>
      </c>
      <c r="C26">
        <v>2</v>
      </c>
      <c r="D26">
        <v>5.2694957256317103</v>
      </c>
      <c r="E26">
        <v>510</v>
      </c>
      <c r="F26">
        <v>0</v>
      </c>
      <c r="G26">
        <v>0</v>
      </c>
      <c r="H26">
        <v>0</v>
      </c>
      <c r="I26">
        <v>352</v>
      </c>
      <c r="J26">
        <v>0</v>
      </c>
      <c r="K26">
        <v>0</v>
      </c>
      <c r="L26">
        <v>0</v>
      </c>
      <c r="M26" t="s">
        <v>17</v>
      </c>
      <c r="N26">
        <v>0.8</v>
      </c>
      <c r="O26" t="s">
        <v>18</v>
      </c>
      <c r="P26">
        <v>10</v>
      </c>
      <c r="Q26" t="s">
        <v>20</v>
      </c>
    </row>
    <row r="27" spans="1:17" x14ac:dyDescent="0.3">
      <c r="A27">
        <v>37.876725435256901</v>
      </c>
      <c r="B27" s="1">
        <v>0.99790000000000001</v>
      </c>
      <c r="C27">
        <v>2</v>
      </c>
      <c r="D27">
        <v>13.041850328445401</v>
      </c>
      <c r="E27">
        <v>510</v>
      </c>
      <c r="F27">
        <v>1233</v>
      </c>
      <c r="G27">
        <v>1758</v>
      </c>
      <c r="H27">
        <v>0</v>
      </c>
      <c r="I27">
        <v>378</v>
      </c>
      <c r="J27">
        <v>287</v>
      </c>
      <c r="K27">
        <v>189</v>
      </c>
      <c r="L27">
        <v>0</v>
      </c>
      <c r="M27" t="s">
        <v>17</v>
      </c>
      <c r="N27">
        <v>0.8</v>
      </c>
      <c r="O27" t="s">
        <v>22</v>
      </c>
      <c r="P27">
        <v>10</v>
      </c>
      <c r="Q27" t="s">
        <v>20</v>
      </c>
    </row>
    <row r="28" spans="1:17" x14ac:dyDescent="0.3">
      <c r="A28">
        <v>183.60000228881799</v>
      </c>
      <c r="B28" s="1">
        <v>0.99619999999999997</v>
      </c>
      <c r="C28">
        <v>1</v>
      </c>
      <c r="D28">
        <v>17.231599569320601</v>
      </c>
      <c r="E28">
        <v>1456</v>
      </c>
      <c r="F28">
        <v>2389</v>
      </c>
      <c r="G28">
        <v>3302</v>
      </c>
      <c r="H28">
        <v>0</v>
      </c>
      <c r="I28">
        <v>442</v>
      </c>
      <c r="J28">
        <v>475</v>
      </c>
      <c r="K28">
        <v>169</v>
      </c>
      <c r="L28">
        <v>0</v>
      </c>
      <c r="M28" t="s">
        <v>17</v>
      </c>
      <c r="N28">
        <v>0.8</v>
      </c>
      <c r="O28" t="s">
        <v>18</v>
      </c>
      <c r="P28">
        <v>10</v>
      </c>
      <c r="Q28" t="s">
        <v>19</v>
      </c>
    </row>
    <row r="29" spans="1:17" x14ac:dyDescent="0.3">
      <c r="A29">
        <v>178.96243834495499</v>
      </c>
      <c r="B29" s="1">
        <v>0.99619999999999997</v>
      </c>
      <c r="C29">
        <v>1</v>
      </c>
      <c r="D29">
        <v>15.501657724380401</v>
      </c>
      <c r="E29">
        <v>1456</v>
      </c>
      <c r="F29">
        <v>3007</v>
      </c>
      <c r="G29">
        <v>3599</v>
      </c>
      <c r="H29">
        <v>0</v>
      </c>
      <c r="I29">
        <v>447</v>
      </c>
      <c r="J29">
        <v>307</v>
      </c>
      <c r="K29">
        <v>166</v>
      </c>
      <c r="L29">
        <v>0</v>
      </c>
      <c r="M29" t="s">
        <v>17</v>
      </c>
      <c r="N29">
        <v>0.8</v>
      </c>
      <c r="O29" t="s">
        <v>22</v>
      </c>
      <c r="P29">
        <v>10</v>
      </c>
      <c r="Q29" t="s">
        <v>19</v>
      </c>
    </row>
    <row r="30" spans="1:17" x14ac:dyDescent="0.3">
      <c r="A30">
        <v>2044.44201016426</v>
      </c>
      <c r="B30" s="1">
        <v>0.87780000000000002</v>
      </c>
      <c r="C30">
        <v>0</v>
      </c>
      <c r="D30">
        <v>24.779073953628501</v>
      </c>
      <c r="E30">
        <v>2477</v>
      </c>
      <c r="F30">
        <v>3679</v>
      </c>
      <c r="G30">
        <v>4982</v>
      </c>
      <c r="H30">
        <v>0</v>
      </c>
      <c r="I30">
        <v>384</v>
      </c>
      <c r="J30">
        <v>440</v>
      </c>
      <c r="K30">
        <v>557</v>
      </c>
      <c r="L30">
        <v>0</v>
      </c>
      <c r="M30" t="s">
        <v>17</v>
      </c>
      <c r="N30">
        <v>0.8</v>
      </c>
      <c r="O30" t="s">
        <v>18</v>
      </c>
      <c r="P30">
        <v>10</v>
      </c>
      <c r="Q30" t="s">
        <v>21</v>
      </c>
    </row>
    <row r="31" spans="1:17" x14ac:dyDescent="0.3">
      <c r="A31">
        <v>1686.5347828864999</v>
      </c>
      <c r="B31" s="1">
        <v>0.95069999999999999</v>
      </c>
      <c r="C31">
        <v>1</v>
      </c>
      <c r="D31">
        <v>24.3502547740936</v>
      </c>
      <c r="E31">
        <v>2477</v>
      </c>
      <c r="F31">
        <v>4808</v>
      </c>
      <c r="G31">
        <v>5917</v>
      </c>
      <c r="H31">
        <v>0</v>
      </c>
      <c r="I31">
        <v>532</v>
      </c>
      <c r="J31">
        <v>386</v>
      </c>
      <c r="K31">
        <v>443</v>
      </c>
      <c r="L31">
        <v>0</v>
      </c>
      <c r="M31" t="s">
        <v>17</v>
      </c>
      <c r="N31">
        <v>0.8</v>
      </c>
      <c r="O31" t="s">
        <v>22</v>
      </c>
      <c r="P31">
        <v>10</v>
      </c>
      <c r="Q31" t="s">
        <v>21</v>
      </c>
    </row>
    <row r="32" spans="1:17" x14ac:dyDescent="0.3">
      <c r="A32">
        <v>38.277617454528801</v>
      </c>
      <c r="B32" s="1">
        <v>0.99790000000000001</v>
      </c>
      <c r="C32">
        <v>2</v>
      </c>
      <c r="D32">
        <v>10.510858774185101</v>
      </c>
      <c r="E32">
        <v>510</v>
      </c>
      <c r="F32">
        <v>1162</v>
      </c>
      <c r="G32">
        <v>0</v>
      </c>
      <c r="H32">
        <v>0</v>
      </c>
      <c r="I32">
        <v>362</v>
      </c>
      <c r="J32">
        <v>324</v>
      </c>
      <c r="K32">
        <v>0</v>
      </c>
      <c r="L32">
        <v>0</v>
      </c>
      <c r="M32" t="s">
        <v>17</v>
      </c>
      <c r="N32">
        <v>1</v>
      </c>
      <c r="O32" t="s">
        <v>18</v>
      </c>
      <c r="P32">
        <v>10</v>
      </c>
      <c r="Q32" t="s">
        <v>20</v>
      </c>
    </row>
    <row r="33" spans="1:17" x14ac:dyDescent="0.3">
      <c r="A33">
        <v>32.219422101974402</v>
      </c>
      <c r="B33" s="1">
        <v>0.99790000000000001</v>
      </c>
      <c r="C33">
        <v>2</v>
      </c>
      <c r="D33">
        <v>10.3044288158416</v>
      </c>
      <c r="E33">
        <v>510</v>
      </c>
      <c r="F33">
        <v>1174</v>
      </c>
      <c r="G33">
        <v>0</v>
      </c>
      <c r="H33">
        <v>0</v>
      </c>
      <c r="I33">
        <v>362</v>
      </c>
      <c r="J33">
        <v>311</v>
      </c>
      <c r="K33">
        <v>0</v>
      </c>
      <c r="L33">
        <v>0</v>
      </c>
      <c r="M33" t="s">
        <v>17</v>
      </c>
      <c r="N33">
        <v>1</v>
      </c>
      <c r="O33" t="s">
        <v>22</v>
      </c>
      <c r="P33">
        <v>10</v>
      </c>
      <c r="Q33" t="s">
        <v>20</v>
      </c>
    </row>
    <row r="34" spans="1:17" x14ac:dyDescent="0.3">
      <c r="A34">
        <v>225.469769954681</v>
      </c>
      <c r="B34" s="1">
        <v>0.8911</v>
      </c>
      <c r="C34">
        <v>1</v>
      </c>
      <c r="D34">
        <v>20.8513550758361</v>
      </c>
      <c r="E34">
        <v>1456</v>
      </c>
      <c r="F34">
        <v>2360</v>
      </c>
      <c r="G34">
        <v>3268</v>
      </c>
      <c r="H34">
        <v>0</v>
      </c>
      <c r="I34">
        <v>458</v>
      </c>
      <c r="J34">
        <v>434</v>
      </c>
      <c r="K34">
        <v>388</v>
      </c>
      <c r="L34">
        <v>0</v>
      </c>
      <c r="M34" t="s">
        <v>17</v>
      </c>
      <c r="N34">
        <v>1</v>
      </c>
      <c r="O34" t="s">
        <v>18</v>
      </c>
      <c r="P34">
        <v>10</v>
      </c>
      <c r="Q34" t="s">
        <v>19</v>
      </c>
    </row>
    <row r="35" spans="1:17" x14ac:dyDescent="0.3">
      <c r="A35">
        <v>218.55986356735201</v>
      </c>
      <c r="B35" s="1">
        <v>0.99619999999999997</v>
      </c>
      <c r="C35">
        <v>1</v>
      </c>
      <c r="D35">
        <v>20.703573703765802</v>
      </c>
      <c r="E35">
        <v>1456</v>
      </c>
      <c r="F35">
        <v>2884</v>
      </c>
      <c r="G35">
        <v>3739</v>
      </c>
      <c r="H35">
        <v>0</v>
      </c>
      <c r="I35">
        <v>420</v>
      </c>
      <c r="J35">
        <v>507</v>
      </c>
      <c r="K35">
        <v>340</v>
      </c>
      <c r="L35">
        <v>0</v>
      </c>
      <c r="M35" t="s">
        <v>17</v>
      </c>
      <c r="N35">
        <v>1</v>
      </c>
      <c r="O35" t="s">
        <v>22</v>
      </c>
      <c r="P35">
        <v>10</v>
      </c>
      <c r="Q35" t="s">
        <v>19</v>
      </c>
    </row>
    <row r="36" spans="1:17" x14ac:dyDescent="0.3">
      <c r="A36">
        <v>2179.8254032135001</v>
      </c>
      <c r="B36" s="1">
        <v>0.87780000000000002</v>
      </c>
      <c r="C36">
        <v>0</v>
      </c>
      <c r="D36">
        <v>28.746433734893799</v>
      </c>
      <c r="E36">
        <v>2477</v>
      </c>
      <c r="F36">
        <v>3753</v>
      </c>
      <c r="G36">
        <v>5141</v>
      </c>
      <c r="H36">
        <v>0</v>
      </c>
      <c r="I36">
        <v>458</v>
      </c>
      <c r="J36">
        <v>558</v>
      </c>
      <c r="K36">
        <v>603</v>
      </c>
      <c r="L36">
        <v>0</v>
      </c>
      <c r="M36" t="s">
        <v>17</v>
      </c>
      <c r="N36">
        <v>1</v>
      </c>
      <c r="O36" t="s">
        <v>18</v>
      </c>
      <c r="P36">
        <v>10</v>
      </c>
      <c r="Q36" t="s">
        <v>21</v>
      </c>
    </row>
    <row r="37" spans="1:17" x14ac:dyDescent="0.3">
      <c r="A37">
        <v>1921.5239517688699</v>
      </c>
      <c r="B37" s="1">
        <v>0.95069999999999999</v>
      </c>
      <c r="C37">
        <v>2</v>
      </c>
      <c r="D37">
        <v>23.517862796783401</v>
      </c>
      <c r="E37">
        <v>2477</v>
      </c>
      <c r="F37">
        <v>4678</v>
      </c>
      <c r="G37">
        <v>5940</v>
      </c>
      <c r="H37">
        <v>0</v>
      </c>
      <c r="I37">
        <v>409</v>
      </c>
      <c r="J37">
        <v>500</v>
      </c>
      <c r="K37">
        <v>407</v>
      </c>
      <c r="L37">
        <v>0</v>
      </c>
      <c r="M37" t="s">
        <v>17</v>
      </c>
      <c r="N37">
        <v>1</v>
      </c>
      <c r="O37" t="s">
        <v>22</v>
      </c>
      <c r="P37">
        <v>10</v>
      </c>
      <c r="Q37" t="s">
        <v>21</v>
      </c>
    </row>
  </sheetData>
  <sortState xmlns:xlrd2="http://schemas.microsoft.com/office/spreadsheetml/2017/richdata2" ref="A2:Q39">
    <sortCondition ref="N2:N39"/>
    <sortCondition ref="Q2:Q3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1C8A1-A4D5-4398-B24C-49DFFEDFDA36}">
  <dimension ref="A1:AJ43"/>
  <sheetViews>
    <sheetView topLeftCell="M19" workbookViewId="0">
      <selection activeCell="U35" sqref="U35"/>
    </sheetView>
  </sheetViews>
  <sheetFormatPr defaultRowHeight="14.4" x14ac:dyDescent="0.3"/>
  <cols>
    <col min="21" max="21" width="9.109375" bestFit="1" customWidth="1"/>
  </cols>
  <sheetData>
    <row r="1" spans="1:36" x14ac:dyDescent="0.3">
      <c r="A1" t="str">
        <f>case_study_results_1_csv!N1</f>
        <v>temperature</v>
      </c>
      <c r="B1" t="str">
        <f>case_study_results_1_csv!Q1</f>
        <v>contract</v>
      </c>
      <c r="C1" t="str">
        <f>case_study_results_1_csv!O1</f>
        <v>mode</v>
      </c>
      <c r="D1" t="str">
        <f>case_study_results_1_csv!B1</f>
        <v>cov</v>
      </c>
      <c r="E1" t="s">
        <v>24</v>
      </c>
      <c r="F1" t="s">
        <v>23</v>
      </c>
      <c r="G1" t="s">
        <v>26</v>
      </c>
      <c r="H1" t="str">
        <f>case_study_results_1_csv!A1</f>
        <v>time</v>
      </c>
      <c r="I1" t="str">
        <f>'2nd'!A1</f>
        <v>time</v>
      </c>
      <c r="J1" t="str">
        <f>'3rd'!A1</f>
        <v>time</v>
      </c>
      <c r="K1" t="s">
        <v>27</v>
      </c>
      <c r="L1" t="str">
        <f>case_study_results_1_csv!C1</f>
        <v>vul_count</v>
      </c>
      <c r="M1" t="str">
        <f>'2nd'!C1</f>
        <v>vul_count</v>
      </c>
      <c r="N1" t="str">
        <f>'3rd'!C1</f>
        <v>vul_count</v>
      </c>
      <c r="O1" t="s">
        <v>28</v>
      </c>
      <c r="Q1" s="2" t="s">
        <v>13</v>
      </c>
      <c r="R1" s="2" t="s">
        <v>16</v>
      </c>
      <c r="S1" s="2" t="s">
        <v>14</v>
      </c>
      <c r="T1" s="2" t="s">
        <v>1</v>
      </c>
      <c r="U1" s="6" t="s">
        <v>0</v>
      </c>
      <c r="V1" s="6" t="s">
        <v>2</v>
      </c>
    </row>
    <row r="2" spans="1:36" x14ac:dyDescent="0.3">
      <c r="A2">
        <f>case_study_results_1_csv!N2</f>
        <v>0</v>
      </c>
      <c r="B2" t="str">
        <f>case_study_results_1_csv!Q2</f>
        <v>Crowdsale</v>
      </c>
      <c r="C2" t="str">
        <f>case_study_results_1_csv!O2</f>
        <v>gen</v>
      </c>
      <c r="D2" s="1">
        <f>case_study_results_1_csv!B2</f>
        <v>0.99790000000000001</v>
      </c>
      <c r="E2" s="1">
        <f>'2nd'!B2</f>
        <v>0.99790000000000001</v>
      </c>
      <c r="F2" s="1">
        <f>'3rd'!B2</f>
        <v>0.99790000000000001</v>
      </c>
      <c r="G2" s="1">
        <f>AVERAGE(D2:F2)</f>
        <v>0.99790000000000001</v>
      </c>
      <c r="H2">
        <f>case_study_results_1_csv!A2</f>
        <v>26.412927150726301</v>
      </c>
      <c r="I2">
        <f>'2nd'!A2</f>
        <v>25.955670595169</v>
      </c>
      <c r="J2">
        <f>'3rd'!A2</f>
        <v>27.827268362045199</v>
      </c>
      <c r="K2" s="5">
        <f>AVERAGE(H2:J2)</f>
        <v>26.7319553693135</v>
      </c>
      <c r="L2">
        <f>case_study_results_1_csv!C2</f>
        <v>2</v>
      </c>
      <c r="M2">
        <f>'2nd'!C2</f>
        <v>2</v>
      </c>
      <c r="N2">
        <f>'3rd'!C2</f>
        <v>2</v>
      </c>
      <c r="O2" s="5">
        <f>AVERAGE(L2:N2)</f>
        <v>2</v>
      </c>
      <c r="Q2" s="2">
        <v>0</v>
      </c>
      <c r="R2" s="2" t="s">
        <v>20</v>
      </c>
      <c r="S2" s="2" t="s">
        <v>18</v>
      </c>
      <c r="T2" s="3">
        <v>0.99790000000000001</v>
      </c>
      <c r="U2" s="5">
        <v>26.7319553693135</v>
      </c>
      <c r="V2" s="5">
        <v>2</v>
      </c>
      <c r="W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3">
      <c r="A3">
        <f>case_study_results_1_csv!N3</f>
        <v>0</v>
      </c>
      <c r="B3" t="str">
        <f>case_study_results_1_csv!Q3</f>
        <v>Crowdsale</v>
      </c>
      <c r="C3" t="str">
        <f>case_study_results_1_csv!O3</f>
        <v>gen_sel</v>
      </c>
      <c r="D3" s="1">
        <f>case_study_results_1_csv!B3</f>
        <v>0.99790000000000001</v>
      </c>
      <c r="E3" s="1">
        <f>'2nd'!B3</f>
        <v>0.99790000000000001</v>
      </c>
      <c r="F3" s="1">
        <f>'3rd'!B3</f>
        <v>0.99160000000000004</v>
      </c>
      <c r="G3" s="1">
        <f t="shared" ref="G3:G37" si="0">AVERAGE(D3:F3)</f>
        <v>0.99580000000000002</v>
      </c>
      <c r="H3">
        <f>case_study_results_1_csv!A3</f>
        <v>26.198582172393799</v>
      </c>
      <c r="I3">
        <f>'2nd'!A3</f>
        <v>28.069776296615601</v>
      </c>
      <c r="J3">
        <f>'3rd'!A3</f>
        <v>23.942893743515</v>
      </c>
      <c r="K3" s="5">
        <f t="shared" ref="K3:K37" si="1">AVERAGE(H3:J3)</f>
        <v>26.070417404174801</v>
      </c>
      <c r="L3">
        <f>case_study_results_1_csv!C3</f>
        <v>2</v>
      </c>
      <c r="M3">
        <f>'2nd'!C3</f>
        <v>2</v>
      </c>
      <c r="N3">
        <f>'3rd'!C3</f>
        <v>2</v>
      </c>
      <c r="O3" s="5">
        <f t="shared" ref="O3:O37" si="2">AVERAGE(L3:N3)</f>
        <v>2</v>
      </c>
      <c r="Q3" s="2">
        <v>0</v>
      </c>
      <c r="R3" s="2" t="s">
        <v>20</v>
      </c>
      <c r="S3" s="2" t="s">
        <v>22</v>
      </c>
      <c r="T3" s="3">
        <v>0.99580000000000002</v>
      </c>
      <c r="U3" s="5">
        <v>26.070417404174801</v>
      </c>
      <c r="V3" s="5">
        <v>2</v>
      </c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3">
      <c r="A4">
        <f>case_study_results_1_csv!N4</f>
        <v>0</v>
      </c>
      <c r="B4" t="str">
        <f>case_study_results_1_csv!Q4</f>
        <v>HoloToken</v>
      </c>
      <c r="C4" t="str">
        <f>case_study_results_1_csv!O4</f>
        <v>gen</v>
      </c>
      <c r="D4" s="1">
        <f>case_study_results_1_csv!B4</f>
        <v>0.99619999999999997</v>
      </c>
      <c r="E4" s="1">
        <f>'2nd'!B4</f>
        <v>0.96089999999999998</v>
      </c>
      <c r="F4" s="1">
        <f>'3rd'!B4</f>
        <v>0.96089999999999998</v>
      </c>
      <c r="G4" s="1">
        <f t="shared" si="0"/>
        <v>0.97266666666666668</v>
      </c>
      <c r="H4">
        <f>case_study_results_1_csv!A4</f>
        <v>190.74624848365701</v>
      </c>
      <c r="I4">
        <f>'2nd'!A4</f>
        <v>155.70593881606999</v>
      </c>
      <c r="J4">
        <f>'3rd'!A4</f>
        <v>157.38942670822101</v>
      </c>
      <c r="K4" s="5">
        <f t="shared" si="1"/>
        <v>167.94720466931599</v>
      </c>
      <c r="L4">
        <f>case_study_results_1_csv!C4</f>
        <v>1</v>
      </c>
      <c r="M4">
        <f>'2nd'!C4</f>
        <v>1</v>
      </c>
      <c r="N4">
        <f>'3rd'!C4</f>
        <v>1</v>
      </c>
      <c r="O4" s="5">
        <f t="shared" si="2"/>
        <v>1</v>
      </c>
      <c r="Q4" s="2">
        <v>0</v>
      </c>
      <c r="R4" s="2" t="s">
        <v>19</v>
      </c>
      <c r="S4" s="2" t="s">
        <v>18</v>
      </c>
      <c r="T4" s="3">
        <v>0.97266666666666668</v>
      </c>
      <c r="U4" s="5">
        <v>167.94720466931599</v>
      </c>
      <c r="V4" s="5">
        <v>1</v>
      </c>
      <c r="W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A5">
        <f>case_study_results_1_csv!N5</f>
        <v>0</v>
      </c>
      <c r="B5" t="str">
        <f>case_study_results_1_csv!Q5</f>
        <v>HoloToken</v>
      </c>
      <c r="C5" t="str">
        <f>case_study_results_1_csv!O5</f>
        <v>gen_sel</v>
      </c>
      <c r="D5" s="1">
        <f>case_study_results_1_csv!B5</f>
        <v>0.99719999999999998</v>
      </c>
      <c r="E5" s="1">
        <f>'2nd'!B5</f>
        <v>0.99719999999999998</v>
      </c>
      <c r="F5" s="1">
        <f>'3rd'!B5</f>
        <v>0.99619999999999997</v>
      </c>
      <c r="G5" s="1">
        <f t="shared" si="0"/>
        <v>0.99686666666666657</v>
      </c>
      <c r="H5">
        <f>case_study_results_1_csv!A5</f>
        <v>197.156667232513</v>
      </c>
      <c r="I5">
        <f>'2nd'!A5</f>
        <v>180.773261785507</v>
      </c>
      <c r="J5">
        <f>'3rd'!A5</f>
        <v>215.42257690429599</v>
      </c>
      <c r="K5" s="5">
        <f t="shared" si="1"/>
        <v>197.78416864077201</v>
      </c>
      <c r="L5">
        <f>case_study_results_1_csv!C5</f>
        <v>1</v>
      </c>
      <c r="M5">
        <f>'2nd'!C5</f>
        <v>1</v>
      </c>
      <c r="N5">
        <f>'3rd'!C5</f>
        <v>1</v>
      </c>
      <c r="O5" s="5">
        <f t="shared" si="2"/>
        <v>1</v>
      </c>
      <c r="Q5" s="2">
        <v>0</v>
      </c>
      <c r="R5" s="2" t="s">
        <v>19</v>
      </c>
      <c r="S5" s="2" t="s">
        <v>22</v>
      </c>
      <c r="T5" s="3">
        <v>0.99686666666666657</v>
      </c>
      <c r="U5" s="5">
        <v>197.78416864077201</v>
      </c>
      <c r="V5" s="5">
        <v>1</v>
      </c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3">
      <c r="A6">
        <f>case_study_results_1_csv!N6</f>
        <v>0</v>
      </c>
      <c r="B6" t="str">
        <f>case_study_results_1_csv!Q6</f>
        <v>USMT</v>
      </c>
      <c r="C6" t="str">
        <f>case_study_results_1_csv!O6</f>
        <v>gen</v>
      </c>
      <c r="D6" s="1">
        <f>case_study_results_1_csv!B6</f>
        <v>0.87780000000000002</v>
      </c>
      <c r="E6" s="1">
        <f>'2nd'!B6</f>
        <v>0.89890000000000003</v>
      </c>
      <c r="F6" s="1">
        <f>'3rd'!B6</f>
        <v>0.87780000000000002</v>
      </c>
      <c r="G6" s="1">
        <f t="shared" si="0"/>
        <v>0.88483333333333336</v>
      </c>
      <c r="H6">
        <f>case_study_results_1_csv!A6</f>
        <v>1920.57826137542</v>
      </c>
      <c r="I6">
        <f>'2nd'!A6</f>
        <v>2075.85882234573</v>
      </c>
      <c r="J6">
        <f>'3rd'!A6</f>
        <v>1382.23565340042</v>
      </c>
      <c r="K6" s="5">
        <f t="shared" si="1"/>
        <v>1792.8909123738567</v>
      </c>
      <c r="L6">
        <f>case_study_results_1_csv!C6</f>
        <v>0</v>
      </c>
      <c r="M6">
        <f>'2nd'!C6</f>
        <v>0</v>
      </c>
      <c r="N6">
        <f>'3rd'!C6</f>
        <v>0</v>
      </c>
      <c r="O6" s="5">
        <f t="shared" si="2"/>
        <v>0</v>
      </c>
      <c r="Q6" s="2">
        <v>0</v>
      </c>
      <c r="R6" s="2" t="s">
        <v>21</v>
      </c>
      <c r="S6" s="2" t="s">
        <v>18</v>
      </c>
      <c r="T6" s="3">
        <v>0.88483333333333336</v>
      </c>
      <c r="U6" s="5">
        <v>1792.8909123738567</v>
      </c>
      <c r="V6" s="5">
        <v>0</v>
      </c>
      <c r="W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3">
      <c r="A7">
        <f>case_study_results_1_csv!N7</f>
        <v>0</v>
      </c>
      <c r="B7" t="str">
        <f>case_study_results_1_csv!Q7</f>
        <v>USMT</v>
      </c>
      <c r="C7" t="str">
        <f>case_study_results_1_csv!O7</f>
        <v>gen_sel</v>
      </c>
      <c r="D7" s="1">
        <f>case_study_results_1_csv!B7</f>
        <v>0.95069999999999999</v>
      </c>
      <c r="E7" s="1">
        <f>'2nd'!B7</f>
        <v>0.90920000000000001</v>
      </c>
      <c r="F7" s="1">
        <f>'3rd'!B7</f>
        <v>0.91610000000000003</v>
      </c>
      <c r="G7" s="1">
        <f t="shared" si="0"/>
        <v>0.92533333333333345</v>
      </c>
      <c r="H7">
        <f>case_study_results_1_csv!A7</f>
        <v>1698.6482901573099</v>
      </c>
      <c r="I7">
        <f>'2nd'!A7</f>
        <v>2806.2963473796799</v>
      </c>
      <c r="J7">
        <f>'3rd'!A7</f>
        <v>1299.3869895934999</v>
      </c>
      <c r="K7" s="5">
        <f t="shared" si="1"/>
        <v>1934.7772090434967</v>
      </c>
      <c r="L7">
        <f>case_study_results_1_csv!C7</f>
        <v>2</v>
      </c>
      <c r="M7">
        <f>'2nd'!C7</f>
        <v>0</v>
      </c>
      <c r="N7">
        <f>'3rd'!C7</f>
        <v>0</v>
      </c>
      <c r="O7" s="5">
        <f t="shared" si="2"/>
        <v>0.66666666666666663</v>
      </c>
      <c r="Q7" s="2">
        <v>0</v>
      </c>
      <c r="R7" s="2" t="s">
        <v>21</v>
      </c>
      <c r="S7" s="2" t="s">
        <v>22</v>
      </c>
      <c r="T7" s="3">
        <v>0.92533333333333345</v>
      </c>
      <c r="U7" s="5">
        <v>1934.7772090434967</v>
      </c>
      <c r="V7" s="5">
        <v>0.66666666666666663</v>
      </c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3">
      <c r="A8">
        <f>case_study_results_1_csv!N8</f>
        <v>0.2</v>
      </c>
      <c r="B8" t="str">
        <f>case_study_results_1_csv!Q8</f>
        <v>Crowdsale</v>
      </c>
      <c r="C8" t="str">
        <f>case_study_results_1_csv!O8</f>
        <v>gen</v>
      </c>
      <c r="D8" s="1">
        <f>case_study_results_1_csv!B8</f>
        <v>0.99790000000000001</v>
      </c>
      <c r="E8" s="1">
        <f>'2nd'!B8</f>
        <v>0.99790000000000001</v>
      </c>
      <c r="F8" s="1">
        <f>'3rd'!B8</f>
        <v>0.99790000000000001</v>
      </c>
      <c r="G8" s="1">
        <f t="shared" si="0"/>
        <v>0.99790000000000001</v>
      </c>
      <c r="H8">
        <f>case_study_results_1_csv!A8</f>
        <v>27.311080455780001</v>
      </c>
      <c r="I8">
        <f>'2nd'!A8</f>
        <v>27.572916269302301</v>
      </c>
      <c r="J8">
        <f>'3rd'!A8</f>
        <v>29.601042509078901</v>
      </c>
      <c r="K8" s="5">
        <f t="shared" si="1"/>
        <v>28.161679744720402</v>
      </c>
      <c r="L8">
        <f>case_study_results_1_csv!C8</f>
        <v>2</v>
      </c>
      <c r="M8">
        <f>'2nd'!C8</f>
        <v>2</v>
      </c>
      <c r="N8">
        <f>'3rd'!C8</f>
        <v>2</v>
      </c>
      <c r="O8" s="5">
        <f t="shared" si="2"/>
        <v>2</v>
      </c>
      <c r="Q8" s="2">
        <v>0.2</v>
      </c>
      <c r="R8" s="2" t="s">
        <v>20</v>
      </c>
      <c r="S8" s="2" t="s">
        <v>18</v>
      </c>
      <c r="T8" s="3">
        <v>0.99790000000000001</v>
      </c>
      <c r="U8" s="5">
        <v>28.161679744720402</v>
      </c>
      <c r="V8" s="5">
        <v>2</v>
      </c>
      <c r="W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A9">
        <f>case_study_results_1_csv!N9</f>
        <v>0.2</v>
      </c>
      <c r="B9" t="str">
        <f>case_study_results_1_csv!Q9</f>
        <v>Crowdsale</v>
      </c>
      <c r="C9" t="str">
        <f>case_study_results_1_csv!O9</f>
        <v>gen_sel</v>
      </c>
      <c r="D9" s="1">
        <f>case_study_results_1_csv!B9</f>
        <v>0.99790000000000001</v>
      </c>
      <c r="E9" s="1">
        <f>'2nd'!B9</f>
        <v>0.99790000000000001</v>
      </c>
      <c r="F9" s="1">
        <f>'3rd'!B9</f>
        <v>0.99790000000000001</v>
      </c>
      <c r="G9" s="1">
        <f t="shared" si="0"/>
        <v>0.99790000000000001</v>
      </c>
      <c r="H9">
        <f>case_study_results_1_csv!A9</f>
        <v>28.0392246246337</v>
      </c>
      <c r="I9">
        <f>'2nd'!A9</f>
        <v>27.5032796859741</v>
      </c>
      <c r="J9">
        <f>'3rd'!A9</f>
        <v>27.039430856704701</v>
      </c>
      <c r="K9" s="5">
        <f t="shared" si="1"/>
        <v>27.527311722437499</v>
      </c>
      <c r="L9">
        <f>case_study_results_1_csv!C9</f>
        <v>2</v>
      </c>
      <c r="M9">
        <f>'2nd'!C9</f>
        <v>2</v>
      </c>
      <c r="N9">
        <f>'3rd'!C9</f>
        <v>2</v>
      </c>
      <c r="O9" s="5">
        <f t="shared" si="2"/>
        <v>2</v>
      </c>
      <c r="Q9" s="2">
        <v>0.2</v>
      </c>
      <c r="R9" s="2" t="s">
        <v>20</v>
      </c>
      <c r="S9" s="2" t="s">
        <v>22</v>
      </c>
      <c r="T9" s="3">
        <v>0.99790000000000001</v>
      </c>
      <c r="U9" s="5">
        <v>27.527311722437499</v>
      </c>
      <c r="V9" s="5">
        <v>2</v>
      </c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A10">
        <f>case_study_results_1_csv!N10</f>
        <v>0.2</v>
      </c>
      <c r="B10" t="str">
        <f>case_study_results_1_csv!Q10</f>
        <v>HoloToken</v>
      </c>
      <c r="C10" t="str">
        <f>case_study_results_1_csv!O10</f>
        <v>gen</v>
      </c>
      <c r="D10" s="1">
        <f>case_study_results_1_csv!B10</f>
        <v>0.99619999999999997</v>
      </c>
      <c r="E10" s="1">
        <f>'2nd'!B10</f>
        <v>0.90210000000000001</v>
      </c>
      <c r="F10" s="1">
        <f>'3rd'!B10</f>
        <v>0.99619999999999997</v>
      </c>
      <c r="G10" s="1">
        <f t="shared" si="0"/>
        <v>0.96483333333333332</v>
      </c>
      <c r="H10">
        <f>case_study_results_1_csv!A10</f>
        <v>187.41300535202001</v>
      </c>
      <c r="I10">
        <f>'2nd'!A10</f>
        <v>175.61923837661701</v>
      </c>
      <c r="J10">
        <f>'3rd'!A10</f>
        <v>189.753046751022</v>
      </c>
      <c r="K10" s="5">
        <f t="shared" si="1"/>
        <v>184.26176349321966</v>
      </c>
      <c r="L10">
        <f>case_study_results_1_csv!C10</f>
        <v>1</v>
      </c>
      <c r="M10">
        <f>'2nd'!C10</f>
        <v>1</v>
      </c>
      <c r="N10">
        <f>'3rd'!C10</f>
        <v>1</v>
      </c>
      <c r="O10" s="5">
        <f t="shared" si="2"/>
        <v>1</v>
      </c>
      <c r="Q10" s="2">
        <v>0.2</v>
      </c>
      <c r="R10" s="2" t="s">
        <v>19</v>
      </c>
      <c r="S10" s="2" t="s">
        <v>18</v>
      </c>
      <c r="T10" s="3">
        <v>0.96483333333333332</v>
      </c>
      <c r="U10" s="5">
        <v>184.26176349321966</v>
      </c>
      <c r="V10" s="5">
        <v>1</v>
      </c>
      <c r="W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3">
      <c r="A11">
        <f>case_study_results_1_csv!N11</f>
        <v>0.2</v>
      </c>
      <c r="B11" t="str">
        <f>case_study_results_1_csv!Q11</f>
        <v>HoloToken</v>
      </c>
      <c r="C11" t="str">
        <f>case_study_results_1_csv!O11</f>
        <v>gen_sel</v>
      </c>
      <c r="D11" s="1">
        <f>case_study_results_1_csv!B11</f>
        <v>0.99719999999999998</v>
      </c>
      <c r="E11" s="1">
        <f>'2nd'!B11</f>
        <v>0.79690000000000005</v>
      </c>
      <c r="F11" s="1">
        <f>'3rd'!B11</f>
        <v>0.96650000000000003</v>
      </c>
      <c r="G11" s="1">
        <f t="shared" si="0"/>
        <v>0.92020000000000002</v>
      </c>
      <c r="H11">
        <f>case_study_results_1_csv!A11</f>
        <v>166.92529869079499</v>
      </c>
      <c r="I11">
        <f>'2nd'!A11</f>
        <v>199.42898368835401</v>
      </c>
      <c r="J11">
        <f>'3rd'!A11</f>
        <v>253.25030755996701</v>
      </c>
      <c r="K11" s="5">
        <f t="shared" si="1"/>
        <v>206.5348633130387</v>
      </c>
      <c r="L11">
        <f>case_study_results_1_csv!C11</f>
        <v>1</v>
      </c>
      <c r="M11">
        <f>'2nd'!C11</f>
        <v>1</v>
      </c>
      <c r="N11">
        <f>'3rd'!C11</f>
        <v>1</v>
      </c>
      <c r="O11" s="5">
        <f t="shared" si="2"/>
        <v>1</v>
      </c>
      <c r="Q11" s="2">
        <v>0.2</v>
      </c>
      <c r="R11" s="2" t="s">
        <v>19</v>
      </c>
      <c r="S11" s="2" t="s">
        <v>22</v>
      </c>
      <c r="T11" s="3">
        <v>0.92020000000000002</v>
      </c>
      <c r="U11" s="5">
        <v>206.5348633130387</v>
      </c>
      <c r="V11" s="5">
        <v>1</v>
      </c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3">
      <c r="A12">
        <f>case_study_results_1_csv!N12</f>
        <v>0.2</v>
      </c>
      <c r="B12" t="str">
        <f>case_study_results_1_csv!Q12</f>
        <v>USMT</v>
      </c>
      <c r="C12" t="str">
        <f>case_study_results_1_csv!O12</f>
        <v>gen</v>
      </c>
      <c r="D12" s="1">
        <f>case_study_results_1_csv!B12</f>
        <v>0.87029999999999996</v>
      </c>
      <c r="E12" s="1">
        <f>'2nd'!B12</f>
        <v>0.87780000000000002</v>
      </c>
      <c r="F12" s="1">
        <f>'3rd'!B12</f>
        <v>0.87780000000000002</v>
      </c>
      <c r="G12" s="1">
        <f t="shared" si="0"/>
        <v>0.87530000000000008</v>
      </c>
      <c r="H12">
        <f>case_study_results_1_csv!A12</f>
        <v>2339.9920053482001</v>
      </c>
      <c r="I12">
        <f>'2nd'!A12</f>
        <v>1857.98100733757</v>
      </c>
      <c r="J12">
        <f>'3rd'!A12</f>
        <v>2176.2377426624298</v>
      </c>
      <c r="K12" s="5">
        <f t="shared" si="1"/>
        <v>2124.7369184494</v>
      </c>
      <c r="L12">
        <f>case_study_results_1_csv!C12</f>
        <v>0</v>
      </c>
      <c r="M12">
        <f>'2nd'!C12</f>
        <v>0</v>
      </c>
      <c r="N12">
        <f>'3rd'!C12</f>
        <v>0</v>
      </c>
      <c r="O12" s="5">
        <f t="shared" si="2"/>
        <v>0</v>
      </c>
      <c r="Q12" s="2">
        <v>0.2</v>
      </c>
      <c r="R12" s="2" t="s">
        <v>21</v>
      </c>
      <c r="S12" s="2" t="s">
        <v>18</v>
      </c>
      <c r="T12" s="3">
        <v>0.87530000000000008</v>
      </c>
      <c r="U12" s="5">
        <v>2124.7369184494</v>
      </c>
      <c r="V12" s="5">
        <v>0</v>
      </c>
      <c r="W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A13">
        <f>case_study_results_1_csv!N13</f>
        <v>0.2</v>
      </c>
      <c r="B13" t="str">
        <f>case_study_results_1_csv!Q13</f>
        <v>USMT</v>
      </c>
      <c r="C13" t="str">
        <f>case_study_results_1_csv!O13</f>
        <v>gen_sel</v>
      </c>
      <c r="D13" s="1">
        <f>case_study_results_1_csv!B13</f>
        <v>0.95069999999999999</v>
      </c>
      <c r="E13" s="1">
        <f>'2nd'!B13</f>
        <v>0.89159999999999995</v>
      </c>
      <c r="F13" s="1">
        <f>'3rd'!B13</f>
        <v>0.89159999999999995</v>
      </c>
      <c r="G13" s="1">
        <f t="shared" si="0"/>
        <v>0.91129999999999989</v>
      </c>
      <c r="H13">
        <f>case_study_results_1_csv!A13</f>
        <v>2294.6673104762999</v>
      </c>
      <c r="I13">
        <f>'2nd'!A13</f>
        <v>1359.08158063888</v>
      </c>
      <c r="J13">
        <f>'3rd'!A13</f>
        <v>1066.50100111961</v>
      </c>
      <c r="K13" s="5">
        <f t="shared" si="1"/>
        <v>1573.4166307449298</v>
      </c>
      <c r="L13">
        <f>case_study_results_1_csv!C13</f>
        <v>2</v>
      </c>
      <c r="M13">
        <f>'2nd'!C13</f>
        <v>0</v>
      </c>
      <c r="N13">
        <f>'3rd'!C13</f>
        <v>0</v>
      </c>
      <c r="O13" s="5">
        <f t="shared" si="2"/>
        <v>0.66666666666666663</v>
      </c>
      <c r="Q13" s="2">
        <v>0.2</v>
      </c>
      <c r="R13" s="2" t="s">
        <v>21</v>
      </c>
      <c r="S13" s="2" t="s">
        <v>22</v>
      </c>
      <c r="T13" s="3">
        <v>0.91129999999999989</v>
      </c>
      <c r="U13" s="5">
        <v>1573.4166307449298</v>
      </c>
      <c r="V13" s="5">
        <v>0.66666666666666663</v>
      </c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3">
      <c r="A14">
        <f>case_study_results_1_csv!N14</f>
        <v>0.4</v>
      </c>
      <c r="B14" t="str">
        <f>case_study_results_1_csv!Q14</f>
        <v>Crowdsale</v>
      </c>
      <c r="C14" t="str">
        <f>case_study_results_1_csv!O14</f>
        <v>gen</v>
      </c>
      <c r="D14" s="1">
        <f>case_study_results_1_csv!B14</f>
        <v>0.99790000000000001</v>
      </c>
      <c r="E14" s="1">
        <f>'2nd'!B14</f>
        <v>0.99790000000000001</v>
      </c>
      <c r="F14" s="1">
        <f>'3rd'!B14</f>
        <v>0.99790000000000001</v>
      </c>
      <c r="G14" s="1">
        <f t="shared" si="0"/>
        <v>0.99790000000000001</v>
      </c>
      <c r="H14">
        <f>case_study_results_1_csv!A14</f>
        <v>28.387012720108</v>
      </c>
      <c r="I14">
        <f>'2nd'!A14</f>
        <v>29.884295701980498</v>
      </c>
      <c r="J14">
        <f>'3rd'!A14</f>
        <v>30.425937652587798</v>
      </c>
      <c r="K14" s="5">
        <f t="shared" si="1"/>
        <v>29.565748691558763</v>
      </c>
      <c r="L14">
        <f>case_study_results_1_csv!C14</f>
        <v>2</v>
      </c>
      <c r="M14">
        <f>'2nd'!C14</f>
        <v>2</v>
      </c>
      <c r="N14">
        <f>'3rd'!C14</f>
        <v>2</v>
      </c>
      <c r="O14" s="5">
        <f t="shared" si="2"/>
        <v>2</v>
      </c>
      <c r="Q14" s="2">
        <v>0.4</v>
      </c>
      <c r="R14" s="2" t="s">
        <v>20</v>
      </c>
      <c r="S14" s="2" t="s">
        <v>18</v>
      </c>
      <c r="T14" s="3">
        <v>0.99790000000000001</v>
      </c>
      <c r="U14" s="5">
        <v>29.565748691558763</v>
      </c>
      <c r="V14" s="5">
        <v>2</v>
      </c>
      <c r="W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3">
      <c r="A15">
        <f>case_study_results_1_csv!N15</f>
        <v>0.4</v>
      </c>
      <c r="B15" t="str">
        <f>case_study_results_1_csv!Q15</f>
        <v>Crowdsale</v>
      </c>
      <c r="C15" t="str">
        <f>case_study_results_1_csv!O15</f>
        <v>gen_sel</v>
      </c>
      <c r="D15" s="1">
        <f>case_study_results_1_csv!B15</f>
        <v>0.99790000000000001</v>
      </c>
      <c r="E15" s="1">
        <f>'2nd'!B15</f>
        <v>0.99160000000000004</v>
      </c>
      <c r="F15" s="1">
        <f>'3rd'!B15</f>
        <v>0.99790000000000001</v>
      </c>
      <c r="G15" s="1">
        <f t="shared" si="0"/>
        <v>0.99580000000000002</v>
      </c>
      <c r="H15">
        <f>case_study_results_1_csv!A15</f>
        <v>29.638014554977399</v>
      </c>
      <c r="I15">
        <f>'2nd'!A15</f>
        <v>25.1337375640869</v>
      </c>
      <c r="J15">
        <f>'3rd'!A15</f>
        <v>27.957271814346299</v>
      </c>
      <c r="K15" s="5">
        <f t="shared" si="1"/>
        <v>27.576341311136868</v>
      </c>
      <c r="L15">
        <f>case_study_results_1_csv!C15</f>
        <v>2</v>
      </c>
      <c r="M15">
        <f>'2nd'!C15</f>
        <v>2</v>
      </c>
      <c r="N15">
        <f>'3rd'!C15</f>
        <v>2</v>
      </c>
      <c r="O15" s="5">
        <f t="shared" si="2"/>
        <v>2</v>
      </c>
      <c r="Q15" s="2">
        <v>0.4</v>
      </c>
      <c r="R15" s="2" t="s">
        <v>20</v>
      </c>
      <c r="S15" s="2" t="s">
        <v>22</v>
      </c>
      <c r="T15" s="3">
        <v>0.99580000000000002</v>
      </c>
      <c r="U15" s="5">
        <v>27.576341311136868</v>
      </c>
      <c r="V15" s="5">
        <v>2</v>
      </c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3">
      <c r="A16">
        <f>case_study_results_1_csv!N16</f>
        <v>0.4</v>
      </c>
      <c r="B16" t="str">
        <f>case_study_results_1_csv!Q16</f>
        <v>HoloToken</v>
      </c>
      <c r="C16" t="str">
        <f>case_study_results_1_csv!O16</f>
        <v>gen</v>
      </c>
      <c r="D16" s="1">
        <f>case_study_results_1_csv!B16</f>
        <v>0.76060000000000005</v>
      </c>
      <c r="E16" s="1">
        <f>'2nd'!B16</f>
        <v>0.76160000000000005</v>
      </c>
      <c r="F16" s="1">
        <f>'3rd'!B16</f>
        <v>0.96089999999999998</v>
      </c>
      <c r="G16" s="1">
        <f t="shared" si="0"/>
        <v>0.8277000000000001</v>
      </c>
      <c r="H16">
        <f>case_study_results_1_csv!A16</f>
        <v>119.579337120056</v>
      </c>
      <c r="I16">
        <f>'2nd'!A16</f>
        <v>134.02501106262201</v>
      </c>
      <c r="J16">
        <f>'3rd'!A16</f>
        <v>156.87918472289999</v>
      </c>
      <c r="K16" s="5">
        <f t="shared" si="1"/>
        <v>136.82784430185933</v>
      </c>
      <c r="L16">
        <f>case_study_results_1_csv!C16</f>
        <v>1</v>
      </c>
      <c r="M16">
        <f>'2nd'!C16</f>
        <v>1</v>
      </c>
      <c r="N16">
        <f>'3rd'!C16</f>
        <v>1</v>
      </c>
      <c r="O16" s="5">
        <f t="shared" si="2"/>
        <v>1</v>
      </c>
      <c r="Q16" s="2">
        <v>0.4</v>
      </c>
      <c r="R16" s="2" t="s">
        <v>19</v>
      </c>
      <c r="S16" s="2" t="s">
        <v>18</v>
      </c>
      <c r="T16" s="3">
        <v>0.8277000000000001</v>
      </c>
      <c r="U16" s="5">
        <v>136.82784430185933</v>
      </c>
      <c r="V16" s="5">
        <v>1</v>
      </c>
      <c r="W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3">
      <c r="A17">
        <f>case_study_results_1_csv!N17</f>
        <v>0.4</v>
      </c>
      <c r="B17" t="str">
        <f>case_study_results_1_csv!Q17</f>
        <v>HoloToken</v>
      </c>
      <c r="C17" t="str">
        <f>case_study_results_1_csv!O17</f>
        <v>gen_sel</v>
      </c>
      <c r="D17" s="1">
        <f>case_study_results_1_csv!B17</f>
        <v>0.99619999999999997</v>
      </c>
      <c r="E17" s="1">
        <f>'2nd'!B17</f>
        <v>0.99619999999999997</v>
      </c>
      <c r="F17" s="1">
        <f>'3rd'!B17</f>
        <v>0.93269999999999997</v>
      </c>
      <c r="G17" s="1">
        <f t="shared" si="0"/>
        <v>0.97503333333333331</v>
      </c>
      <c r="H17">
        <f>case_study_results_1_csv!A17</f>
        <v>219.39118123054499</v>
      </c>
      <c r="I17">
        <f>'2nd'!A17</f>
        <v>201.17773032188401</v>
      </c>
      <c r="J17">
        <f>'3rd'!A17</f>
        <v>216.89346790313701</v>
      </c>
      <c r="K17" s="5">
        <f t="shared" si="1"/>
        <v>212.48745981852198</v>
      </c>
      <c r="L17">
        <f>case_study_results_1_csv!C17</f>
        <v>1</v>
      </c>
      <c r="M17">
        <f>'2nd'!C17</f>
        <v>1</v>
      </c>
      <c r="N17">
        <f>'3rd'!C17</f>
        <v>1</v>
      </c>
      <c r="O17" s="5">
        <f t="shared" si="2"/>
        <v>1</v>
      </c>
      <c r="Q17" s="2">
        <v>0.4</v>
      </c>
      <c r="R17" s="2" t="s">
        <v>19</v>
      </c>
      <c r="S17" s="2" t="s">
        <v>22</v>
      </c>
      <c r="T17" s="3">
        <v>0.97503333333333331</v>
      </c>
      <c r="U17" s="5">
        <v>212.48745981852198</v>
      </c>
      <c r="V17" s="5">
        <v>1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3">
      <c r="A18">
        <f>case_study_results_1_csv!N18</f>
        <v>0.4</v>
      </c>
      <c r="B18" t="str">
        <f>case_study_results_1_csv!Q18</f>
        <v>USMT</v>
      </c>
      <c r="C18" t="str">
        <f>case_study_results_1_csv!O18</f>
        <v>gen</v>
      </c>
      <c r="D18" s="1">
        <f>case_study_results_1_csv!B18</f>
        <v>0.87780000000000002</v>
      </c>
      <c r="E18" s="1">
        <f>'2nd'!B18</f>
        <v>0.87780000000000002</v>
      </c>
      <c r="F18" s="1">
        <f>'3rd'!B18</f>
        <v>0.90269999999999995</v>
      </c>
      <c r="G18" s="1">
        <f t="shared" si="0"/>
        <v>0.8861</v>
      </c>
      <c r="H18">
        <f>case_study_results_1_csv!A18</f>
        <v>2594.4391877651201</v>
      </c>
      <c r="I18">
        <f>'2nd'!A18</f>
        <v>1759.1174612045199</v>
      </c>
      <c r="J18">
        <f>'3rd'!A18</f>
        <v>1964.71652150154</v>
      </c>
      <c r="K18" s="5">
        <f t="shared" si="1"/>
        <v>2106.0910568237268</v>
      </c>
      <c r="L18">
        <f>case_study_results_1_csv!C18</f>
        <v>0</v>
      </c>
      <c r="M18">
        <f>'2nd'!C18</f>
        <v>0</v>
      </c>
      <c r="N18">
        <f>'3rd'!C18</f>
        <v>0</v>
      </c>
      <c r="O18" s="5">
        <f t="shared" si="2"/>
        <v>0</v>
      </c>
      <c r="Q18" s="2">
        <v>0.4</v>
      </c>
      <c r="R18" s="2" t="s">
        <v>21</v>
      </c>
      <c r="S18" s="2" t="s">
        <v>18</v>
      </c>
      <c r="T18" s="3">
        <v>0.8861</v>
      </c>
      <c r="U18" s="5">
        <v>2106.0910568237268</v>
      </c>
      <c r="V18" s="5">
        <v>0</v>
      </c>
      <c r="W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3">
      <c r="A19">
        <f>case_study_results_1_csv!N19</f>
        <v>0.4</v>
      </c>
      <c r="B19" t="str">
        <f>case_study_results_1_csv!Q19</f>
        <v>USMT</v>
      </c>
      <c r="C19" t="str">
        <f>case_study_results_1_csv!O19</f>
        <v>gen_sel</v>
      </c>
      <c r="D19" s="1">
        <f>case_study_results_1_csv!B19</f>
        <v>0.95069999999999999</v>
      </c>
      <c r="E19" s="1">
        <f>'2nd'!B19</f>
        <v>0.9385</v>
      </c>
      <c r="F19" s="1">
        <f>'3rd'!B19</f>
        <v>0.95499999999999996</v>
      </c>
      <c r="G19" s="1">
        <f t="shared" si="0"/>
        <v>0.94806666666666661</v>
      </c>
      <c r="H19">
        <f>case_study_results_1_csv!A19</f>
        <v>2004.00357770919</v>
      </c>
      <c r="I19">
        <f>'2nd'!A19</f>
        <v>1361.1238336563099</v>
      </c>
      <c r="J19">
        <f>'3rd'!A19</f>
        <v>1725.6773033141999</v>
      </c>
      <c r="K19" s="5">
        <f t="shared" si="1"/>
        <v>1696.9349048932334</v>
      </c>
      <c r="L19">
        <f>case_study_results_1_csv!C19</f>
        <v>2</v>
      </c>
      <c r="M19">
        <f>'2nd'!C19</f>
        <v>0</v>
      </c>
      <c r="N19">
        <f>'3rd'!C19</f>
        <v>1</v>
      </c>
      <c r="O19" s="5">
        <f t="shared" si="2"/>
        <v>1</v>
      </c>
      <c r="Q19" s="2">
        <v>0.4</v>
      </c>
      <c r="R19" s="2" t="s">
        <v>21</v>
      </c>
      <c r="S19" s="2" t="s">
        <v>22</v>
      </c>
      <c r="T19" s="3">
        <v>0.94806666666666661</v>
      </c>
      <c r="U19" s="5">
        <v>1696.9349048932334</v>
      </c>
      <c r="V19" s="5">
        <v>1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3">
      <c r="A20">
        <f>case_study_results_1_csv!N20</f>
        <v>0.6</v>
      </c>
      <c r="B20" t="str">
        <f>case_study_results_1_csv!Q20</f>
        <v>Crowdsale</v>
      </c>
      <c r="C20" t="str">
        <f>case_study_results_1_csv!O20</f>
        <v>gen</v>
      </c>
      <c r="D20" s="1">
        <f>case_study_results_1_csv!B20</f>
        <v>0.99790000000000001</v>
      </c>
      <c r="E20" s="1">
        <f>'2nd'!B20</f>
        <v>0.99790000000000001</v>
      </c>
      <c r="F20" s="1">
        <f>'3rd'!B20</f>
        <v>0.99790000000000001</v>
      </c>
      <c r="G20" s="1">
        <f t="shared" si="0"/>
        <v>0.99790000000000001</v>
      </c>
      <c r="H20">
        <f>case_study_results_1_csv!A20</f>
        <v>27.5637960433959</v>
      </c>
      <c r="I20">
        <f>'2nd'!A20</f>
        <v>27.331942081451398</v>
      </c>
      <c r="J20">
        <f>'3rd'!A20</f>
        <v>26.792806863784701</v>
      </c>
      <c r="K20" s="5">
        <f t="shared" si="1"/>
        <v>27.229514996210668</v>
      </c>
      <c r="L20">
        <f>case_study_results_1_csv!C20</f>
        <v>2</v>
      </c>
      <c r="M20">
        <f>'2nd'!C20</f>
        <v>2</v>
      </c>
      <c r="N20">
        <f>'3rd'!C20</f>
        <v>2</v>
      </c>
      <c r="O20" s="5">
        <f t="shared" si="2"/>
        <v>2</v>
      </c>
      <c r="Q20" s="2">
        <v>0.6</v>
      </c>
      <c r="R20" s="2" t="s">
        <v>20</v>
      </c>
      <c r="S20" s="2" t="s">
        <v>18</v>
      </c>
      <c r="T20" s="3">
        <v>0.99790000000000001</v>
      </c>
      <c r="U20" s="5">
        <v>27.229514996210668</v>
      </c>
      <c r="V20" s="5">
        <v>2</v>
      </c>
      <c r="W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3">
      <c r="A21">
        <f>case_study_results_1_csv!N21</f>
        <v>0.6</v>
      </c>
      <c r="B21" t="str">
        <f>case_study_results_1_csv!Q21</f>
        <v>Crowdsale</v>
      </c>
      <c r="C21" t="str">
        <f>case_study_results_1_csv!O21</f>
        <v>gen_sel</v>
      </c>
      <c r="D21" s="1">
        <f>case_study_results_1_csv!B21</f>
        <v>0.99790000000000001</v>
      </c>
      <c r="E21" s="1">
        <f>'2nd'!B21</f>
        <v>0.99790000000000001</v>
      </c>
      <c r="F21" s="1">
        <f>'3rd'!B21</f>
        <v>0.99790000000000001</v>
      </c>
      <c r="G21" s="1">
        <f t="shared" si="0"/>
        <v>0.99790000000000001</v>
      </c>
      <c r="H21">
        <f>case_study_results_1_csv!A21</f>
        <v>26.9004273414611</v>
      </c>
      <c r="I21">
        <f>'2nd'!A21</f>
        <v>50.183478355407701</v>
      </c>
      <c r="J21">
        <f>'3rd'!A21</f>
        <v>27.346235275268501</v>
      </c>
      <c r="K21" s="5">
        <f t="shared" si="1"/>
        <v>34.810046990712429</v>
      </c>
      <c r="L21">
        <f>case_study_results_1_csv!C21</f>
        <v>2</v>
      </c>
      <c r="M21">
        <f>'2nd'!C21</f>
        <v>2</v>
      </c>
      <c r="N21">
        <f>'3rd'!C21</f>
        <v>2</v>
      </c>
      <c r="O21" s="5">
        <f t="shared" si="2"/>
        <v>2</v>
      </c>
      <c r="Q21" s="2">
        <v>0.6</v>
      </c>
      <c r="R21" s="2" t="s">
        <v>20</v>
      </c>
      <c r="S21" s="2" t="s">
        <v>22</v>
      </c>
      <c r="T21" s="3">
        <v>0.99790000000000001</v>
      </c>
      <c r="U21" s="5">
        <v>34.810046990712429</v>
      </c>
      <c r="V21" s="5">
        <v>2</v>
      </c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">
      <c r="A22">
        <f>case_study_results_1_csv!N22</f>
        <v>0.6</v>
      </c>
      <c r="B22" t="str">
        <f>case_study_results_1_csv!Q22</f>
        <v>HoloToken</v>
      </c>
      <c r="C22" t="str">
        <f>case_study_results_1_csv!O22</f>
        <v>gen</v>
      </c>
      <c r="D22" s="1">
        <f>case_study_results_1_csv!B22</f>
        <v>0.99619999999999997</v>
      </c>
      <c r="E22" s="1">
        <f>'2nd'!B22</f>
        <v>0.96089999999999998</v>
      </c>
      <c r="F22" s="1">
        <f>'3rd'!B22</f>
        <v>0.79600000000000004</v>
      </c>
      <c r="G22" s="1">
        <f t="shared" si="0"/>
        <v>0.91769999999999996</v>
      </c>
      <c r="H22">
        <f>case_study_results_1_csv!A22</f>
        <v>169.510373830795</v>
      </c>
      <c r="I22">
        <f>'2nd'!A22</f>
        <v>162.558281183242</v>
      </c>
      <c r="J22">
        <f>'3rd'!A22</f>
        <v>180.977546215057</v>
      </c>
      <c r="K22" s="5">
        <f t="shared" si="1"/>
        <v>171.015400409698</v>
      </c>
      <c r="L22">
        <f>case_study_results_1_csv!C22</f>
        <v>1</v>
      </c>
      <c r="M22">
        <f>'2nd'!C22</f>
        <v>1</v>
      </c>
      <c r="N22">
        <f>'3rd'!C22</f>
        <v>1</v>
      </c>
      <c r="O22" s="5">
        <f t="shared" si="2"/>
        <v>1</v>
      </c>
      <c r="Q22" s="2">
        <v>0.6</v>
      </c>
      <c r="R22" s="2" t="s">
        <v>19</v>
      </c>
      <c r="S22" s="2" t="s">
        <v>18</v>
      </c>
      <c r="T22" s="3">
        <v>0.91769999999999996</v>
      </c>
      <c r="U22" s="5">
        <v>171.015400409698</v>
      </c>
      <c r="V22" s="5">
        <v>1</v>
      </c>
      <c r="W22" s="1"/>
      <c r="AB22" s="4"/>
      <c r="AG22" s="4"/>
    </row>
    <row r="23" spans="1:36" x14ac:dyDescent="0.3">
      <c r="A23">
        <f>case_study_results_1_csv!N23</f>
        <v>0.6</v>
      </c>
      <c r="B23" t="str">
        <f>case_study_results_1_csv!Q23</f>
        <v>HoloToken</v>
      </c>
      <c r="C23" t="str">
        <f>case_study_results_1_csv!O23</f>
        <v>gen_sel</v>
      </c>
      <c r="D23" s="1">
        <f>case_study_results_1_csv!B23</f>
        <v>0.99619999999999997</v>
      </c>
      <c r="E23" s="1">
        <f>'2nd'!B23</f>
        <v>0.79600000000000004</v>
      </c>
      <c r="F23" s="1">
        <f>'3rd'!B23</f>
        <v>0.8921</v>
      </c>
      <c r="G23" s="1">
        <f t="shared" si="0"/>
        <v>0.8947666666666666</v>
      </c>
      <c r="H23">
        <f>case_study_results_1_csv!A23</f>
        <v>196.799073219299</v>
      </c>
      <c r="I23">
        <f>'2nd'!A23</f>
        <v>178.63671803474401</v>
      </c>
      <c r="J23">
        <f>'3rd'!A23</f>
        <v>186.53072381019501</v>
      </c>
      <c r="K23" s="5">
        <f t="shared" si="1"/>
        <v>187.32217168807935</v>
      </c>
      <c r="L23">
        <f>case_study_results_1_csv!C23</f>
        <v>1</v>
      </c>
      <c r="M23">
        <f>'2nd'!C23</f>
        <v>1</v>
      </c>
      <c r="N23">
        <f>'3rd'!C23</f>
        <v>1</v>
      </c>
      <c r="O23" s="5">
        <f t="shared" si="2"/>
        <v>1</v>
      </c>
      <c r="Q23" s="2">
        <v>0.6</v>
      </c>
      <c r="R23" s="2" t="s">
        <v>19</v>
      </c>
      <c r="S23" s="2" t="s">
        <v>22</v>
      </c>
      <c r="T23" s="3">
        <v>0.8947666666666666</v>
      </c>
      <c r="U23" s="5">
        <v>187.32217168807935</v>
      </c>
      <c r="V23" s="5">
        <v>1</v>
      </c>
      <c r="W23" s="1"/>
      <c r="X23" s="1"/>
      <c r="Y23" s="1"/>
    </row>
    <row r="24" spans="1:36" x14ac:dyDescent="0.3">
      <c r="A24">
        <f>case_study_results_1_csv!N24</f>
        <v>0.6</v>
      </c>
      <c r="B24" t="str">
        <f>case_study_results_1_csv!Q24</f>
        <v>USMT</v>
      </c>
      <c r="C24" t="str">
        <f>case_study_results_1_csv!O24</f>
        <v>gen</v>
      </c>
      <c r="D24" s="1">
        <f>case_study_results_1_csv!B24</f>
        <v>0.87780000000000002</v>
      </c>
      <c r="E24" s="1">
        <f>'2nd'!B24</f>
        <v>0.87780000000000002</v>
      </c>
      <c r="F24" s="1">
        <f>'3rd'!B24</f>
        <v>0.87780000000000002</v>
      </c>
      <c r="G24" s="1">
        <f t="shared" si="0"/>
        <v>0.87780000000000002</v>
      </c>
      <c r="H24">
        <f>case_study_results_1_csv!A24</f>
        <v>1493.87738275527</v>
      </c>
      <c r="I24">
        <f>'2nd'!A24</f>
        <v>1682.52528381347</v>
      </c>
      <c r="J24">
        <f>'3rd'!A24</f>
        <v>2032.0202233791299</v>
      </c>
      <c r="K24" s="5">
        <f t="shared" si="1"/>
        <v>1736.1409633159565</v>
      </c>
      <c r="L24">
        <f>case_study_results_1_csv!C24</f>
        <v>0</v>
      </c>
      <c r="M24">
        <f>'2nd'!C24</f>
        <v>0</v>
      </c>
      <c r="N24">
        <f>'3rd'!C24</f>
        <v>0</v>
      </c>
      <c r="O24" s="5">
        <f t="shared" si="2"/>
        <v>0</v>
      </c>
      <c r="Q24" s="2">
        <v>0.6</v>
      </c>
      <c r="R24" s="2" t="s">
        <v>21</v>
      </c>
      <c r="S24" s="2" t="s">
        <v>18</v>
      </c>
      <c r="T24" s="3">
        <v>0.87780000000000002</v>
      </c>
      <c r="U24" s="5">
        <v>1736.1409633159565</v>
      </c>
      <c r="V24" s="5">
        <v>0</v>
      </c>
      <c r="W24" s="1"/>
    </row>
    <row r="25" spans="1:36" x14ac:dyDescent="0.3">
      <c r="A25">
        <f>case_study_results_1_csv!N25</f>
        <v>0.6</v>
      </c>
      <c r="B25" t="str">
        <f>case_study_results_1_csv!Q25</f>
        <v>USMT</v>
      </c>
      <c r="C25" t="str">
        <f>case_study_results_1_csv!O25</f>
        <v>gen_sel</v>
      </c>
      <c r="D25" s="1">
        <f>case_study_results_1_csv!B25</f>
        <v>0.91180000000000005</v>
      </c>
      <c r="E25" s="1">
        <f>'2nd'!B25</f>
        <v>0.91669999999999996</v>
      </c>
      <c r="F25" s="1">
        <f>'3rd'!B25</f>
        <v>0.90290000000000004</v>
      </c>
      <c r="G25" s="1">
        <f t="shared" si="0"/>
        <v>0.91046666666666665</v>
      </c>
      <c r="H25">
        <f>case_study_results_1_csv!A25</f>
        <v>2014.3700296878801</v>
      </c>
      <c r="I25">
        <f>'2nd'!A25</f>
        <v>1498.9429056644401</v>
      </c>
      <c r="J25">
        <f>'3rd'!A25</f>
        <v>1749.3619048595399</v>
      </c>
      <c r="K25" s="5">
        <f t="shared" si="1"/>
        <v>1754.2249467372867</v>
      </c>
      <c r="L25">
        <f>case_study_results_1_csv!C25</f>
        <v>0</v>
      </c>
      <c r="M25">
        <f>'2nd'!C25</f>
        <v>1</v>
      </c>
      <c r="N25">
        <f>'3rd'!C25</f>
        <v>0</v>
      </c>
      <c r="O25" s="5">
        <f t="shared" si="2"/>
        <v>0.33333333333333331</v>
      </c>
      <c r="Q25" s="2">
        <v>0.6</v>
      </c>
      <c r="R25" s="2" t="s">
        <v>21</v>
      </c>
      <c r="S25" s="2" t="s">
        <v>22</v>
      </c>
      <c r="T25" s="3">
        <v>0.91046666666666665</v>
      </c>
      <c r="U25" s="5">
        <v>1754.2249467372867</v>
      </c>
      <c r="V25" s="5">
        <v>0.33333333333333331</v>
      </c>
      <c r="W25" s="1"/>
      <c r="X25" s="1"/>
      <c r="Y25" s="1"/>
      <c r="AA25" t="s">
        <v>13</v>
      </c>
      <c r="AB25" t="s">
        <v>16</v>
      </c>
      <c r="AC25" t="s">
        <v>14</v>
      </c>
      <c r="AD25" t="s">
        <v>29</v>
      </c>
    </row>
    <row r="26" spans="1:36" x14ac:dyDescent="0.3">
      <c r="A26">
        <f>case_study_results_1_csv!N26</f>
        <v>0.8</v>
      </c>
      <c r="B26" t="str">
        <f>case_study_results_1_csv!Q26</f>
        <v>Crowdsale</v>
      </c>
      <c r="C26" t="str">
        <f>case_study_results_1_csv!O26</f>
        <v>gen</v>
      </c>
      <c r="D26" s="1">
        <f>case_study_results_1_csv!B26</f>
        <v>0.99160000000000004</v>
      </c>
      <c r="E26" s="1">
        <f>'2nd'!B26</f>
        <v>0.81510000000000005</v>
      </c>
      <c r="F26" s="1">
        <f>'3rd'!B26</f>
        <v>0.99790000000000001</v>
      </c>
      <c r="G26" s="1">
        <f t="shared" si="0"/>
        <v>0.93486666666666673</v>
      </c>
      <c r="H26">
        <f>case_study_results_1_csv!A26</f>
        <v>27.5136730670928</v>
      </c>
      <c r="I26">
        <f>'2nd'!A26</f>
        <v>36.259118556976297</v>
      </c>
      <c r="J26">
        <f>'3rd'!A26</f>
        <v>25.967529773712101</v>
      </c>
      <c r="K26" s="5">
        <f t="shared" si="1"/>
        <v>29.913440465927067</v>
      </c>
      <c r="L26">
        <f>case_study_results_1_csv!C26</f>
        <v>2</v>
      </c>
      <c r="M26">
        <f>'2nd'!C26</f>
        <v>2</v>
      </c>
      <c r="N26">
        <f>'3rd'!C26</f>
        <v>2</v>
      </c>
      <c r="O26" s="5">
        <f t="shared" si="2"/>
        <v>2</v>
      </c>
      <c r="Q26" s="2">
        <v>0.8</v>
      </c>
      <c r="R26" s="2" t="s">
        <v>20</v>
      </c>
      <c r="S26" s="2" t="s">
        <v>18</v>
      </c>
      <c r="T26" s="3">
        <v>0.93486666666666673</v>
      </c>
      <c r="U26" s="5">
        <v>29.913440465927067</v>
      </c>
      <c r="V26" s="5">
        <v>2</v>
      </c>
      <c r="W26" s="1"/>
      <c r="AA26">
        <v>0</v>
      </c>
      <c r="AB26" t="s">
        <v>20</v>
      </c>
      <c r="AC26" t="s">
        <v>30</v>
      </c>
      <c r="AD26" s="1">
        <v>0.99790000000000001</v>
      </c>
    </row>
    <row r="27" spans="1:36" x14ac:dyDescent="0.3">
      <c r="A27">
        <f>case_study_results_1_csv!N27</f>
        <v>0.8</v>
      </c>
      <c r="B27" t="str">
        <f>case_study_results_1_csv!Q27</f>
        <v>Crowdsale</v>
      </c>
      <c r="C27" t="str">
        <f>case_study_results_1_csv!O27</f>
        <v>gen_sel</v>
      </c>
      <c r="D27" s="1">
        <f>case_study_results_1_csv!B27</f>
        <v>0.99790000000000001</v>
      </c>
      <c r="E27" s="1">
        <f>'2nd'!B27</f>
        <v>0.99790000000000001</v>
      </c>
      <c r="F27" s="1">
        <f>'3rd'!B27</f>
        <v>0.99790000000000001</v>
      </c>
      <c r="G27" s="1">
        <f t="shared" si="0"/>
        <v>0.99790000000000001</v>
      </c>
      <c r="H27">
        <f>case_study_results_1_csv!A27</f>
        <v>37.876725435256901</v>
      </c>
      <c r="I27">
        <f>'2nd'!A27</f>
        <v>31.045076847076398</v>
      </c>
      <c r="J27">
        <f>'3rd'!A27</f>
        <v>28.374511241912799</v>
      </c>
      <c r="K27" s="5">
        <f t="shared" si="1"/>
        <v>32.432104508082034</v>
      </c>
      <c r="L27">
        <f>case_study_results_1_csv!C27</f>
        <v>2</v>
      </c>
      <c r="M27">
        <f>'2nd'!C27</f>
        <v>2</v>
      </c>
      <c r="N27">
        <f>'3rd'!C27</f>
        <v>2</v>
      </c>
      <c r="O27" s="5">
        <f t="shared" si="2"/>
        <v>2</v>
      </c>
      <c r="Q27" s="2">
        <v>0.8</v>
      </c>
      <c r="R27" s="2" t="s">
        <v>20</v>
      </c>
      <c r="S27" s="2" t="s">
        <v>22</v>
      </c>
      <c r="T27" s="3">
        <v>0.99790000000000001</v>
      </c>
      <c r="U27" s="5">
        <v>32.432104508082034</v>
      </c>
      <c r="V27" s="5">
        <v>2</v>
      </c>
      <c r="W27" s="1"/>
      <c r="X27" s="1"/>
      <c r="Y27" s="1"/>
      <c r="AA27">
        <v>0</v>
      </c>
      <c r="AB27" t="s">
        <v>19</v>
      </c>
      <c r="AC27" t="s">
        <v>30</v>
      </c>
      <c r="AD27" s="1">
        <v>0.98443333333333338</v>
      </c>
    </row>
    <row r="28" spans="1:36" x14ac:dyDescent="0.3">
      <c r="A28">
        <f>case_study_results_1_csv!N28</f>
        <v>0.8</v>
      </c>
      <c r="B28" t="str">
        <f>case_study_results_1_csv!Q28</f>
        <v>HoloToken</v>
      </c>
      <c r="C28" t="str">
        <f>case_study_results_1_csv!O28</f>
        <v>gen</v>
      </c>
      <c r="D28" s="1">
        <f>case_study_results_1_csv!B28</f>
        <v>0.99619999999999997</v>
      </c>
      <c r="E28" s="1">
        <f>'2nd'!B28</f>
        <v>0.79600000000000004</v>
      </c>
      <c r="F28" s="1">
        <f>'3rd'!B28</f>
        <v>0.99619999999999997</v>
      </c>
      <c r="G28" s="1">
        <f t="shared" si="0"/>
        <v>0.92946666666666677</v>
      </c>
      <c r="H28">
        <f>case_study_results_1_csv!A28</f>
        <v>183.60000228881799</v>
      </c>
      <c r="I28">
        <f>'2nd'!A28</f>
        <v>171.43529057502701</v>
      </c>
      <c r="J28">
        <f>'3rd'!A28</f>
        <v>206.85257649421601</v>
      </c>
      <c r="K28" s="5">
        <f t="shared" si="1"/>
        <v>187.29595645268702</v>
      </c>
      <c r="L28">
        <f>case_study_results_1_csv!C28</f>
        <v>1</v>
      </c>
      <c r="M28">
        <f>'2nd'!C28</f>
        <v>1</v>
      </c>
      <c r="N28">
        <f>'3rd'!C28</f>
        <v>1</v>
      </c>
      <c r="O28" s="5">
        <f t="shared" si="2"/>
        <v>1</v>
      </c>
      <c r="Q28" s="2">
        <v>0.8</v>
      </c>
      <c r="R28" s="2" t="s">
        <v>19</v>
      </c>
      <c r="S28" s="2" t="s">
        <v>18</v>
      </c>
      <c r="T28" s="3">
        <v>0.92946666666666677</v>
      </c>
      <c r="U28" s="5">
        <v>187.29595645268702</v>
      </c>
      <c r="V28" s="5">
        <v>1</v>
      </c>
      <c r="W28" s="1"/>
      <c r="X28" s="1"/>
      <c r="Y28" s="1"/>
      <c r="AA28">
        <v>0</v>
      </c>
      <c r="AB28" t="s">
        <v>21</v>
      </c>
      <c r="AC28" t="s">
        <v>30</v>
      </c>
      <c r="AD28" s="1">
        <v>0.90103333333333335</v>
      </c>
    </row>
    <row r="29" spans="1:36" x14ac:dyDescent="0.3">
      <c r="A29">
        <f>case_study_results_1_csv!N29</f>
        <v>0.8</v>
      </c>
      <c r="B29" t="str">
        <f>case_study_results_1_csv!Q29</f>
        <v>HoloToken</v>
      </c>
      <c r="C29" t="str">
        <f>case_study_results_1_csv!O29</f>
        <v>gen_sel</v>
      </c>
      <c r="D29" s="1">
        <f>case_study_results_1_csv!B29</f>
        <v>0.99619999999999997</v>
      </c>
      <c r="E29" s="1">
        <f>'2nd'!B29</f>
        <v>0.79600000000000004</v>
      </c>
      <c r="F29" s="1">
        <f>'3rd'!B29</f>
        <v>0.96560000000000001</v>
      </c>
      <c r="G29" s="1">
        <f t="shared" si="0"/>
        <v>0.91926666666666668</v>
      </c>
      <c r="H29">
        <f>case_study_results_1_csv!A29</f>
        <v>178.96243834495499</v>
      </c>
      <c r="I29">
        <f>'2nd'!A29</f>
        <v>174.11726522445599</v>
      </c>
      <c r="J29">
        <f>'3rd'!A29</f>
        <v>228.289944887161</v>
      </c>
      <c r="K29" s="5">
        <f t="shared" si="1"/>
        <v>193.78988281885734</v>
      </c>
      <c r="L29">
        <f>case_study_results_1_csv!C29</f>
        <v>1</v>
      </c>
      <c r="M29">
        <f>'2nd'!C29</f>
        <v>1</v>
      </c>
      <c r="N29">
        <f>'3rd'!C29</f>
        <v>1</v>
      </c>
      <c r="O29" s="5">
        <f t="shared" si="2"/>
        <v>1</v>
      </c>
      <c r="Q29" s="2">
        <v>0.8</v>
      </c>
      <c r="R29" s="2" t="s">
        <v>19</v>
      </c>
      <c r="S29" s="2" t="s">
        <v>22</v>
      </c>
      <c r="T29" s="3">
        <v>0.91926666666666668</v>
      </c>
      <c r="U29" s="5">
        <v>193.78988281885734</v>
      </c>
      <c r="V29" s="5">
        <v>1</v>
      </c>
      <c r="W29" s="1"/>
      <c r="X29" s="1"/>
      <c r="Y29" s="1"/>
      <c r="AA29">
        <v>0.2</v>
      </c>
      <c r="AB29" t="s">
        <v>20</v>
      </c>
      <c r="AC29" t="s">
        <v>30</v>
      </c>
      <c r="AD29" s="1">
        <v>0.99790000000000001</v>
      </c>
    </row>
    <row r="30" spans="1:36" x14ac:dyDescent="0.3">
      <c r="A30">
        <f>case_study_results_1_csv!N30</f>
        <v>0.8</v>
      </c>
      <c r="B30" t="str">
        <f>case_study_results_1_csv!Q30</f>
        <v>USMT</v>
      </c>
      <c r="C30" t="str">
        <f>case_study_results_1_csv!O30</f>
        <v>gen</v>
      </c>
      <c r="D30" s="1">
        <f>case_study_results_1_csv!B30</f>
        <v>0.87780000000000002</v>
      </c>
      <c r="E30" s="1">
        <f>'2nd'!B30</f>
        <v>0.87780000000000002</v>
      </c>
      <c r="F30" s="1">
        <f>'3rd'!B30</f>
        <v>0.87780000000000002</v>
      </c>
      <c r="G30" s="1">
        <f t="shared" si="0"/>
        <v>0.87780000000000002</v>
      </c>
      <c r="H30">
        <f>case_study_results_1_csv!A30</f>
        <v>2044.44201016426</v>
      </c>
      <c r="I30">
        <f>'2nd'!A30</f>
        <v>2082.5487236976601</v>
      </c>
      <c r="J30">
        <f>'3rd'!A30</f>
        <v>2128.4773533344201</v>
      </c>
      <c r="K30" s="5">
        <f t="shared" si="1"/>
        <v>2085.1560290654465</v>
      </c>
      <c r="L30">
        <f>case_study_results_1_csv!C30</f>
        <v>0</v>
      </c>
      <c r="M30">
        <f>'2nd'!C30</f>
        <v>0</v>
      </c>
      <c r="N30">
        <f>'3rd'!C30</f>
        <v>0</v>
      </c>
      <c r="O30" s="5">
        <f t="shared" si="2"/>
        <v>0</v>
      </c>
      <c r="Q30" s="2">
        <v>0.8</v>
      </c>
      <c r="R30" s="2" t="s">
        <v>21</v>
      </c>
      <c r="S30" s="2" t="s">
        <v>18</v>
      </c>
      <c r="T30" s="3">
        <v>0.87780000000000002</v>
      </c>
      <c r="U30" s="5">
        <v>2085.1560290654465</v>
      </c>
      <c r="V30" s="5">
        <v>0</v>
      </c>
      <c r="W30" s="1"/>
      <c r="AA30">
        <v>0.2</v>
      </c>
      <c r="AB30" t="s">
        <v>19</v>
      </c>
      <c r="AC30" t="s">
        <v>30</v>
      </c>
      <c r="AD30" s="1">
        <v>0.91769999999999996</v>
      </c>
    </row>
    <row r="31" spans="1:36" x14ac:dyDescent="0.3">
      <c r="A31">
        <f>case_study_results_1_csv!N31</f>
        <v>0.8</v>
      </c>
      <c r="B31" t="str">
        <f>case_study_results_1_csv!Q31</f>
        <v>USMT</v>
      </c>
      <c r="C31" t="str">
        <f>case_study_results_1_csv!O31</f>
        <v>gen_sel</v>
      </c>
      <c r="D31" s="1">
        <f>case_study_results_1_csv!B31</f>
        <v>0.95069999999999999</v>
      </c>
      <c r="E31" s="1">
        <f>'2nd'!B31</f>
        <v>0.95499999999999996</v>
      </c>
      <c r="F31" s="1">
        <f>'3rd'!B31</f>
        <v>0.91930000000000001</v>
      </c>
      <c r="G31" s="1">
        <f t="shared" si="0"/>
        <v>0.94166666666666676</v>
      </c>
      <c r="H31">
        <f>case_study_results_1_csv!A31</f>
        <v>1686.5347828864999</v>
      </c>
      <c r="I31">
        <f>'2nd'!A31</f>
        <v>1908.8123593330299</v>
      </c>
      <c r="J31">
        <f>'3rd'!A31</f>
        <v>1853.5525078773401</v>
      </c>
      <c r="K31" s="5">
        <f t="shared" si="1"/>
        <v>1816.2998833656231</v>
      </c>
      <c r="L31">
        <f>case_study_results_1_csv!C31</f>
        <v>1</v>
      </c>
      <c r="M31">
        <f>'2nd'!C31</f>
        <v>1</v>
      </c>
      <c r="N31">
        <f>'3rd'!C31</f>
        <v>0</v>
      </c>
      <c r="O31" s="5">
        <f t="shared" si="2"/>
        <v>0.66666666666666663</v>
      </c>
      <c r="Q31" s="2">
        <v>0.8</v>
      </c>
      <c r="R31" s="2" t="s">
        <v>21</v>
      </c>
      <c r="S31" s="2" t="s">
        <v>22</v>
      </c>
      <c r="T31" s="3">
        <v>0.94166666666666676</v>
      </c>
      <c r="U31" s="5">
        <v>1816.2998833656231</v>
      </c>
      <c r="V31" s="5">
        <v>0.66666666666666663</v>
      </c>
      <c r="W31" s="1"/>
      <c r="X31" s="1"/>
      <c r="Y31" s="1"/>
      <c r="AA31">
        <v>0.2</v>
      </c>
      <c r="AB31" t="s">
        <v>21</v>
      </c>
      <c r="AC31" t="s">
        <v>30</v>
      </c>
      <c r="AD31" s="1">
        <v>0.87086666666666668</v>
      </c>
    </row>
    <row r="32" spans="1:36" x14ac:dyDescent="0.3">
      <c r="A32">
        <f>case_study_results_1_csv!N32</f>
        <v>1</v>
      </c>
      <c r="B32" t="str">
        <f>case_study_results_1_csv!Q32</f>
        <v>Crowdsale</v>
      </c>
      <c r="C32" t="str">
        <f>case_study_results_1_csv!O32</f>
        <v>gen</v>
      </c>
      <c r="D32" s="1">
        <f>case_study_results_1_csv!B32</f>
        <v>0.99790000000000001</v>
      </c>
      <c r="E32" s="1">
        <f>'2nd'!B32</f>
        <v>0.81510000000000005</v>
      </c>
      <c r="F32" s="1">
        <f>'3rd'!B32</f>
        <v>0.81510000000000005</v>
      </c>
      <c r="G32" s="1">
        <f t="shared" si="0"/>
        <v>0.87603333333333344</v>
      </c>
      <c r="H32">
        <f>case_study_results_1_csv!A32</f>
        <v>38.277617454528801</v>
      </c>
      <c r="I32">
        <f>'2nd'!A32</f>
        <v>39.154753923416102</v>
      </c>
      <c r="J32">
        <f>'3rd'!A32</f>
        <v>54.020673513412397</v>
      </c>
      <c r="K32" s="5">
        <f t="shared" si="1"/>
        <v>43.817681630452434</v>
      </c>
      <c r="L32">
        <f>case_study_results_1_csv!C32</f>
        <v>2</v>
      </c>
      <c r="M32">
        <f>'2nd'!C32</f>
        <v>2</v>
      </c>
      <c r="N32">
        <f>'3rd'!C32</f>
        <v>2</v>
      </c>
      <c r="O32" s="5">
        <f t="shared" si="2"/>
        <v>2</v>
      </c>
      <c r="Q32" s="2">
        <v>1</v>
      </c>
      <c r="R32" s="2" t="s">
        <v>20</v>
      </c>
      <c r="S32" s="2" t="s">
        <v>18</v>
      </c>
      <c r="T32" s="3">
        <v>0.87603333333333344</v>
      </c>
      <c r="U32" s="5">
        <v>43.817681630452434</v>
      </c>
      <c r="V32" s="5">
        <v>2</v>
      </c>
      <c r="W32" s="1"/>
      <c r="AA32">
        <v>0.4</v>
      </c>
      <c r="AB32" t="s">
        <v>20</v>
      </c>
      <c r="AC32" t="s">
        <v>30</v>
      </c>
      <c r="AD32" s="1">
        <v>0.99790000000000001</v>
      </c>
    </row>
    <row r="33" spans="1:30" x14ac:dyDescent="0.3">
      <c r="A33">
        <f>case_study_results_1_csv!N33</f>
        <v>1</v>
      </c>
      <c r="B33" t="str">
        <f>case_study_results_1_csv!Q33</f>
        <v>Crowdsale</v>
      </c>
      <c r="C33" t="str">
        <f>case_study_results_1_csv!O33</f>
        <v>gen_sel</v>
      </c>
      <c r="D33" s="1">
        <f>case_study_results_1_csv!B33</f>
        <v>0.99790000000000001</v>
      </c>
      <c r="E33" s="1">
        <f>'2nd'!B33</f>
        <v>0.99790000000000001</v>
      </c>
      <c r="F33" s="1">
        <f>'3rd'!B33</f>
        <v>0.87819999999999998</v>
      </c>
      <c r="G33" s="1">
        <f t="shared" si="0"/>
        <v>0.95800000000000007</v>
      </c>
      <c r="H33">
        <f>case_study_results_1_csv!A33</f>
        <v>32.219422101974402</v>
      </c>
      <c r="I33">
        <f>'2nd'!A33</f>
        <v>31.036216020584099</v>
      </c>
      <c r="J33">
        <f>'3rd'!A33</f>
        <v>31.435317993163999</v>
      </c>
      <c r="K33" s="5">
        <f t="shared" si="1"/>
        <v>31.563652038574165</v>
      </c>
      <c r="L33">
        <f>case_study_results_1_csv!C33</f>
        <v>2</v>
      </c>
      <c r="M33">
        <f>'2nd'!C33</f>
        <v>2</v>
      </c>
      <c r="N33">
        <f>'3rd'!C33</f>
        <v>2</v>
      </c>
      <c r="O33" s="5">
        <f t="shared" si="2"/>
        <v>2</v>
      </c>
      <c r="Q33" s="2">
        <v>1</v>
      </c>
      <c r="R33" s="2" t="s">
        <v>20</v>
      </c>
      <c r="S33" s="2" t="s">
        <v>22</v>
      </c>
      <c r="T33" s="3">
        <v>0.95800000000000007</v>
      </c>
      <c r="U33" s="5">
        <v>31.563652038574165</v>
      </c>
      <c r="V33" s="5">
        <v>2</v>
      </c>
      <c r="W33" s="1"/>
      <c r="X33" s="1"/>
      <c r="Y33" s="1"/>
      <c r="AA33">
        <v>0.4</v>
      </c>
      <c r="AB33" t="s">
        <v>19</v>
      </c>
      <c r="AC33" t="s">
        <v>30</v>
      </c>
      <c r="AD33" s="1">
        <v>0.98443333333333338</v>
      </c>
    </row>
    <row r="34" spans="1:30" x14ac:dyDescent="0.3">
      <c r="A34">
        <f>case_study_results_1_csv!N34</f>
        <v>1</v>
      </c>
      <c r="B34" t="str">
        <f>case_study_results_1_csv!Q34</f>
        <v>HoloToken</v>
      </c>
      <c r="C34" t="str">
        <f>case_study_results_1_csv!O34</f>
        <v>gen</v>
      </c>
      <c r="D34" s="1">
        <f>case_study_results_1_csv!B34</f>
        <v>0.8911</v>
      </c>
      <c r="E34" s="1">
        <f>'2nd'!B34</f>
        <v>0.7913</v>
      </c>
      <c r="F34" s="1">
        <f>'3rd'!B34</f>
        <v>0.99619999999999997</v>
      </c>
      <c r="G34" s="1">
        <f t="shared" si="0"/>
        <v>0.89286666666666659</v>
      </c>
      <c r="H34">
        <f>case_study_results_1_csv!A34</f>
        <v>225.469769954681</v>
      </c>
      <c r="I34">
        <f>'2nd'!A34</f>
        <v>171.51006793975799</v>
      </c>
      <c r="J34">
        <f>'3rd'!A34</f>
        <v>156.11432504653899</v>
      </c>
      <c r="K34" s="5">
        <f t="shared" si="1"/>
        <v>184.36472098032598</v>
      </c>
      <c r="L34">
        <f>case_study_results_1_csv!C34</f>
        <v>1</v>
      </c>
      <c r="M34">
        <f>'2nd'!C34</f>
        <v>1</v>
      </c>
      <c r="N34">
        <f>'3rd'!C34</f>
        <v>1</v>
      </c>
      <c r="O34" s="5">
        <f t="shared" si="2"/>
        <v>1</v>
      </c>
      <c r="Q34" s="2">
        <v>1</v>
      </c>
      <c r="R34" s="2" t="s">
        <v>19</v>
      </c>
      <c r="S34" s="2" t="s">
        <v>18</v>
      </c>
      <c r="T34" s="3">
        <v>0.89286666666666659</v>
      </c>
      <c r="U34" s="5">
        <v>184.36472098032598</v>
      </c>
      <c r="V34" s="5">
        <v>1</v>
      </c>
      <c r="W34" s="1"/>
      <c r="AA34">
        <v>0.4</v>
      </c>
      <c r="AB34" t="s">
        <v>21</v>
      </c>
      <c r="AC34" t="s">
        <v>30</v>
      </c>
      <c r="AD34" s="1">
        <v>0.9</v>
      </c>
    </row>
    <row r="35" spans="1:30" x14ac:dyDescent="0.3">
      <c r="A35">
        <f>case_study_results_1_csv!N35</f>
        <v>1</v>
      </c>
      <c r="B35" t="str">
        <f>case_study_results_1_csv!Q35</f>
        <v>HoloToken</v>
      </c>
      <c r="C35" t="str">
        <f>case_study_results_1_csv!O35</f>
        <v>gen_sel</v>
      </c>
      <c r="D35" s="1">
        <f>case_study_results_1_csv!B35</f>
        <v>0.99619999999999997</v>
      </c>
      <c r="E35" s="1">
        <f>'2nd'!B35</f>
        <v>0.79600000000000004</v>
      </c>
      <c r="F35" s="1">
        <f>'3rd'!B35</f>
        <v>0.99619999999999997</v>
      </c>
      <c r="G35" s="1">
        <f t="shared" si="0"/>
        <v>0.92946666666666677</v>
      </c>
      <c r="H35">
        <f>case_study_results_1_csv!A35</f>
        <v>218.55986356735201</v>
      </c>
      <c r="I35">
        <f>'2nd'!A35</f>
        <v>153.171130895614</v>
      </c>
      <c r="J35">
        <f>'3rd'!A35</f>
        <v>221.41849017143201</v>
      </c>
      <c r="K35" s="5">
        <f t="shared" si="1"/>
        <v>197.71649487813269</v>
      </c>
      <c r="L35">
        <f>case_study_results_1_csv!C35</f>
        <v>1</v>
      </c>
      <c r="M35">
        <f>'2nd'!C35</f>
        <v>1</v>
      </c>
      <c r="N35">
        <f>'3rd'!C35</f>
        <v>1</v>
      </c>
      <c r="O35" s="5">
        <f t="shared" si="2"/>
        <v>1</v>
      </c>
      <c r="Q35" s="2">
        <v>1</v>
      </c>
      <c r="R35" s="2" t="s">
        <v>19</v>
      </c>
      <c r="S35" s="2" t="s">
        <v>22</v>
      </c>
      <c r="T35" s="3">
        <v>0.92946666666666677</v>
      </c>
      <c r="U35" s="5">
        <v>197.71649487813269</v>
      </c>
      <c r="V35" s="5">
        <v>1</v>
      </c>
      <c r="W35" s="1"/>
      <c r="X35" s="1"/>
      <c r="Y35" s="1"/>
      <c r="AA35">
        <v>0.6</v>
      </c>
      <c r="AB35" t="s">
        <v>20</v>
      </c>
      <c r="AC35" t="s">
        <v>30</v>
      </c>
      <c r="AD35" s="1">
        <v>0.99790000000000001</v>
      </c>
    </row>
    <row r="36" spans="1:30" x14ac:dyDescent="0.3">
      <c r="A36">
        <f>case_study_results_1_csv!N36</f>
        <v>1</v>
      </c>
      <c r="B36" t="str">
        <f>case_study_results_1_csv!Q36</f>
        <v>USMT</v>
      </c>
      <c r="C36" t="str">
        <f>case_study_results_1_csv!O36</f>
        <v>gen</v>
      </c>
      <c r="D36" s="1">
        <f>case_study_results_1_csv!B36</f>
        <v>0.87780000000000002</v>
      </c>
      <c r="E36" s="1">
        <f>'2nd'!B36</f>
        <v>0.91930000000000001</v>
      </c>
      <c r="F36" s="1">
        <f>'3rd'!B36</f>
        <v>0.87780000000000002</v>
      </c>
      <c r="G36" s="1">
        <f t="shared" si="0"/>
        <v>0.89163333333333339</v>
      </c>
      <c r="H36">
        <f>case_study_results_1_csv!A36</f>
        <v>2179.8254032135001</v>
      </c>
      <c r="I36">
        <f>'2nd'!A36</f>
        <v>2158.2531797885799</v>
      </c>
      <c r="J36">
        <f>'3rd'!A36</f>
        <v>2562.2191324234</v>
      </c>
      <c r="K36" s="5">
        <f t="shared" si="1"/>
        <v>2300.0992384751598</v>
      </c>
      <c r="L36">
        <f>case_study_results_1_csv!C36</f>
        <v>0</v>
      </c>
      <c r="M36">
        <f>'2nd'!C36</f>
        <v>0</v>
      </c>
      <c r="N36">
        <f>'3rd'!C36</f>
        <v>0</v>
      </c>
      <c r="O36" s="5">
        <f t="shared" si="2"/>
        <v>0</v>
      </c>
      <c r="Q36" s="2">
        <v>1</v>
      </c>
      <c r="R36" s="2" t="s">
        <v>21</v>
      </c>
      <c r="S36" s="2" t="s">
        <v>18</v>
      </c>
      <c r="T36" s="3">
        <v>0.89163333333333339</v>
      </c>
      <c r="U36" s="5">
        <v>2300.0992384751598</v>
      </c>
      <c r="V36" s="5">
        <v>0</v>
      </c>
      <c r="W36" s="1"/>
      <c r="AA36">
        <v>0.6</v>
      </c>
      <c r="AB36" t="s">
        <v>19</v>
      </c>
      <c r="AC36" t="s">
        <v>30</v>
      </c>
      <c r="AD36" s="1">
        <v>0.97423333333333328</v>
      </c>
    </row>
    <row r="37" spans="1:30" x14ac:dyDescent="0.3">
      <c r="A37">
        <f>case_study_results_1_csv!N37</f>
        <v>1</v>
      </c>
      <c r="B37" t="str">
        <f>case_study_results_1_csv!Q37</f>
        <v>USMT</v>
      </c>
      <c r="C37" t="str">
        <f>case_study_results_1_csv!O37</f>
        <v>gen_sel</v>
      </c>
      <c r="D37" s="1">
        <f>case_study_results_1_csv!B37</f>
        <v>0.95069999999999999</v>
      </c>
      <c r="E37" s="1">
        <f>'2nd'!B37</f>
        <v>0.87780000000000002</v>
      </c>
      <c r="F37" s="1">
        <f>'3rd'!B37</f>
        <v>0.87780000000000002</v>
      </c>
      <c r="G37" s="1">
        <f t="shared" si="0"/>
        <v>0.90210000000000001</v>
      </c>
      <c r="H37">
        <f>case_study_results_1_csv!A37</f>
        <v>1921.5239517688699</v>
      </c>
      <c r="I37">
        <f>'2nd'!A37</f>
        <v>1576.6691429615</v>
      </c>
      <c r="J37">
        <f>'3rd'!A37</f>
        <v>1985.0289974212601</v>
      </c>
      <c r="K37" s="5">
        <f t="shared" si="1"/>
        <v>1827.7406973838767</v>
      </c>
      <c r="L37">
        <f>case_study_results_1_csv!C37</f>
        <v>2</v>
      </c>
      <c r="M37">
        <f>'2nd'!C37</f>
        <v>0</v>
      </c>
      <c r="N37">
        <f>'3rd'!C37</f>
        <v>0</v>
      </c>
      <c r="O37" s="5">
        <f t="shared" si="2"/>
        <v>0.66666666666666663</v>
      </c>
      <c r="Q37" s="2">
        <v>1</v>
      </c>
      <c r="R37" s="2" t="s">
        <v>21</v>
      </c>
      <c r="S37" s="2" t="s">
        <v>22</v>
      </c>
      <c r="T37" s="3">
        <v>0.90210000000000001</v>
      </c>
      <c r="U37" s="5">
        <v>1827.7406973838767</v>
      </c>
      <c r="V37" s="5">
        <v>0.66666666666666663</v>
      </c>
      <c r="W37" s="1"/>
      <c r="X37" s="1"/>
      <c r="Y37" s="1"/>
      <c r="AA37">
        <v>0.6</v>
      </c>
      <c r="AB37" t="s">
        <v>21</v>
      </c>
      <c r="AC37" t="s">
        <v>30</v>
      </c>
      <c r="AD37" s="1">
        <v>0.88529999999999998</v>
      </c>
    </row>
    <row r="38" spans="1:30" x14ac:dyDescent="0.3">
      <c r="AA38">
        <v>0.8</v>
      </c>
      <c r="AB38" t="s">
        <v>20</v>
      </c>
      <c r="AC38" t="s">
        <v>30</v>
      </c>
      <c r="AD38" s="1">
        <v>0.99790000000000001</v>
      </c>
    </row>
    <row r="39" spans="1:30" x14ac:dyDescent="0.3">
      <c r="AA39">
        <v>0.8</v>
      </c>
      <c r="AB39" t="s">
        <v>19</v>
      </c>
      <c r="AC39" t="s">
        <v>30</v>
      </c>
      <c r="AD39" s="1">
        <v>0.90593333333333337</v>
      </c>
    </row>
    <row r="40" spans="1:30" x14ac:dyDescent="0.3">
      <c r="AA40">
        <v>0.8</v>
      </c>
      <c r="AB40" t="s">
        <v>21</v>
      </c>
      <c r="AC40" t="s">
        <v>30</v>
      </c>
      <c r="AD40" s="1">
        <v>0.88663333333333327</v>
      </c>
    </row>
    <row r="41" spans="1:30" x14ac:dyDescent="0.3">
      <c r="AA41">
        <v>1</v>
      </c>
      <c r="AB41" t="s">
        <v>20</v>
      </c>
      <c r="AC41" t="s">
        <v>30</v>
      </c>
      <c r="AD41" s="1">
        <v>0.99790000000000001</v>
      </c>
    </row>
    <row r="42" spans="1:30" x14ac:dyDescent="0.3">
      <c r="AA42">
        <v>1</v>
      </c>
      <c r="AB42" t="s">
        <v>19</v>
      </c>
      <c r="AC42" t="s">
        <v>30</v>
      </c>
      <c r="AD42" s="1">
        <v>0.90593333333333337</v>
      </c>
    </row>
    <row r="43" spans="1:30" x14ac:dyDescent="0.3">
      <c r="AA43">
        <v>1</v>
      </c>
      <c r="AB43" t="s">
        <v>21</v>
      </c>
      <c r="AC43" t="s">
        <v>30</v>
      </c>
      <c r="AD43" s="1">
        <v>0.87029999999999996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CA819-BF2C-4CCA-9A8F-5113A2B40FA1}">
  <dimension ref="A1:L55"/>
  <sheetViews>
    <sheetView tabSelected="1" workbookViewId="0">
      <selection activeCell="J25" sqref="J25"/>
    </sheetView>
  </sheetViews>
  <sheetFormatPr defaultRowHeight="14.4" x14ac:dyDescent="0.3"/>
  <sheetData>
    <row r="1" spans="1:12" x14ac:dyDescent="0.3">
      <c r="A1" s="2" t="s">
        <v>13</v>
      </c>
      <c r="B1" s="2" t="s">
        <v>16</v>
      </c>
      <c r="C1" s="2" t="s">
        <v>14</v>
      </c>
      <c r="D1" s="2" t="s">
        <v>1</v>
      </c>
    </row>
    <row r="2" spans="1:12" x14ac:dyDescent="0.3">
      <c r="A2" s="2">
        <v>0</v>
      </c>
      <c r="B2" s="2" t="s">
        <v>20</v>
      </c>
      <c r="C2" s="2" t="s">
        <v>18</v>
      </c>
      <c r="D2" s="3">
        <v>0.99790000000000001</v>
      </c>
      <c r="I2" t="s">
        <v>13</v>
      </c>
      <c r="J2" t="s">
        <v>16</v>
      </c>
      <c r="K2" t="s">
        <v>14</v>
      </c>
      <c r="L2" t="s">
        <v>29</v>
      </c>
    </row>
    <row r="3" spans="1:12" x14ac:dyDescent="0.3">
      <c r="A3" s="2">
        <v>0</v>
      </c>
      <c r="B3" s="2" t="s">
        <v>20</v>
      </c>
      <c r="C3" s="2" t="s">
        <v>22</v>
      </c>
      <c r="D3" s="3">
        <v>0.99580000000000002</v>
      </c>
      <c r="I3">
        <v>0</v>
      </c>
      <c r="J3" t="s">
        <v>20</v>
      </c>
      <c r="K3" t="s">
        <v>30</v>
      </c>
      <c r="L3" s="1">
        <v>0.99790000000000001</v>
      </c>
    </row>
    <row r="4" spans="1:12" x14ac:dyDescent="0.3">
      <c r="A4" s="2">
        <f>I3</f>
        <v>0</v>
      </c>
      <c r="B4" s="2" t="str">
        <f t="shared" ref="B4:D4" si="0">J3</f>
        <v>Crowdsale</v>
      </c>
      <c r="C4" s="2" t="str">
        <f t="shared" si="0"/>
        <v>sel</v>
      </c>
      <c r="D4" s="3">
        <f t="shared" si="0"/>
        <v>0.99790000000000001</v>
      </c>
      <c r="I4">
        <v>0</v>
      </c>
      <c r="J4" t="s">
        <v>19</v>
      </c>
      <c r="K4" t="s">
        <v>30</v>
      </c>
      <c r="L4" s="1">
        <v>0.98443333333333338</v>
      </c>
    </row>
    <row r="5" spans="1:12" x14ac:dyDescent="0.3">
      <c r="A5" s="2">
        <v>0</v>
      </c>
      <c r="B5" s="2" t="s">
        <v>19</v>
      </c>
      <c r="C5" s="2" t="s">
        <v>18</v>
      </c>
      <c r="D5" s="3">
        <v>0.97266666666666668</v>
      </c>
      <c r="I5">
        <v>0</v>
      </c>
      <c r="J5" t="s">
        <v>21</v>
      </c>
      <c r="K5" t="s">
        <v>30</v>
      </c>
      <c r="L5" s="1">
        <v>0.90103333333333335</v>
      </c>
    </row>
    <row r="6" spans="1:12" x14ac:dyDescent="0.3">
      <c r="A6" s="2">
        <v>0</v>
      </c>
      <c r="B6" s="2" t="s">
        <v>19</v>
      </c>
      <c r="C6" s="2" t="s">
        <v>22</v>
      </c>
      <c r="D6" s="3">
        <v>0.99686666666666657</v>
      </c>
      <c r="G6" s="1">
        <f>AVERAGE(D5,D14,D23,D32,D41,D50)</f>
        <v>0.91753888888888879</v>
      </c>
      <c r="I6">
        <v>0.2</v>
      </c>
      <c r="J6" t="s">
        <v>20</v>
      </c>
      <c r="K6" t="s">
        <v>30</v>
      </c>
      <c r="L6" s="1">
        <v>0.99790000000000001</v>
      </c>
    </row>
    <row r="7" spans="1:12" x14ac:dyDescent="0.3">
      <c r="A7" s="2">
        <f>I4</f>
        <v>0</v>
      </c>
      <c r="B7" s="2" t="str">
        <f t="shared" ref="B7:D7" si="1">J4</f>
        <v>HoloToken</v>
      </c>
      <c r="C7" s="2" t="str">
        <f t="shared" si="1"/>
        <v>sel</v>
      </c>
      <c r="D7" s="3">
        <f t="shared" si="1"/>
        <v>0.98443333333333338</v>
      </c>
      <c r="G7" s="1">
        <f>AVERAGE(D6,D15,D24,D33,D42,D51)</f>
        <v>0.93926666666666658</v>
      </c>
      <c r="I7">
        <v>0.2</v>
      </c>
      <c r="J7" t="s">
        <v>19</v>
      </c>
      <c r="K7" t="s">
        <v>30</v>
      </c>
      <c r="L7" s="1">
        <v>0.91769999999999996</v>
      </c>
    </row>
    <row r="8" spans="1:12" x14ac:dyDescent="0.3">
      <c r="A8" s="2">
        <v>0</v>
      </c>
      <c r="B8" s="2" t="s">
        <v>21</v>
      </c>
      <c r="C8" s="2" t="s">
        <v>18</v>
      </c>
      <c r="D8" s="3">
        <v>0.88483333333333336</v>
      </c>
      <c r="G8" s="1">
        <f>AVERAGE(D7,D16,D25,D34,D43,D52)</f>
        <v>0.94544444444444453</v>
      </c>
      <c r="I8">
        <v>0.2</v>
      </c>
      <c r="J8" t="s">
        <v>21</v>
      </c>
      <c r="K8" t="s">
        <v>30</v>
      </c>
      <c r="L8" s="1">
        <v>0.87086666666666668</v>
      </c>
    </row>
    <row r="9" spans="1:12" x14ac:dyDescent="0.3">
      <c r="A9" s="2">
        <v>0</v>
      </c>
      <c r="B9" s="2" t="s">
        <v>21</v>
      </c>
      <c r="C9" s="2" t="s">
        <v>22</v>
      </c>
      <c r="D9" s="3">
        <v>0.92533333333333345</v>
      </c>
      <c r="I9">
        <v>0.4</v>
      </c>
      <c r="J9" t="s">
        <v>20</v>
      </c>
      <c r="K9" t="s">
        <v>30</v>
      </c>
      <c r="L9" s="1">
        <v>0.99790000000000001</v>
      </c>
    </row>
    <row r="10" spans="1:12" x14ac:dyDescent="0.3">
      <c r="A10" s="2">
        <f>I5</f>
        <v>0</v>
      </c>
      <c r="B10" s="2" t="str">
        <f t="shared" ref="B10:D10" si="2">J5</f>
        <v>USMT</v>
      </c>
      <c r="C10" s="2" t="str">
        <f t="shared" si="2"/>
        <v>sel</v>
      </c>
      <c r="D10" s="3">
        <f t="shared" si="2"/>
        <v>0.90103333333333335</v>
      </c>
      <c r="I10">
        <v>0.4</v>
      </c>
      <c r="J10" t="s">
        <v>19</v>
      </c>
      <c r="K10" t="s">
        <v>30</v>
      </c>
      <c r="L10" s="1">
        <v>0.98443333333333338</v>
      </c>
    </row>
    <row r="11" spans="1:12" x14ac:dyDescent="0.3">
      <c r="A11" s="2">
        <v>0.2</v>
      </c>
      <c r="B11" s="2" t="s">
        <v>20</v>
      </c>
      <c r="C11" s="2" t="s">
        <v>18</v>
      </c>
      <c r="D11" s="3">
        <v>0.99790000000000001</v>
      </c>
      <c r="I11">
        <v>0.4</v>
      </c>
      <c r="J11" t="s">
        <v>21</v>
      </c>
      <c r="K11" t="s">
        <v>30</v>
      </c>
      <c r="L11" s="1">
        <v>0.9</v>
      </c>
    </row>
    <row r="12" spans="1:12" x14ac:dyDescent="0.3">
      <c r="A12" s="2">
        <v>0.2</v>
      </c>
      <c r="B12" s="2" t="s">
        <v>20</v>
      </c>
      <c r="C12" s="2" t="s">
        <v>22</v>
      </c>
      <c r="D12" s="3">
        <v>0.99790000000000001</v>
      </c>
      <c r="I12">
        <v>0.6</v>
      </c>
      <c r="J12" t="s">
        <v>20</v>
      </c>
      <c r="K12" t="s">
        <v>30</v>
      </c>
      <c r="L12" s="1">
        <v>0.99790000000000001</v>
      </c>
    </row>
    <row r="13" spans="1:12" x14ac:dyDescent="0.3">
      <c r="A13" s="2">
        <f>I6</f>
        <v>0.2</v>
      </c>
      <c r="B13" s="2" t="str">
        <f t="shared" ref="B13:D13" si="3">J6</f>
        <v>Crowdsale</v>
      </c>
      <c r="C13" s="2" t="str">
        <f t="shared" si="3"/>
        <v>sel</v>
      </c>
      <c r="D13" s="3">
        <f t="shared" si="3"/>
        <v>0.99790000000000001</v>
      </c>
      <c r="I13">
        <v>0.6</v>
      </c>
      <c r="J13" t="s">
        <v>19</v>
      </c>
      <c r="K13" t="s">
        <v>30</v>
      </c>
      <c r="L13" s="1">
        <v>0.97423333333333328</v>
      </c>
    </row>
    <row r="14" spans="1:12" x14ac:dyDescent="0.3">
      <c r="A14" s="2">
        <v>0.2</v>
      </c>
      <c r="B14" s="2" t="s">
        <v>19</v>
      </c>
      <c r="C14" s="2" t="s">
        <v>18</v>
      </c>
      <c r="D14" s="3">
        <v>0.96483333333333332</v>
      </c>
      <c r="I14">
        <v>0.6</v>
      </c>
      <c r="J14" t="s">
        <v>21</v>
      </c>
      <c r="K14" t="s">
        <v>30</v>
      </c>
      <c r="L14" s="1">
        <v>0.88529999999999998</v>
      </c>
    </row>
    <row r="15" spans="1:12" x14ac:dyDescent="0.3">
      <c r="A15" s="2">
        <v>0.2</v>
      </c>
      <c r="B15" s="2" t="s">
        <v>19</v>
      </c>
      <c r="C15" s="2" t="s">
        <v>22</v>
      </c>
      <c r="D15" s="3">
        <v>0.92020000000000002</v>
      </c>
      <c r="I15">
        <v>0.8</v>
      </c>
      <c r="J15" t="s">
        <v>20</v>
      </c>
      <c r="K15" t="s">
        <v>30</v>
      </c>
      <c r="L15" s="1">
        <v>0.99790000000000001</v>
      </c>
    </row>
    <row r="16" spans="1:12" x14ac:dyDescent="0.3">
      <c r="A16" s="2">
        <f>I7</f>
        <v>0.2</v>
      </c>
      <c r="B16" s="2" t="str">
        <f t="shared" ref="B16:D16" si="4">J7</f>
        <v>HoloToken</v>
      </c>
      <c r="C16" s="2" t="str">
        <f t="shared" si="4"/>
        <v>sel</v>
      </c>
      <c r="D16" s="3">
        <f t="shared" si="4"/>
        <v>0.91769999999999996</v>
      </c>
      <c r="I16">
        <v>0.8</v>
      </c>
      <c r="J16" t="s">
        <v>19</v>
      </c>
      <c r="K16" t="s">
        <v>30</v>
      </c>
      <c r="L16" s="1">
        <v>0.90593333333333337</v>
      </c>
    </row>
    <row r="17" spans="1:12" x14ac:dyDescent="0.3">
      <c r="A17" s="2">
        <v>0.2</v>
      </c>
      <c r="B17" s="2" t="s">
        <v>21</v>
      </c>
      <c r="C17" s="2" t="s">
        <v>18</v>
      </c>
      <c r="D17" s="3">
        <v>0.87530000000000008</v>
      </c>
      <c r="I17">
        <v>0.8</v>
      </c>
      <c r="J17" t="s">
        <v>21</v>
      </c>
      <c r="K17" t="s">
        <v>30</v>
      </c>
      <c r="L17" s="1">
        <v>0.88663333333333327</v>
      </c>
    </row>
    <row r="18" spans="1:12" x14ac:dyDescent="0.3">
      <c r="A18" s="2">
        <v>0.2</v>
      </c>
      <c r="B18" s="2" t="s">
        <v>21</v>
      </c>
      <c r="C18" s="2" t="s">
        <v>22</v>
      </c>
      <c r="D18" s="3">
        <v>0.91129999999999989</v>
      </c>
      <c r="I18">
        <v>1</v>
      </c>
      <c r="J18" t="s">
        <v>20</v>
      </c>
      <c r="K18" t="s">
        <v>30</v>
      </c>
      <c r="L18" s="1">
        <v>0.99790000000000001</v>
      </c>
    </row>
    <row r="19" spans="1:12" x14ac:dyDescent="0.3">
      <c r="A19" s="2">
        <f>I8</f>
        <v>0.2</v>
      </c>
      <c r="B19" s="2" t="str">
        <f t="shared" ref="B19:D19" si="5">J8</f>
        <v>USMT</v>
      </c>
      <c r="C19" s="2" t="str">
        <f t="shared" si="5"/>
        <v>sel</v>
      </c>
      <c r="D19" s="3">
        <f t="shared" si="5"/>
        <v>0.87086666666666668</v>
      </c>
      <c r="I19">
        <v>1</v>
      </c>
      <c r="J19" t="s">
        <v>19</v>
      </c>
      <c r="K19" t="s">
        <v>30</v>
      </c>
      <c r="L19" s="1">
        <v>0.90593333333333337</v>
      </c>
    </row>
    <row r="20" spans="1:12" x14ac:dyDescent="0.3">
      <c r="A20" s="2">
        <v>0.4</v>
      </c>
      <c r="B20" s="2" t="s">
        <v>20</v>
      </c>
      <c r="C20" s="2" t="s">
        <v>18</v>
      </c>
      <c r="D20" s="3">
        <v>0.99790000000000001</v>
      </c>
      <c r="I20">
        <v>1</v>
      </c>
      <c r="J20" t="s">
        <v>21</v>
      </c>
      <c r="K20" t="s">
        <v>30</v>
      </c>
      <c r="L20" s="1">
        <v>0.87029999999999996</v>
      </c>
    </row>
    <row r="21" spans="1:12" x14ac:dyDescent="0.3">
      <c r="A21" s="2">
        <v>0.4</v>
      </c>
      <c r="B21" s="2" t="s">
        <v>20</v>
      </c>
      <c r="C21" s="2" t="s">
        <v>22</v>
      </c>
      <c r="D21" s="3">
        <v>0.99580000000000002</v>
      </c>
    </row>
    <row r="22" spans="1:12" x14ac:dyDescent="0.3">
      <c r="A22" s="2">
        <f>I9</f>
        <v>0.4</v>
      </c>
      <c r="B22" s="2" t="str">
        <f t="shared" ref="B22:D22" si="6">J9</f>
        <v>Crowdsale</v>
      </c>
      <c r="C22" s="2" t="str">
        <f t="shared" si="6"/>
        <v>sel</v>
      </c>
      <c r="D22" s="3">
        <f t="shared" si="6"/>
        <v>0.99790000000000001</v>
      </c>
    </row>
    <row r="23" spans="1:12" x14ac:dyDescent="0.3">
      <c r="A23" s="2">
        <v>0.4</v>
      </c>
      <c r="B23" s="2" t="s">
        <v>19</v>
      </c>
      <c r="C23" s="2" t="s">
        <v>18</v>
      </c>
      <c r="D23" s="3">
        <v>0.8277000000000001</v>
      </c>
    </row>
    <row r="24" spans="1:12" x14ac:dyDescent="0.3">
      <c r="A24" s="2">
        <v>0.4</v>
      </c>
      <c r="B24" s="2" t="s">
        <v>19</v>
      </c>
      <c r="C24" s="2" t="s">
        <v>22</v>
      </c>
      <c r="D24" s="3">
        <v>0.97503333333333331</v>
      </c>
    </row>
    <row r="25" spans="1:12" x14ac:dyDescent="0.3">
      <c r="A25" s="2">
        <f>I10</f>
        <v>0.4</v>
      </c>
      <c r="B25" s="2" t="str">
        <f t="shared" ref="B25:D25" si="7">J10</f>
        <v>HoloToken</v>
      </c>
      <c r="C25" s="2" t="str">
        <f t="shared" si="7"/>
        <v>sel</v>
      </c>
      <c r="D25" s="3">
        <f t="shared" si="7"/>
        <v>0.98443333333333338</v>
      </c>
    </row>
    <row r="26" spans="1:12" x14ac:dyDescent="0.3">
      <c r="A26" s="2">
        <v>0.4</v>
      </c>
      <c r="B26" s="2" t="s">
        <v>21</v>
      </c>
      <c r="C26" s="2" t="s">
        <v>18</v>
      </c>
      <c r="D26" s="3">
        <v>0.8861</v>
      </c>
    </row>
    <row r="27" spans="1:12" x14ac:dyDescent="0.3">
      <c r="A27" s="2">
        <v>0.4</v>
      </c>
      <c r="B27" s="2" t="s">
        <v>21</v>
      </c>
      <c r="C27" s="2" t="s">
        <v>22</v>
      </c>
      <c r="D27" s="3">
        <v>0.94806666666666661</v>
      </c>
    </row>
    <row r="28" spans="1:12" x14ac:dyDescent="0.3">
      <c r="A28" s="2">
        <f>I11</f>
        <v>0.4</v>
      </c>
      <c r="B28" s="2" t="str">
        <f t="shared" ref="B28:D28" si="8">J11</f>
        <v>USMT</v>
      </c>
      <c r="C28" s="2" t="str">
        <f t="shared" si="8"/>
        <v>sel</v>
      </c>
      <c r="D28" s="3">
        <f t="shared" si="8"/>
        <v>0.9</v>
      </c>
    </row>
    <row r="29" spans="1:12" x14ac:dyDescent="0.3">
      <c r="A29" s="2">
        <v>0.6</v>
      </c>
      <c r="B29" s="2" t="s">
        <v>20</v>
      </c>
      <c r="C29" s="2" t="s">
        <v>18</v>
      </c>
      <c r="D29" s="3">
        <v>0.99790000000000001</v>
      </c>
    </row>
    <row r="30" spans="1:12" x14ac:dyDescent="0.3">
      <c r="A30" s="2">
        <v>0.6</v>
      </c>
      <c r="B30" s="2" t="s">
        <v>20</v>
      </c>
      <c r="C30" s="2" t="s">
        <v>22</v>
      </c>
      <c r="D30" s="3">
        <v>0.99790000000000001</v>
      </c>
    </row>
    <row r="31" spans="1:12" x14ac:dyDescent="0.3">
      <c r="A31" s="2">
        <f>I12</f>
        <v>0.6</v>
      </c>
      <c r="B31" s="2" t="str">
        <f t="shared" ref="B31:D31" si="9">J12</f>
        <v>Crowdsale</v>
      </c>
      <c r="C31" s="2" t="str">
        <f t="shared" si="9"/>
        <v>sel</v>
      </c>
      <c r="D31" s="3">
        <f t="shared" si="9"/>
        <v>0.99790000000000001</v>
      </c>
    </row>
    <row r="32" spans="1:12" x14ac:dyDescent="0.3">
      <c r="A32" s="2">
        <v>0.6</v>
      </c>
      <c r="B32" s="2" t="s">
        <v>19</v>
      </c>
      <c r="C32" s="2" t="s">
        <v>18</v>
      </c>
      <c r="D32" s="3">
        <v>0.91769999999999996</v>
      </c>
    </row>
    <row r="33" spans="1:4" x14ac:dyDescent="0.3">
      <c r="A33" s="2">
        <v>0.6</v>
      </c>
      <c r="B33" s="2" t="s">
        <v>19</v>
      </c>
      <c r="C33" s="2" t="s">
        <v>22</v>
      </c>
      <c r="D33" s="3">
        <v>0.8947666666666666</v>
      </c>
    </row>
    <row r="34" spans="1:4" x14ac:dyDescent="0.3">
      <c r="A34" s="2">
        <f>I13</f>
        <v>0.6</v>
      </c>
      <c r="B34" s="2" t="str">
        <f t="shared" ref="B34:D34" si="10">J13</f>
        <v>HoloToken</v>
      </c>
      <c r="C34" s="2" t="str">
        <f t="shared" si="10"/>
        <v>sel</v>
      </c>
      <c r="D34" s="3">
        <f t="shared" si="10"/>
        <v>0.97423333333333328</v>
      </c>
    </row>
    <row r="35" spans="1:4" x14ac:dyDescent="0.3">
      <c r="A35" s="2">
        <v>0.6</v>
      </c>
      <c r="B35" s="2" t="s">
        <v>21</v>
      </c>
      <c r="C35" s="2" t="s">
        <v>18</v>
      </c>
      <c r="D35" s="3">
        <v>0.87780000000000002</v>
      </c>
    </row>
    <row r="36" spans="1:4" x14ac:dyDescent="0.3">
      <c r="A36" s="2">
        <v>0.6</v>
      </c>
      <c r="B36" s="2" t="s">
        <v>21</v>
      </c>
      <c r="C36" s="2" t="s">
        <v>22</v>
      </c>
      <c r="D36" s="3">
        <v>0.91046666666666665</v>
      </c>
    </row>
    <row r="37" spans="1:4" x14ac:dyDescent="0.3">
      <c r="A37" s="2">
        <f>I14</f>
        <v>0.6</v>
      </c>
      <c r="B37" s="2" t="str">
        <f t="shared" ref="B37:D37" si="11">J14</f>
        <v>USMT</v>
      </c>
      <c r="C37" s="2" t="str">
        <f t="shared" si="11"/>
        <v>sel</v>
      </c>
      <c r="D37" s="3">
        <f t="shared" si="11"/>
        <v>0.88529999999999998</v>
      </c>
    </row>
    <row r="38" spans="1:4" x14ac:dyDescent="0.3">
      <c r="A38" s="2">
        <v>0.8</v>
      </c>
      <c r="B38" s="2" t="s">
        <v>20</v>
      </c>
      <c r="C38" s="2" t="s">
        <v>18</v>
      </c>
      <c r="D38" s="3">
        <v>0.93486666666666673</v>
      </c>
    </row>
    <row r="39" spans="1:4" x14ac:dyDescent="0.3">
      <c r="A39" s="2">
        <v>0.8</v>
      </c>
      <c r="B39" s="2" t="s">
        <v>20</v>
      </c>
      <c r="C39" s="2" t="s">
        <v>22</v>
      </c>
      <c r="D39" s="3">
        <v>0.99790000000000001</v>
      </c>
    </row>
    <row r="40" spans="1:4" x14ac:dyDescent="0.3">
      <c r="A40" s="2">
        <f>I15</f>
        <v>0.8</v>
      </c>
      <c r="B40" s="2" t="str">
        <f t="shared" ref="B40:D40" si="12">J15</f>
        <v>Crowdsale</v>
      </c>
      <c r="C40" s="2" t="str">
        <f t="shared" si="12"/>
        <v>sel</v>
      </c>
      <c r="D40" s="3">
        <f t="shared" si="12"/>
        <v>0.99790000000000001</v>
      </c>
    </row>
    <row r="41" spans="1:4" x14ac:dyDescent="0.3">
      <c r="A41" s="2">
        <v>0.8</v>
      </c>
      <c r="B41" s="2" t="s">
        <v>19</v>
      </c>
      <c r="C41" s="2" t="s">
        <v>18</v>
      </c>
      <c r="D41" s="3">
        <v>0.92946666666666677</v>
      </c>
    </row>
    <row r="42" spans="1:4" x14ac:dyDescent="0.3">
      <c r="A42" s="2">
        <v>0.8</v>
      </c>
      <c r="B42" s="2" t="s">
        <v>19</v>
      </c>
      <c r="C42" s="2" t="s">
        <v>22</v>
      </c>
      <c r="D42" s="3">
        <v>0.91926666666666668</v>
      </c>
    </row>
    <row r="43" spans="1:4" x14ac:dyDescent="0.3">
      <c r="A43" s="2">
        <f>I16</f>
        <v>0.8</v>
      </c>
      <c r="B43" s="2" t="str">
        <f t="shared" ref="B43:D43" si="13">J16</f>
        <v>HoloToken</v>
      </c>
      <c r="C43" s="2" t="str">
        <f t="shared" si="13"/>
        <v>sel</v>
      </c>
      <c r="D43" s="3">
        <f t="shared" si="13"/>
        <v>0.90593333333333337</v>
      </c>
    </row>
    <row r="44" spans="1:4" x14ac:dyDescent="0.3">
      <c r="A44" s="2">
        <v>0.8</v>
      </c>
      <c r="B44" s="2" t="s">
        <v>21</v>
      </c>
      <c r="C44" s="2" t="s">
        <v>18</v>
      </c>
      <c r="D44" s="3">
        <v>0.87780000000000002</v>
      </c>
    </row>
    <row r="45" spans="1:4" x14ac:dyDescent="0.3">
      <c r="A45" s="2">
        <v>0.8</v>
      </c>
      <c r="B45" s="2" t="s">
        <v>21</v>
      </c>
      <c r="C45" s="2" t="s">
        <v>22</v>
      </c>
      <c r="D45" s="3">
        <v>0.94166666666666676</v>
      </c>
    </row>
    <row r="46" spans="1:4" x14ac:dyDescent="0.3">
      <c r="A46" s="2">
        <f>I17</f>
        <v>0.8</v>
      </c>
      <c r="B46" s="2" t="str">
        <f t="shared" ref="B46:D46" si="14">J17</f>
        <v>USMT</v>
      </c>
      <c r="C46" s="2" t="str">
        <f t="shared" si="14"/>
        <v>sel</v>
      </c>
      <c r="D46" s="3">
        <f t="shared" si="14"/>
        <v>0.88663333333333327</v>
      </c>
    </row>
    <row r="47" spans="1:4" x14ac:dyDescent="0.3">
      <c r="A47" s="2">
        <v>1</v>
      </c>
      <c r="B47" s="2" t="s">
        <v>20</v>
      </c>
      <c r="C47" s="2" t="s">
        <v>18</v>
      </c>
      <c r="D47" s="3">
        <v>0.87603333333333344</v>
      </c>
    </row>
    <row r="48" spans="1:4" x14ac:dyDescent="0.3">
      <c r="A48" s="2">
        <v>1</v>
      </c>
      <c r="B48" s="2" t="s">
        <v>20</v>
      </c>
      <c r="C48" s="2" t="s">
        <v>22</v>
      </c>
      <c r="D48" s="3">
        <v>0.95800000000000007</v>
      </c>
    </row>
    <row r="49" spans="1:4" x14ac:dyDescent="0.3">
      <c r="A49" s="2">
        <f>I18</f>
        <v>1</v>
      </c>
      <c r="B49" s="2" t="str">
        <f t="shared" ref="B49:D49" si="15">J18</f>
        <v>Crowdsale</v>
      </c>
      <c r="C49" s="2" t="str">
        <f t="shared" si="15"/>
        <v>sel</v>
      </c>
      <c r="D49" s="3">
        <f t="shared" si="15"/>
        <v>0.99790000000000001</v>
      </c>
    </row>
    <row r="50" spans="1:4" x14ac:dyDescent="0.3">
      <c r="A50" s="2">
        <v>1</v>
      </c>
      <c r="B50" s="2" t="s">
        <v>19</v>
      </c>
      <c r="C50" s="2" t="s">
        <v>18</v>
      </c>
      <c r="D50" s="3">
        <v>0.89286666666666659</v>
      </c>
    </row>
    <row r="51" spans="1:4" x14ac:dyDescent="0.3">
      <c r="A51" s="2">
        <v>1</v>
      </c>
      <c r="B51" s="2" t="s">
        <v>19</v>
      </c>
      <c r="C51" s="2" t="s">
        <v>22</v>
      </c>
      <c r="D51" s="3">
        <v>0.92946666666666677</v>
      </c>
    </row>
    <row r="52" spans="1:4" x14ac:dyDescent="0.3">
      <c r="A52" s="2">
        <f>I19</f>
        <v>1</v>
      </c>
      <c r="B52" s="2" t="str">
        <f t="shared" ref="B52:D52" si="16">J19</f>
        <v>HoloToken</v>
      </c>
      <c r="C52" s="2" t="str">
        <f t="shared" si="16"/>
        <v>sel</v>
      </c>
      <c r="D52" s="3">
        <f t="shared" si="16"/>
        <v>0.90593333333333337</v>
      </c>
    </row>
    <row r="53" spans="1:4" x14ac:dyDescent="0.3">
      <c r="A53" s="2">
        <v>1</v>
      </c>
      <c r="B53" s="2" t="s">
        <v>21</v>
      </c>
      <c r="C53" s="2" t="s">
        <v>18</v>
      </c>
      <c r="D53" s="3">
        <v>0.89163333333333339</v>
      </c>
    </row>
    <row r="54" spans="1:4" x14ac:dyDescent="0.3">
      <c r="A54" s="2">
        <v>1</v>
      </c>
      <c r="B54" s="2" t="s">
        <v>21</v>
      </c>
      <c r="C54" s="2" t="s">
        <v>22</v>
      </c>
      <c r="D54" s="3">
        <v>0.90210000000000001</v>
      </c>
    </row>
    <row r="55" spans="1:4" x14ac:dyDescent="0.3">
      <c r="A55">
        <f>I20</f>
        <v>1</v>
      </c>
      <c r="B55" t="str">
        <f t="shared" ref="B55:D55" si="17">J20</f>
        <v>USMT</v>
      </c>
      <c r="C55" t="str">
        <f t="shared" si="17"/>
        <v>sel</v>
      </c>
      <c r="D55" s="3">
        <f t="shared" si="17"/>
        <v>0.87029999999999996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4D139-21D7-414D-AF3F-99E1C475B6F6}">
  <dimension ref="A1:R37"/>
  <sheetViews>
    <sheetView topLeftCell="A19" workbookViewId="0">
      <selection sqref="A1:XFD104857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</v>
      </c>
      <c r="R1" t="s">
        <v>16</v>
      </c>
    </row>
    <row r="2" spans="1:18" x14ac:dyDescent="0.3">
      <c r="A2">
        <v>25.955670595169</v>
      </c>
      <c r="B2" s="1">
        <v>0.99790000000000001</v>
      </c>
      <c r="C2">
        <v>2</v>
      </c>
      <c r="D2">
        <v>4.56378078460693</v>
      </c>
      <c r="E2">
        <v>510</v>
      </c>
      <c r="F2">
        <v>0</v>
      </c>
      <c r="G2">
        <v>0</v>
      </c>
      <c r="H2">
        <v>0</v>
      </c>
      <c r="I2">
        <v>298</v>
      </c>
      <c r="J2">
        <v>0</v>
      </c>
      <c r="K2">
        <v>0</v>
      </c>
      <c r="L2">
        <v>0</v>
      </c>
      <c r="M2" t="s">
        <v>17</v>
      </c>
      <c r="N2">
        <v>0</v>
      </c>
      <c r="O2" t="s">
        <v>18</v>
      </c>
      <c r="P2">
        <v>10</v>
      </c>
      <c r="Q2">
        <v>-1</v>
      </c>
      <c r="R2" t="s">
        <v>20</v>
      </c>
    </row>
    <row r="3" spans="1:18" x14ac:dyDescent="0.3">
      <c r="A3">
        <v>28.069776296615601</v>
      </c>
      <c r="B3" s="1">
        <v>0.99790000000000001</v>
      </c>
      <c r="C3">
        <v>2</v>
      </c>
      <c r="D3">
        <v>4.9768521785736004</v>
      </c>
      <c r="E3">
        <v>510</v>
      </c>
      <c r="F3">
        <v>0</v>
      </c>
      <c r="G3">
        <v>0</v>
      </c>
      <c r="H3">
        <v>0</v>
      </c>
      <c r="I3">
        <v>338</v>
      </c>
      <c r="J3">
        <v>0</v>
      </c>
      <c r="K3">
        <v>0</v>
      </c>
      <c r="L3">
        <v>0</v>
      </c>
      <c r="M3" t="s">
        <v>17</v>
      </c>
      <c r="N3">
        <v>0</v>
      </c>
      <c r="O3" t="s">
        <v>22</v>
      </c>
      <c r="P3">
        <v>10</v>
      </c>
      <c r="Q3">
        <v>-1</v>
      </c>
      <c r="R3" t="s">
        <v>20</v>
      </c>
    </row>
    <row r="4" spans="1:18" x14ac:dyDescent="0.3">
      <c r="A4">
        <v>155.70593881606999</v>
      </c>
      <c r="B4" s="1">
        <v>0.96089999999999998</v>
      </c>
      <c r="C4">
        <v>1</v>
      </c>
      <c r="D4">
        <v>14.627405643463099</v>
      </c>
      <c r="E4">
        <v>1456</v>
      </c>
      <c r="F4">
        <v>2295</v>
      </c>
      <c r="G4">
        <v>3012</v>
      </c>
      <c r="H4">
        <v>0</v>
      </c>
      <c r="I4">
        <v>355</v>
      </c>
      <c r="J4">
        <v>362</v>
      </c>
      <c r="K4">
        <v>167</v>
      </c>
      <c r="L4">
        <v>0</v>
      </c>
      <c r="M4" t="s">
        <v>17</v>
      </c>
      <c r="N4">
        <v>0</v>
      </c>
      <c r="O4" t="s">
        <v>18</v>
      </c>
      <c r="P4">
        <v>10</v>
      </c>
      <c r="Q4">
        <v>-1</v>
      </c>
      <c r="R4" t="s">
        <v>19</v>
      </c>
    </row>
    <row r="5" spans="1:18" x14ac:dyDescent="0.3">
      <c r="A5">
        <v>180.773261785507</v>
      </c>
      <c r="B5" s="1">
        <v>0.99719999999999998</v>
      </c>
      <c r="C5">
        <v>1</v>
      </c>
      <c r="D5">
        <v>16.2687039375305</v>
      </c>
      <c r="E5">
        <v>1456</v>
      </c>
      <c r="F5">
        <v>2917</v>
      </c>
      <c r="G5">
        <v>3650</v>
      </c>
      <c r="H5">
        <v>0</v>
      </c>
      <c r="I5">
        <v>354</v>
      </c>
      <c r="J5">
        <v>373</v>
      </c>
      <c r="K5">
        <v>227</v>
      </c>
      <c r="L5">
        <v>0</v>
      </c>
      <c r="M5" t="s">
        <v>17</v>
      </c>
      <c r="N5">
        <v>0</v>
      </c>
      <c r="O5" t="s">
        <v>22</v>
      </c>
      <c r="P5">
        <v>10</v>
      </c>
      <c r="Q5">
        <v>-1</v>
      </c>
      <c r="R5" t="s">
        <v>19</v>
      </c>
    </row>
    <row r="6" spans="1:18" x14ac:dyDescent="0.3">
      <c r="A6">
        <v>2075.85882234573</v>
      </c>
      <c r="B6" s="1">
        <v>0.89890000000000003</v>
      </c>
      <c r="C6">
        <v>0</v>
      </c>
      <c r="D6">
        <v>37.594670534133897</v>
      </c>
      <c r="E6">
        <v>2477</v>
      </c>
      <c r="F6">
        <v>3764</v>
      </c>
      <c r="G6">
        <v>5112</v>
      </c>
      <c r="H6">
        <v>0</v>
      </c>
      <c r="I6">
        <v>469</v>
      </c>
      <c r="J6">
        <v>490</v>
      </c>
      <c r="K6">
        <v>544</v>
      </c>
      <c r="L6">
        <v>0</v>
      </c>
      <c r="M6" t="s">
        <v>17</v>
      </c>
      <c r="N6">
        <v>0</v>
      </c>
      <c r="O6" t="s">
        <v>18</v>
      </c>
      <c r="P6">
        <v>10</v>
      </c>
      <c r="Q6">
        <v>-1</v>
      </c>
      <c r="R6" t="s">
        <v>21</v>
      </c>
    </row>
    <row r="7" spans="1:18" x14ac:dyDescent="0.3">
      <c r="A7">
        <v>2806.2963473796799</v>
      </c>
      <c r="B7" s="1">
        <v>0.90920000000000001</v>
      </c>
      <c r="C7">
        <v>0</v>
      </c>
      <c r="D7">
        <v>47.548215150833101</v>
      </c>
      <c r="E7">
        <v>2477</v>
      </c>
      <c r="F7">
        <v>4833</v>
      </c>
      <c r="G7">
        <v>6241</v>
      </c>
      <c r="H7">
        <v>0</v>
      </c>
      <c r="I7">
        <v>539</v>
      </c>
      <c r="J7">
        <v>609</v>
      </c>
      <c r="K7">
        <v>660</v>
      </c>
      <c r="L7">
        <v>0</v>
      </c>
      <c r="M7" t="s">
        <v>17</v>
      </c>
      <c r="N7">
        <v>0</v>
      </c>
      <c r="O7" t="s">
        <v>22</v>
      </c>
      <c r="P7">
        <v>10</v>
      </c>
      <c r="Q7">
        <v>-1</v>
      </c>
      <c r="R7" t="s">
        <v>21</v>
      </c>
    </row>
    <row r="8" spans="1:18" x14ac:dyDescent="0.3">
      <c r="A8">
        <v>27.572916269302301</v>
      </c>
      <c r="B8" s="1">
        <v>0.99790000000000001</v>
      </c>
      <c r="C8">
        <v>2</v>
      </c>
      <c r="D8">
        <v>4.7738044261932302</v>
      </c>
      <c r="E8">
        <v>510</v>
      </c>
      <c r="F8">
        <v>0</v>
      </c>
      <c r="G8">
        <v>0</v>
      </c>
      <c r="H8">
        <v>0</v>
      </c>
      <c r="I8">
        <v>293</v>
      </c>
      <c r="J8">
        <v>0</v>
      </c>
      <c r="K8">
        <v>0</v>
      </c>
      <c r="L8">
        <v>0</v>
      </c>
      <c r="M8" t="s">
        <v>17</v>
      </c>
      <c r="N8">
        <v>0.2</v>
      </c>
      <c r="O8" t="s">
        <v>18</v>
      </c>
      <c r="P8">
        <v>10</v>
      </c>
      <c r="Q8">
        <v>-1</v>
      </c>
      <c r="R8" t="s">
        <v>20</v>
      </c>
    </row>
    <row r="9" spans="1:18" x14ac:dyDescent="0.3">
      <c r="A9">
        <v>27.5032796859741</v>
      </c>
      <c r="B9" s="1">
        <v>0.99790000000000001</v>
      </c>
      <c r="C9">
        <v>2</v>
      </c>
      <c r="D9">
        <v>4.7702174186706499</v>
      </c>
      <c r="E9">
        <v>510</v>
      </c>
      <c r="F9">
        <v>0</v>
      </c>
      <c r="G9">
        <v>0</v>
      </c>
      <c r="H9">
        <v>0</v>
      </c>
      <c r="I9">
        <v>293</v>
      </c>
      <c r="J9">
        <v>0</v>
      </c>
      <c r="K9">
        <v>0</v>
      </c>
      <c r="L9">
        <v>0</v>
      </c>
      <c r="M9" t="s">
        <v>17</v>
      </c>
      <c r="N9">
        <v>0.2</v>
      </c>
      <c r="O9" t="s">
        <v>22</v>
      </c>
      <c r="P9">
        <v>10</v>
      </c>
      <c r="Q9">
        <v>-1</v>
      </c>
      <c r="R9" t="s">
        <v>20</v>
      </c>
    </row>
    <row r="10" spans="1:18" x14ac:dyDescent="0.3">
      <c r="A10">
        <v>175.61923837661701</v>
      </c>
      <c r="B10" s="1">
        <v>0.90210000000000001</v>
      </c>
      <c r="C10">
        <v>1</v>
      </c>
      <c r="D10">
        <v>17.0315792560577</v>
      </c>
      <c r="E10">
        <v>1456</v>
      </c>
      <c r="F10">
        <v>2273</v>
      </c>
      <c r="G10">
        <v>3063</v>
      </c>
      <c r="H10">
        <v>0</v>
      </c>
      <c r="I10">
        <v>371</v>
      </c>
      <c r="J10">
        <v>316</v>
      </c>
      <c r="K10">
        <v>312</v>
      </c>
      <c r="L10">
        <v>0</v>
      </c>
      <c r="M10" t="s">
        <v>17</v>
      </c>
      <c r="N10">
        <v>0.2</v>
      </c>
      <c r="O10" t="s">
        <v>18</v>
      </c>
      <c r="P10">
        <v>10</v>
      </c>
      <c r="Q10">
        <v>-1</v>
      </c>
      <c r="R10" t="s">
        <v>19</v>
      </c>
    </row>
    <row r="11" spans="1:18" x14ac:dyDescent="0.3">
      <c r="A11">
        <v>199.42898368835401</v>
      </c>
      <c r="B11" s="1">
        <v>0.79690000000000005</v>
      </c>
      <c r="C11">
        <v>1</v>
      </c>
      <c r="D11">
        <v>30.537673234939501</v>
      </c>
      <c r="E11">
        <v>1456</v>
      </c>
      <c r="F11">
        <v>2912</v>
      </c>
      <c r="G11">
        <v>3654</v>
      </c>
      <c r="H11">
        <v>0</v>
      </c>
      <c r="I11">
        <v>352</v>
      </c>
      <c r="J11">
        <v>338</v>
      </c>
      <c r="K11">
        <v>279</v>
      </c>
      <c r="L11">
        <v>0</v>
      </c>
      <c r="M11" t="s">
        <v>17</v>
      </c>
      <c r="N11">
        <v>0.2</v>
      </c>
      <c r="O11" t="s">
        <v>22</v>
      </c>
      <c r="P11">
        <v>10</v>
      </c>
      <c r="Q11">
        <v>-1</v>
      </c>
      <c r="R11" t="s">
        <v>19</v>
      </c>
    </row>
    <row r="12" spans="1:18" x14ac:dyDescent="0.3">
      <c r="A12">
        <v>1857.98100733757</v>
      </c>
      <c r="B12" s="1">
        <v>0.87780000000000002</v>
      </c>
      <c r="C12">
        <v>0</v>
      </c>
      <c r="D12">
        <v>58.3793880939483</v>
      </c>
      <c r="E12">
        <v>2477</v>
      </c>
      <c r="F12">
        <v>3814</v>
      </c>
      <c r="G12">
        <v>5246</v>
      </c>
      <c r="H12">
        <v>0</v>
      </c>
      <c r="I12">
        <v>519</v>
      </c>
      <c r="J12">
        <v>586</v>
      </c>
      <c r="K12">
        <v>711</v>
      </c>
      <c r="L12">
        <v>0</v>
      </c>
      <c r="M12" t="s">
        <v>17</v>
      </c>
      <c r="N12">
        <v>0.2</v>
      </c>
      <c r="O12" t="s">
        <v>18</v>
      </c>
      <c r="P12">
        <v>10</v>
      </c>
      <c r="Q12">
        <v>-1</v>
      </c>
      <c r="R12" t="s">
        <v>21</v>
      </c>
    </row>
    <row r="13" spans="1:18" x14ac:dyDescent="0.3">
      <c r="A13">
        <v>1359.08158063888</v>
      </c>
      <c r="B13" s="1">
        <v>0.89159999999999995</v>
      </c>
      <c r="C13">
        <v>0</v>
      </c>
      <c r="D13">
        <v>32.345729589462202</v>
      </c>
      <c r="E13">
        <v>2477</v>
      </c>
      <c r="F13">
        <v>4821</v>
      </c>
      <c r="G13">
        <v>6232</v>
      </c>
      <c r="H13">
        <v>0</v>
      </c>
      <c r="I13">
        <v>511</v>
      </c>
      <c r="J13">
        <v>612</v>
      </c>
      <c r="K13">
        <v>643</v>
      </c>
      <c r="L13">
        <v>0</v>
      </c>
      <c r="M13" t="s">
        <v>17</v>
      </c>
      <c r="N13">
        <v>0.2</v>
      </c>
      <c r="O13" t="s">
        <v>22</v>
      </c>
      <c r="P13">
        <v>10</v>
      </c>
      <c r="Q13">
        <v>-1</v>
      </c>
      <c r="R13" t="s">
        <v>21</v>
      </c>
    </row>
    <row r="14" spans="1:18" x14ac:dyDescent="0.3">
      <c r="A14">
        <v>29.884295701980498</v>
      </c>
      <c r="B14" s="1">
        <v>0.99790000000000001</v>
      </c>
      <c r="C14">
        <v>2</v>
      </c>
      <c r="D14">
        <v>5.9851043224334699</v>
      </c>
      <c r="E14">
        <v>510</v>
      </c>
      <c r="F14">
        <v>0</v>
      </c>
      <c r="G14">
        <v>0</v>
      </c>
      <c r="H14">
        <v>0</v>
      </c>
      <c r="I14">
        <v>398</v>
      </c>
      <c r="J14">
        <v>0</v>
      </c>
      <c r="K14">
        <v>0</v>
      </c>
      <c r="L14">
        <v>0</v>
      </c>
      <c r="M14" t="s">
        <v>17</v>
      </c>
      <c r="N14">
        <v>0.4</v>
      </c>
      <c r="O14" t="s">
        <v>18</v>
      </c>
      <c r="P14">
        <v>10</v>
      </c>
      <c r="Q14">
        <v>-1</v>
      </c>
      <c r="R14" t="s">
        <v>20</v>
      </c>
    </row>
    <row r="15" spans="1:18" x14ac:dyDescent="0.3">
      <c r="A15">
        <v>25.1337375640869</v>
      </c>
      <c r="B15" s="1">
        <v>0.99160000000000004</v>
      </c>
      <c r="C15">
        <v>2</v>
      </c>
      <c r="D15">
        <v>6.0085389614105198</v>
      </c>
      <c r="E15">
        <v>510</v>
      </c>
      <c r="F15">
        <v>0</v>
      </c>
      <c r="G15">
        <v>0</v>
      </c>
      <c r="H15">
        <v>0</v>
      </c>
      <c r="I15">
        <v>407</v>
      </c>
      <c r="J15">
        <v>0</v>
      </c>
      <c r="K15">
        <v>0</v>
      </c>
      <c r="L15">
        <v>0</v>
      </c>
      <c r="M15" t="s">
        <v>17</v>
      </c>
      <c r="N15">
        <v>0.4</v>
      </c>
      <c r="O15" t="s">
        <v>22</v>
      </c>
      <c r="P15">
        <v>10</v>
      </c>
      <c r="Q15">
        <v>-1</v>
      </c>
      <c r="R15" t="s">
        <v>20</v>
      </c>
    </row>
    <row r="16" spans="1:18" x14ac:dyDescent="0.3">
      <c r="A16">
        <v>134.02501106262201</v>
      </c>
      <c r="B16" s="1">
        <v>0.76160000000000005</v>
      </c>
      <c r="C16">
        <v>1</v>
      </c>
      <c r="D16">
        <v>20.108636379241901</v>
      </c>
      <c r="E16">
        <v>1456</v>
      </c>
      <c r="F16">
        <v>2444</v>
      </c>
      <c r="G16">
        <v>3323</v>
      </c>
      <c r="H16">
        <v>0</v>
      </c>
      <c r="I16">
        <v>504</v>
      </c>
      <c r="J16">
        <v>415</v>
      </c>
      <c r="K16">
        <v>319</v>
      </c>
      <c r="L16">
        <v>0</v>
      </c>
      <c r="M16" t="s">
        <v>17</v>
      </c>
      <c r="N16">
        <v>0.4</v>
      </c>
      <c r="O16" t="s">
        <v>18</v>
      </c>
      <c r="P16">
        <v>10</v>
      </c>
      <c r="Q16">
        <v>-1</v>
      </c>
      <c r="R16" t="s">
        <v>19</v>
      </c>
    </row>
    <row r="17" spans="1:18" x14ac:dyDescent="0.3">
      <c r="A17">
        <v>201.17773032188401</v>
      </c>
      <c r="B17" s="1">
        <v>0.99619999999999997</v>
      </c>
      <c r="C17">
        <v>1</v>
      </c>
      <c r="D17">
        <v>15.7249495983123</v>
      </c>
      <c r="E17">
        <v>1456</v>
      </c>
      <c r="F17">
        <v>2950</v>
      </c>
      <c r="G17">
        <v>3600</v>
      </c>
      <c r="H17">
        <v>0</v>
      </c>
      <c r="I17">
        <v>388</v>
      </c>
      <c r="J17">
        <v>302</v>
      </c>
      <c r="K17">
        <v>232</v>
      </c>
      <c r="L17">
        <v>0</v>
      </c>
      <c r="M17" t="s">
        <v>17</v>
      </c>
      <c r="N17">
        <v>0.4</v>
      </c>
      <c r="O17" t="s">
        <v>22</v>
      </c>
      <c r="P17">
        <v>10</v>
      </c>
      <c r="Q17">
        <v>-1</v>
      </c>
      <c r="R17" t="s">
        <v>19</v>
      </c>
    </row>
    <row r="18" spans="1:18" x14ac:dyDescent="0.3">
      <c r="A18">
        <v>1759.1174612045199</v>
      </c>
      <c r="B18" s="1">
        <v>0.87780000000000002</v>
      </c>
      <c r="C18">
        <v>0</v>
      </c>
      <c r="D18">
        <v>22.815932750701901</v>
      </c>
      <c r="E18">
        <v>2477</v>
      </c>
      <c r="F18">
        <v>3692</v>
      </c>
      <c r="G18">
        <v>4925</v>
      </c>
      <c r="H18">
        <v>0</v>
      </c>
      <c r="I18">
        <v>393</v>
      </c>
      <c r="J18">
        <v>387</v>
      </c>
      <c r="K18">
        <v>496</v>
      </c>
      <c r="L18">
        <v>0</v>
      </c>
      <c r="M18" t="s">
        <v>17</v>
      </c>
      <c r="N18">
        <v>0.4</v>
      </c>
      <c r="O18" t="s">
        <v>18</v>
      </c>
      <c r="P18">
        <v>10</v>
      </c>
      <c r="Q18">
        <v>-1</v>
      </c>
      <c r="R18" t="s">
        <v>21</v>
      </c>
    </row>
    <row r="19" spans="1:18" x14ac:dyDescent="0.3">
      <c r="A19">
        <v>1361.1238336563099</v>
      </c>
      <c r="B19" s="1">
        <v>0.9385</v>
      </c>
      <c r="C19">
        <v>0</v>
      </c>
      <c r="D19">
        <v>24.838448524475002</v>
      </c>
      <c r="E19">
        <v>2477</v>
      </c>
      <c r="F19">
        <v>4784</v>
      </c>
      <c r="G19">
        <v>5789</v>
      </c>
      <c r="H19">
        <v>0</v>
      </c>
      <c r="I19">
        <v>479</v>
      </c>
      <c r="J19">
        <v>401</v>
      </c>
      <c r="K19">
        <v>471</v>
      </c>
      <c r="L19">
        <v>0</v>
      </c>
      <c r="M19" t="s">
        <v>17</v>
      </c>
      <c r="N19">
        <v>0.4</v>
      </c>
      <c r="O19" t="s">
        <v>22</v>
      </c>
      <c r="P19">
        <v>10</v>
      </c>
      <c r="Q19">
        <v>-1</v>
      </c>
      <c r="R19" t="s">
        <v>21</v>
      </c>
    </row>
    <row r="20" spans="1:18" x14ac:dyDescent="0.3">
      <c r="A20">
        <v>27.331942081451398</v>
      </c>
      <c r="B20" s="1">
        <v>0.99790000000000001</v>
      </c>
      <c r="C20">
        <v>2</v>
      </c>
      <c r="D20">
        <v>5.5863656997680602</v>
      </c>
      <c r="E20">
        <v>510</v>
      </c>
      <c r="F20">
        <v>0</v>
      </c>
      <c r="G20">
        <v>0</v>
      </c>
      <c r="H20">
        <v>0</v>
      </c>
      <c r="I20">
        <v>374</v>
      </c>
      <c r="J20">
        <v>0</v>
      </c>
      <c r="K20">
        <v>0</v>
      </c>
      <c r="L20">
        <v>0</v>
      </c>
      <c r="M20" t="s">
        <v>17</v>
      </c>
      <c r="N20">
        <v>0.6</v>
      </c>
      <c r="O20" t="s">
        <v>18</v>
      </c>
      <c r="P20">
        <v>10</v>
      </c>
      <c r="Q20">
        <v>-1</v>
      </c>
      <c r="R20" t="s">
        <v>20</v>
      </c>
    </row>
    <row r="21" spans="1:18" x14ac:dyDescent="0.3">
      <c r="A21">
        <v>50.183478355407701</v>
      </c>
      <c r="B21" s="1">
        <v>0.99790000000000001</v>
      </c>
      <c r="C21">
        <v>2</v>
      </c>
      <c r="D21">
        <v>12.3967676162719</v>
      </c>
      <c r="E21">
        <v>510</v>
      </c>
      <c r="F21">
        <v>1157</v>
      </c>
      <c r="G21">
        <v>1661</v>
      </c>
      <c r="H21">
        <v>0</v>
      </c>
      <c r="I21">
        <v>302</v>
      </c>
      <c r="J21">
        <v>266</v>
      </c>
      <c r="K21">
        <v>225</v>
      </c>
      <c r="L21">
        <v>0</v>
      </c>
      <c r="M21" t="s">
        <v>17</v>
      </c>
      <c r="N21">
        <v>0.6</v>
      </c>
      <c r="O21" t="s">
        <v>22</v>
      </c>
      <c r="P21">
        <v>10</v>
      </c>
      <c r="Q21">
        <v>-1</v>
      </c>
      <c r="R21" t="s">
        <v>20</v>
      </c>
    </row>
    <row r="22" spans="1:18" x14ac:dyDescent="0.3">
      <c r="A22">
        <v>162.558281183242</v>
      </c>
      <c r="B22" s="1">
        <v>0.96089999999999998</v>
      </c>
      <c r="C22">
        <v>1</v>
      </c>
      <c r="D22">
        <v>14.0502054691314</v>
      </c>
      <c r="E22">
        <v>1456</v>
      </c>
      <c r="F22">
        <v>2336</v>
      </c>
      <c r="G22">
        <v>2897</v>
      </c>
      <c r="H22">
        <v>0</v>
      </c>
      <c r="I22">
        <v>396</v>
      </c>
      <c r="J22">
        <v>249</v>
      </c>
      <c r="K22">
        <v>201</v>
      </c>
      <c r="L22">
        <v>0</v>
      </c>
      <c r="M22" t="s">
        <v>17</v>
      </c>
      <c r="N22">
        <v>0.6</v>
      </c>
      <c r="O22" t="s">
        <v>18</v>
      </c>
      <c r="P22">
        <v>10</v>
      </c>
      <c r="Q22">
        <v>-1</v>
      </c>
      <c r="R22" t="s">
        <v>19</v>
      </c>
    </row>
    <row r="23" spans="1:18" x14ac:dyDescent="0.3">
      <c r="A23">
        <v>178.63671803474401</v>
      </c>
      <c r="B23" s="1">
        <v>0.79600000000000004</v>
      </c>
      <c r="C23">
        <v>1</v>
      </c>
      <c r="D23">
        <v>15.3303825855255</v>
      </c>
      <c r="E23">
        <v>1456</v>
      </c>
      <c r="F23">
        <v>2943</v>
      </c>
      <c r="G23">
        <v>3624</v>
      </c>
      <c r="H23">
        <v>0</v>
      </c>
      <c r="I23">
        <v>388</v>
      </c>
      <c r="J23">
        <v>287</v>
      </c>
      <c r="K23">
        <v>224</v>
      </c>
      <c r="L23">
        <v>0</v>
      </c>
      <c r="M23" t="s">
        <v>17</v>
      </c>
      <c r="N23">
        <v>0.6</v>
      </c>
      <c r="O23" t="s">
        <v>22</v>
      </c>
      <c r="P23">
        <v>10</v>
      </c>
      <c r="Q23">
        <v>-1</v>
      </c>
      <c r="R23" t="s">
        <v>19</v>
      </c>
    </row>
    <row r="24" spans="1:18" x14ac:dyDescent="0.3">
      <c r="A24">
        <v>1682.52528381347</v>
      </c>
      <c r="B24" s="1">
        <v>0.87780000000000002</v>
      </c>
      <c r="C24">
        <v>0</v>
      </c>
      <c r="D24">
        <v>28.715419292449901</v>
      </c>
      <c r="E24">
        <v>2477</v>
      </c>
      <c r="F24">
        <v>3785</v>
      </c>
      <c r="G24">
        <v>5371</v>
      </c>
      <c r="H24">
        <v>0</v>
      </c>
      <c r="I24">
        <v>490</v>
      </c>
      <c r="J24">
        <v>766</v>
      </c>
      <c r="K24">
        <v>372</v>
      </c>
      <c r="L24">
        <v>0</v>
      </c>
      <c r="M24" t="s">
        <v>17</v>
      </c>
      <c r="N24">
        <v>0.6</v>
      </c>
      <c r="O24" t="s">
        <v>18</v>
      </c>
      <c r="P24">
        <v>10</v>
      </c>
      <c r="Q24">
        <v>-1</v>
      </c>
      <c r="R24" t="s">
        <v>21</v>
      </c>
    </row>
    <row r="25" spans="1:18" x14ac:dyDescent="0.3">
      <c r="A25">
        <v>1498.9429056644401</v>
      </c>
      <c r="B25" s="1">
        <v>0.91669999999999996</v>
      </c>
      <c r="C25">
        <v>1</v>
      </c>
      <c r="D25">
        <v>24.456948280334402</v>
      </c>
      <c r="E25">
        <v>2477</v>
      </c>
      <c r="F25">
        <v>4693</v>
      </c>
      <c r="G25">
        <v>5985</v>
      </c>
      <c r="H25">
        <v>0</v>
      </c>
      <c r="I25">
        <v>411</v>
      </c>
      <c r="J25">
        <v>504</v>
      </c>
      <c r="K25">
        <v>384</v>
      </c>
      <c r="L25">
        <v>0</v>
      </c>
      <c r="M25" t="s">
        <v>17</v>
      </c>
      <c r="N25">
        <v>0.6</v>
      </c>
      <c r="O25" t="s">
        <v>22</v>
      </c>
      <c r="P25">
        <v>10</v>
      </c>
      <c r="Q25">
        <v>-1</v>
      </c>
      <c r="R25" t="s">
        <v>21</v>
      </c>
    </row>
    <row r="26" spans="1:18" x14ac:dyDescent="0.3">
      <c r="A26">
        <v>36.259118556976297</v>
      </c>
      <c r="B26" s="1">
        <v>0.81510000000000005</v>
      </c>
      <c r="C26">
        <v>2</v>
      </c>
      <c r="D26">
        <v>14.4085540771484</v>
      </c>
      <c r="E26">
        <v>510</v>
      </c>
      <c r="F26">
        <v>1224</v>
      </c>
      <c r="G26">
        <v>1872</v>
      </c>
      <c r="H26">
        <v>0</v>
      </c>
      <c r="I26">
        <v>304</v>
      </c>
      <c r="J26">
        <v>269</v>
      </c>
      <c r="K26">
        <v>318</v>
      </c>
      <c r="L26">
        <v>0</v>
      </c>
      <c r="M26" t="s">
        <v>17</v>
      </c>
      <c r="N26">
        <v>0.8</v>
      </c>
      <c r="O26" t="s">
        <v>18</v>
      </c>
      <c r="P26">
        <v>10</v>
      </c>
      <c r="Q26">
        <v>-1</v>
      </c>
      <c r="R26" t="s">
        <v>20</v>
      </c>
    </row>
    <row r="27" spans="1:18" x14ac:dyDescent="0.3">
      <c r="A27">
        <v>31.045076847076398</v>
      </c>
      <c r="B27" s="1">
        <v>0.99790000000000001</v>
      </c>
      <c r="C27">
        <v>2</v>
      </c>
      <c r="D27">
        <v>11.1255240440368</v>
      </c>
      <c r="E27">
        <v>510</v>
      </c>
      <c r="F27">
        <v>1229</v>
      </c>
      <c r="G27">
        <v>0</v>
      </c>
      <c r="H27">
        <v>0</v>
      </c>
      <c r="I27">
        <v>417</v>
      </c>
      <c r="J27">
        <v>321</v>
      </c>
      <c r="K27">
        <v>0</v>
      </c>
      <c r="L27">
        <v>0</v>
      </c>
      <c r="M27" t="s">
        <v>17</v>
      </c>
      <c r="N27">
        <v>0.8</v>
      </c>
      <c r="O27" t="s">
        <v>22</v>
      </c>
      <c r="P27">
        <v>10</v>
      </c>
      <c r="Q27">
        <v>-1</v>
      </c>
      <c r="R27" t="s">
        <v>20</v>
      </c>
    </row>
    <row r="28" spans="1:18" x14ac:dyDescent="0.3">
      <c r="A28">
        <v>171.43529057502701</v>
      </c>
      <c r="B28" s="1">
        <v>0.79600000000000004</v>
      </c>
      <c r="C28">
        <v>1</v>
      </c>
      <c r="D28">
        <v>17.700032234191799</v>
      </c>
      <c r="E28">
        <v>1456</v>
      </c>
      <c r="F28">
        <v>2306</v>
      </c>
      <c r="G28">
        <v>3131</v>
      </c>
      <c r="H28">
        <v>0</v>
      </c>
      <c r="I28">
        <v>378</v>
      </c>
      <c r="J28">
        <v>367</v>
      </c>
      <c r="K28">
        <v>290</v>
      </c>
      <c r="L28">
        <v>0</v>
      </c>
      <c r="M28" t="s">
        <v>17</v>
      </c>
      <c r="N28">
        <v>0.8</v>
      </c>
      <c r="O28" t="s">
        <v>18</v>
      </c>
      <c r="P28">
        <v>10</v>
      </c>
      <c r="Q28">
        <v>-1</v>
      </c>
      <c r="R28" t="s">
        <v>19</v>
      </c>
    </row>
    <row r="29" spans="1:18" x14ac:dyDescent="0.3">
      <c r="A29">
        <v>174.11726522445599</v>
      </c>
      <c r="B29" s="1">
        <v>0.79600000000000004</v>
      </c>
      <c r="C29">
        <v>1</v>
      </c>
      <c r="D29">
        <v>16.5660979747772</v>
      </c>
      <c r="E29">
        <v>1456</v>
      </c>
      <c r="F29">
        <v>3052</v>
      </c>
      <c r="G29">
        <v>3810</v>
      </c>
      <c r="H29">
        <v>0</v>
      </c>
      <c r="I29">
        <v>333</v>
      </c>
      <c r="J29">
        <v>347</v>
      </c>
      <c r="K29">
        <v>284</v>
      </c>
      <c r="L29">
        <v>0</v>
      </c>
      <c r="M29" t="s">
        <v>17</v>
      </c>
      <c r="N29">
        <v>0.8</v>
      </c>
      <c r="O29" t="s">
        <v>22</v>
      </c>
      <c r="P29">
        <v>10</v>
      </c>
      <c r="Q29">
        <v>-1</v>
      </c>
      <c r="R29" t="s">
        <v>19</v>
      </c>
    </row>
    <row r="30" spans="1:18" x14ac:dyDescent="0.3">
      <c r="A30">
        <v>2082.5487236976601</v>
      </c>
      <c r="B30" s="1">
        <v>0.87780000000000002</v>
      </c>
      <c r="C30">
        <v>0</v>
      </c>
      <c r="D30">
        <v>35.558714866638098</v>
      </c>
      <c r="E30">
        <v>2477</v>
      </c>
      <c r="F30">
        <v>3846</v>
      </c>
      <c r="G30">
        <v>5339</v>
      </c>
      <c r="H30">
        <v>0</v>
      </c>
      <c r="I30">
        <v>551</v>
      </c>
      <c r="J30">
        <v>641</v>
      </c>
      <c r="K30">
        <v>815</v>
      </c>
      <c r="L30">
        <v>0</v>
      </c>
      <c r="M30" t="s">
        <v>17</v>
      </c>
      <c r="N30">
        <v>0.8</v>
      </c>
      <c r="O30" t="s">
        <v>18</v>
      </c>
      <c r="P30">
        <v>10</v>
      </c>
      <c r="Q30">
        <v>-1</v>
      </c>
      <c r="R30" t="s">
        <v>21</v>
      </c>
    </row>
    <row r="31" spans="1:18" x14ac:dyDescent="0.3">
      <c r="A31">
        <v>1908.8123593330299</v>
      </c>
      <c r="B31" s="1">
        <v>0.95499999999999996</v>
      </c>
      <c r="C31">
        <v>1</v>
      </c>
      <c r="D31">
        <v>22.5498719215393</v>
      </c>
      <c r="E31">
        <v>2477</v>
      </c>
      <c r="F31">
        <v>4739</v>
      </c>
      <c r="G31">
        <v>5919</v>
      </c>
      <c r="H31">
        <v>0</v>
      </c>
      <c r="I31">
        <v>456</v>
      </c>
      <c r="J31">
        <v>389</v>
      </c>
      <c r="K31">
        <v>355</v>
      </c>
      <c r="L31">
        <v>0</v>
      </c>
      <c r="M31" t="s">
        <v>17</v>
      </c>
      <c r="N31">
        <v>0.8</v>
      </c>
      <c r="O31" t="s">
        <v>22</v>
      </c>
      <c r="P31">
        <v>10</v>
      </c>
      <c r="Q31">
        <v>-1</v>
      </c>
      <c r="R31" t="s">
        <v>21</v>
      </c>
    </row>
    <row r="32" spans="1:18" x14ac:dyDescent="0.3">
      <c r="A32">
        <v>39.154753923416102</v>
      </c>
      <c r="B32" s="1">
        <v>0.81510000000000005</v>
      </c>
      <c r="C32">
        <v>2</v>
      </c>
      <c r="D32">
        <v>17.660533189773499</v>
      </c>
      <c r="E32">
        <v>510</v>
      </c>
      <c r="F32">
        <v>1162</v>
      </c>
      <c r="G32">
        <v>1817</v>
      </c>
      <c r="H32">
        <v>0</v>
      </c>
      <c r="I32">
        <v>362</v>
      </c>
      <c r="J32">
        <v>381</v>
      </c>
      <c r="K32">
        <v>402</v>
      </c>
      <c r="L32">
        <v>0</v>
      </c>
      <c r="M32" t="s">
        <v>17</v>
      </c>
      <c r="N32">
        <v>1</v>
      </c>
      <c r="O32" t="s">
        <v>18</v>
      </c>
      <c r="P32">
        <v>10</v>
      </c>
      <c r="Q32">
        <v>-1</v>
      </c>
      <c r="R32" t="s">
        <v>20</v>
      </c>
    </row>
    <row r="33" spans="1:18" x14ac:dyDescent="0.3">
      <c r="A33">
        <v>31.036216020584099</v>
      </c>
      <c r="B33" s="1">
        <v>0.99790000000000001</v>
      </c>
      <c r="C33">
        <v>2</v>
      </c>
      <c r="D33">
        <v>10.976259231567299</v>
      </c>
      <c r="E33">
        <v>510</v>
      </c>
      <c r="F33">
        <v>1148</v>
      </c>
      <c r="G33">
        <v>0</v>
      </c>
      <c r="H33">
        <v>0</v>
      </c>
      <c r="I33">
        <v>336</v>
      </c>
      <c r="J33">
        <v>343</v>
      </c>
      <c r="K33">
        <v>0</v>
      </c>
      <c r="L33">
        <v>0</v>
      </c>
      <c r="M33" t="s">
        <v>17</v>
      </c>
      <c r="N33">
        <v>1</v>
      </c>
      <c r="O33" t="s">
        <v>22</v>
      </c>
      <c r="P33">
        <v>10</v>
      </c>
      <c r="Q33">
        <v>-1</v>
      </c>
      <c r="R33" t="s">
        <v>20</v>
      </c>
    </row>
    <row r="34" spans="1:18" x14ac:dyDescent="0.3">
      <c r="A34">
        <v>171.51006793975799</v>
      </c>
      <c r="B34" s="1">
        <v>0.7913</v>
      </c>
      <c r="C34">
        <v>1</v>
      </c>
      <c r="D34">
        <v>20.9461860656738</v>
      </c>
      <c r="E34">
        <v>1456</v>
      </c>
      <c r="F34">
        <v>2410</v>
      </c>
      <c r="G34">
        <v>3422</v>
      </c>
      <c r="H34">
        <v>0</v>
      </c>
      <c r="I34">
        <v>476</v>
      </c>
      <c r="J34">
        <v>421</v>
      </c>
      <c r="K34">
        <v>379</v>
      </c>
      <c r="L34">
        <v>0</v>
      </c>
      <c r="M34" t="s">
        <v>17</v>
      </c>
      <c r="N34">
        <v>1</v>
      </c>
      <c r="O34" t="s">
        <v>18</v>
      </c>
      <c r="P34">
        <v>10</v>
      </c>
      <c r="Q34">
        <v>-1</v>
      </c>
      <c r="R34" t="s">
        <v>19</v>
      </c>
    </row>
    <row r="35" spans="1:18" x14ac:dyDescent="0.3">
      <c r="A35">
        <v>153.171130895614</v>
      </c>
      <c r="B35" s="1">
        <v>0.79600000000000004</v>
      </c>
      <c r="C35">
        <v>1</v>
      </c>
      <c r="D35">
        <v>14.306878805160499</v>
      </c>
      <c r="E35">
        <v>1456</v>
      </c>
      <c r="F35">
        <v>3086</v>
      </c>
      <c r="G35">
        <v>3875</v>
      </c>
      <c r="H35">
        <v>0</v>
      </c>
      <c r="I35">
        <v>367</v>
      </c>
      <c r="J35">
        <v>378</v>
      </c>
      <c r="K35">
        <v>89</v>
      </c>
      <c r="L35">
        <v>0</v>
      </c>
      <c r="M35" t="s">
        <v>17</v>
      </c>
      <c r="N35">
        <v>1</v>
      </c>
      <c r="O35" t="s">
        <v>22</v>
      </c>
      <c r="P35">
        <v>10</v>
      </c>
      <c r="Q35">
        <v>-1</v>
      </c>
      <c r="R35" t="s">
        <v>19</v>
      </c>
    </row>
    <row r="36" spans="1:18" x14ac:dyDescent="0.3">
      <c r="A36">
        <v>2158.2531797885799</v>
      </c>
      <c r="B36" s="1">
        <v>0.91930000000000001</v>
      </c>
      <c r="C36">
        <v>0</v>
      </c>
      <c r="D36">
        <v>25.992358922958299</v>
      </c>
      <c r="E36">
        <v>2477</v>
      </c>
      <c r="F36">
        <v>3766</v>
      </c>
      <c r="G36">
        <v>5034</v>
      </c>
      <c r="H36">
        <v>0</v>
      </c>
      <c r="I36">
        <v>471</v>
      </c>
      <c r="J36">
        <v>440</v>
      </c>
      <c r="K36">
        <v>550</v>
      </c>
      <c r="L36">
        <v>0</v>
      </c>
      <c r="M36" t="s">
        <v>17</v>
      </c>
      <c r="N36">
        <v>1</v>
      </c>
      <c r="O36" t="s">
        <v>18</v>
      </c>
      <c r="P36">
        <v>10</v>
      </c>
      <c r="Q36">
        <v>-1</v>
      </c>
      <c r="R36" t="s">
        <v>21</v>
      </c>
    </row>
    <row r="37" spans="1:18" x14ac:dyDescent="0.3">
      <c r="A37">
        <v>1576.6691429615</v>
      </c>
      <c r="B37" s="1">
        <v>0.87780000000000002</v>
      </c>
      <c r="C37">
        <v>0</v>
      </c>
      <c r="D37">
        <v>23.848373174667302</v>
      </c>
      <c r="E37">
        <v>2477</v>
      </c>
      <c r="F37">
        <v>4603</v>
      </c>
      <c r="G37">
        <v>5721</v>
      </c>
      <c r="H37">
        <v>0</v>
      </c>
      <c r="I37">
        <v>333</v>
      </c>
      <c r="J37">
        <v>421</v>
      </c>
      <c r="K37">
        <v>526</v>
      </c>
      <c r="L37">
        <v>0</v>
      </c>
      <c r="M37" t="s">
        <v>17</v>
      </c>
      <c r="N37">
        <v>1</v>
      </c>
      <c r="O37" t="s">
        <v>22</v>
      </c>
      <c r="P37">
        <v>10</v>
      </c>
      <c r="Q37">
        <v>-1</v>
      </c>
      <c r="R37" t="s">
        <v>21</v>
      </c>
    </row>
  </sheetData>
  <sortState xmlns:xlrd2="http://schemas.microsoft.com/office/spreadsheetml/2017/richdata2" ref="A2:R37">
    <sortCondition ref="N2:N37"/>
    <sortCondition ref="R2:R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2EC40-44C6-4EF3-B06C-B4D621728DDB}">
  <dimension ref="A1:R37"/>
  <sheetViews>
    <sheetView workbookViewId="0">
      <selection activeCell="R24" sqref="R2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25</v>
      </c>
      <c r="R1" t="s">
        <v>16</v>
      </c>
    </row>
    <row r="2" spans="1:18" x14ac:dyDescent="0.3">
      <c r="A2">
        <v>27.827268362045199</v>
      </c>
      <c r="B2" s="1">
        <v>0.99790000000000001</v>
      </c>
      <c r="C2">
        <v>2</v>
      </c>
      <c r="D2">
        <v>5.0587675571441597</v>
      </c>
      <c r="E2">
        <v>510</v>
      </c>
      <c r="F2">
        <v>0</v>
      </c>
      <c r="G2">
        <v>0</v>
      </c>
      <c r="H2">
        <v>0</v>
      </c>
      <c r="I2">
        <v>338</v>
      </c>
      <c r="J2">
        <v>0</v>
      </c>
      <c r="K2">
        <v>0</v>
      </c>
      <c r="L2">
        <v>0</v>
      </c>
      <c r="M2" t="s">
        <v>17</v>
      </c>
      <c r="N2">
        <v>0</v>
      </c>
      <c r="O2" t="s">
        <v>18</v>
      </c>
      <c r="P2">
        <v>10</v>
      </c>
      <c r="Q2">
        <v>-1</v>
      </c>
      <c r="R2" t="s">
        <v>20</v>
      </c>
    </row>
    <row r="3" spans="1:18" x14ac:dyDescent="0.3">
      <c r="A3">
        <v>23.942893743515</v>
      </c>
      <c r="B3" s="1">
        <v>0.99160000000000004</v>
      </c>
      <c r="C3">
        <v>2</v>
      </c>
      <c r="D3">
        <v>5.5555398464202801</v>
      </c>
      <c r="E3">
        <v>510</v>
      </c>
      <c r="F3">
        <v>0</v>
      </c>
      <c r="G3">
        <v>0</v>
      </c>
      <c r="H3">
        <v>0</v>
      </c>
      <c r="I3">
        <v>381</v>
      </c>
      <c r="J3">
        <v>0</v>
      </c>
      <c r="K3">
        <v>0</v>
      </c>
      <c r="L3">
        <v>0</v>
      </c>
      <c r="M3" t="s">
        <v>17</v>
      </c>
      <c r="N3">
        <v>0</v>
      </c>
      <c r="O3" t="s">
        <v>22</v>
      </c>
      <c r="P3">
        <v>10</v>
      </c>
      <c r="Q3">
        <v>-1</v>
      </c>
      <c r="R3" t="s">
        <v>20</v>
      </c>
    </row>
    <row r="4" spans="1:18" x14ac:dyDescent="0.3">
      <c r="A4">
        <v>157.38942670822101</v>
      </c>
      <c r="B4" s="1">
        <v>0.96089999999999998</v>
      </c>
      <c r="C4">
        <v>1</v>
      </c>
      <c r="D4">
        <v>15.7449316978454</v>
      </c>
      <c r="E4">
        <v>1456</v>
      </c>
      <c r="F4">
        <v>2330</v>
      </c>
      <c r="G4">
        <v>3075</v>
      </c>
      <c r="H4">
        <v>0</v>
      </c>
      <c r="I4">
        <v>402</v>
      </c>
      <c r="J4">
        <v>392</v>
      </c>
      <c r="K4">
        <v>165</v>
      </c>
      <c r="L4">
        <v>0</v>
      </c>
      <c r="M4" t="s">
        <v>17</v>
      </c>
      <c r="N4">
        <v>0</v>
      </c>
      <c r="O4" t="s">
        <v>18</v>
      </c>
      <c r="P4">
        <v>10</v>
      </c>
      <c r="Q4">
        <v>-1</v>
      </c>
      <c r="R4" t="s">
        <v>19</v>
      </c>
    </row>
    <row r="5" spans="1:18" x14ac:dyDescent="0.3">
      <c r="A5">
        <v>215.42257690429599</v>
      </c>
      <c r="B5" s="1">
        <v>0.99619999999999997</v>
      </c>
      <c r="C5">
        <v>1</v>
      </c>
      <c r="D5">
        <v>17.039647579193101</v>
      </c>
      <c r="E5">
        <v>1456</v>
      </c>
      <c r="F5">
        <v>2954</v>
      </c>
      <c r="G5">
        <v>3654</v>
      </c>
      <c r="H5">
        <v>0</v>
      </c>
      <c r="I5">
        <v>402</v>
      </c>
      <c r="J5">
        <v>329</v>
      </c>
      <c r="K5">
        <v>237</v>
      </c>
      <c r="L5">
        <v>0</v>
      </c>
      <c r="M5" t="s">
        <v>17</v>
      </c>
      <c r="N5">
        <v>0</v>
      </c>
      <c r="O5" t="s">
        <v>22</v>
      </c>
      <c r="P5">
        <v>10</v>
      </c>
      <c r="Q5">
        <v>-1</v>
      </c>
      <c r="R5" t="s">
        <v>19</v>
      </c>
    </row>
    <row r="6" spans="1:18" x14ac:dyDescent="0.3">
      <c r="A6">
        <v>1382.23565340042</v>
      </c>
      <c r="B6" s="1">
        <v>0.87780000000000002</v>
      </c>
      <c r="C6">
        <v>0</v>
      </c>
      <c r="D6">
        <v>35.5761651992797</v>
      </c>
      <c r="E6">
        <v>2477</v>
      </c>
      <c r="F6">
        <v>3813</v>
      </c>
      <c r="G6">
        <v>5305</v>
      </c>
      <c r="H6">
        <v>0</v>
      </c>
      <c r="I6">
        <v>518</v>
      </c>
      <c r="J6">
        <v>634</v>
      </c>
      <c r="K6">
        <v>862</v>
      </c>
      <c r="L6">
        <v>0</v>
      </c>
      <c r="M6" t="s">
        <v>17</v>
      </c>
      <c r="N6">
        <v>0</v>
      </c>
      <c r="O6" t="s">
        <v>18</v>
      </c>
      <c r="P6">
        <v>10</v>
      </c>
      <c r="Q6">
        <v>-1</v>
      </c>
      <c r="R6" t="s">
        <v>21</v>
      </c>
    </row>
    <row r="7" spans="1:18" x14ac:dyDescent="0.3">
      <c r="A7">
        <v>1299.3869895934999</v>
      </c>
      <c r="B7" s="1">
        <v>0.91610000000000003</v>
      </c>
      <c r="C7">
        <v>0</v>
      </c>
      <c r="D7">
        <v>26.446964263916001</v>
      </c>
      <c r="E7">
        <v>2477</v>
      </c>
      <c r="F7">
        <v>4722</v>
      </c>
      <c r="G7">
        <v>5939</v>
      </c>
      <c r="H7">
        <v>0</v>
      </c>
      <c r="I7">
        <v>449</v>
      </c>
      <c r="J7">
        <v>467</v>
      </c>
      <c r="K7">
        <v>527</v>
      </c>
      <c r="L7">
        <v>0</v>
      </c>
      <c r="M7" t="s">
        <v>17</v>
      </c>
      <c r="N7">
        <v>0</v>
      </c>
      <c r="O7" t="s">
        <v>22</v>
      </c>
      <c r="P7">
        <v>10</v>
      </c>
      <c r="Q7">
        <v>-1</v>
      </c>
      <c r="R7" t="s">
        <v>21</v>
      </c>
    </row>
    <row r="8" spans="1:18" x14ac:dyDescent="0.3">
      <c r="A8">
        <v>29.601042509078901</v>
      </c>
      <c r="B8" s="1">
        <v>0.99790000000000001</v>
      </c>
      <c r="C8">
        <v>2</v>
      </c>
      <c r="D8">
        <v>5.6442403793334899</v>
      </c>
      <c r="E8">
        <v>510</v>
      </c>
      <c r="F8">
        <v>0</v>
      </c>
      <c r="G8">
        <v>0</v>
      </c>
      <c r="H8">
        <v>0</v>
      </c>
      <c r="I8">
        <v>373</v>
      </c>
      <c r="J8">
        <v>0</v>
      </c>
      <c r="K8">
        <v>0</v>
      </c>
      <c r="L8">
        <v>0</v>
      </c>
      <c r="M8" t="s">
        <v>17</v>
      </c>
      <c r="N8">
        <v>0.2</v>
      </c>
      <c r="O8" t="s">
        <v>18</v>
      </c>
      <c r="P8">
        <v>10</v>
      </c>
      <c r="Q8">
        <v>-1</v>
      </c>
      <c r="R8" t="s">
        <v>20</v>
      </c>
    </row>
    <row r="9" spans="1:18" x14ac:dyDescent="0.3">
      <c r="A9">
        <v>27.039430856704701</v>
      </c>
      <c r="B9" s="1">
        <v>0.99790000000000001</v>
      </c>
      <c r="C9">
        <v>2</v>
      </c>
      <c r="D9">
        <v>4.4852609634399396</v>
      </c>
      <c r="E9">
        <v>510</v>
      </c>
      <c r="F9">
        <v>0</v>
      </c>
      <c r="G9">
        <v>0</v>
      </c>
      <c r="H9">
        <v>0</v>
      </c>
      <c r="I9">
        <v>298</v>
      </c>
      <c r="J9">
        <v>0</v>
      </c>
      <c r="K9">
        <v>0</v>
      </c>
      <c r="L9">
        <v>0</v>
      </c>
      <c r="M9" t="s">
        <v>17</v>
      </c>
      <c r="N9">
        <v>0.2</v>
      </c>
      <c r="O9" t="s">
        <v>22</v>
      </c>
      <c r="P9">
        <v>10</v>
      </c>
      <c r="Q9">
        <v>-1</v>
      </c>
      <c r="R9" t="s">
        <v>20</v>
      </c>
    </row>
    <row r="10" spans="1:18" x14ac:dyDescent="0.3">
      <c r="A10">
        <v>189.753046751022</v>
      </c>
      <c r="B10" s="1">
        <v>0.99619999999999997</v>
      </c>
      <c r="C10">
        <v>1</v>
      </c>
      <c r="D10">
        <v>15.3598759174346</v>
      </c>
      <c r="E10">
        <v>1456</v>
      </c>
      <c r="F10">
        <v>2295</v>
      </c>
      <c r="G10">
        <v>3032</v>
      </c>
      <c r="H10">
        <v>0</v>
      </c>
      <c r="I10">
        <v>367</v>
      </c>
      <c r="J10">
        <v>384</v>
      </c>
      <c r="K10">
        <v>182</v>
      </c>
      <c r="L10">
        <v>0</v>
      </c>
      <c r="M10" t="s">
        <v>17</v>
      </c>
      <c r="N10">
        <v>0.2</v>
      </c>
      <c r="O10" t="s">
        <v>18</v>
      </c>
      <c r="P10">
        <v>10</v>
      </c>
      <c r="Q10">
        <v>-1</v>
      </c>
      <c r="R10" t="s">
        <v>19</v>
      </c>
    </row>
    <row r="11" spans="1:18" x14ac:dyDescent="0.3">
      <c r="A11">
        <v>253.25030755996701</v>
      </c>
      <c r="B11" s="1">
        <v>0.96650000000000003</v>
      </c>
      <c r="C11">
        <v>1</v>
      </c>
      <c r="D11">
        <v>15.7323901653289</v>
      </c>
      <c r="E11">
        <v>1456</v>
      </c>
      <c r="F11">
        <v>2917</v>
      </c>
      <c r="G11">
        <v>3634</v>
      </c>
      <c r="H11">
        <v>0</v>
      </c>
      <c r="I11">
        <v>357</v>
      </c>
      <c r="J11">
        <v>346</v>
      </c>
      <c r="K11">
        <v>217</v>
      </c>
      <c r="L11">
        <v>0</v>
      </c>
      <c r="M11" t="s">
        <v>17</v>
      </c>
      <c r="N11">
        <v>0.2</v>
      </c>
      <c r="O11" t="s">
        <v>22</v>
      </c>
      <c r="P11">
        <v>10</v>
      </c>
      <c r="Q11">
        <v>-1</v>
      </c>
      <c r="R11" t="s">
        <v>19</v>
      </c>
    </row>
    <row r="12" spans="1:18" x14ac:dyDescent="0.3">
      <c r="A12">
        <v>2176.2377426624298</v>
      </c>
      <c r="B12" s="1">
        <v>0.87780000000000002</v>
      </c>
      <c r="C12">
        <v>0</v>
      </c>
      <c r="D12">
        <v>36.441296100616398</v>
      </c>
      <c r="E12">
        <v>2477</v>
      </c>
      <c r="F12">
        <v>3827</v>
      </c>
      <c r="G12">
        <v>5348</v>
      </c>
      <c r="H12">
        <v>0</v>
      </c>
      <c r="I12">
        <v>532</v>
      </c>
      <c r="J12">
        <v>675</v>
      </c>
      <c r="K12">
        <v>857</v>
      </c>
      <c r="L12">
        <v>0</v>
      </c>
      <c r="M12" t="s">
        <v>17</v>
      </c>
      <c r="N12">
        <v>0.2</v>
      </c>
      <c r="O12" t="s">
        <v>18</v>
      </c>
      <c r="P12">
        <v>10</v>
      </c>
      <c r="Q12">
        <v>-1</v>
      </c>
      <c r="R12" t="s">
        <v>21</v>
      </c>
    </row>
    <row r="13" spans="1:18" x14ac:dyDescent="0.3">
      <c r="A13">
        <v>1066.50100111961</v>
      </c>
      <c r="B13" s="1">
        <v>0.89159999999999995</v>
      </c>
      <c r="C13">
        <v>0</v>
      </c>
      <c r="D13">
        <v>36.8511092662811</v>
      </c>
      <c r="E13">
        <v>2477</v>
      </c>
      <c r="F13">
        <v>4816</v>
      </c>
      <c r="G13">
        <v>6136</v>
      </c>
      <c r="H13">
        <v>0</v>
      </c>
      <c r="I13">
        <v>511</v>
      </c>
      <c r="J13">
        <v>670</v>
      </c>
      <c r="K13">
        <v>711</v>
      </c>
      <c r="L13">
        <v>0</v>
      </c>
      <c r="M13" t="s">
        <v>17</v>
      </c>
      <c r="N13">
        <v>0.2</v>
      </c>
      <c r="O13" t="s">
        <v>22</v>
      </c>
      <c r="P13">
        <v>10</v>
      </c>
      <c r="Q13">
        <v>-1</v>
      </c>
      <c r="R13" t="s">
        <v>21</v>
      </c>
    </row>
    <row r="14" spans="1:18" x14ac:dyDescent="0.3">
      <c r="A14">
        <v>30.425937652587798</v>
      </c>
      <c r="B14" s="1">
        <v>0.99790000000000001</v>
      </c>
      <c r="C14">
        <v>2</v>
      </c>
      <c r="D14">
        <v>6.7987599372863698</v>
      </c>
      <c r="E14">
        <v>510</v>
      </c>
      <c r="F14">
        <v>0</v>
      </c>
      <c r="G14">
        <v>0</v>
      </c>
      <c r="H14">
        <v>0</v>
      </c>
      <c r="I14">
        <v>461</v>
      </c>
      <c r="J14">
        <v>0</v>
      </c>
      <c r="K14">
        <v>0</v>
      </c>
      <c r="L14">
        <v>0</v>
      </c>
      <c r="M14" t="s">
        <v>17</v>
      </c>
      <c r="N14">
        <v>0.4</v>
      </c>
      <c r="O14" t="s">
        <v>18</v>
      </c>
      <c r="P14">
        <v>10</v>
      </c>
      <c r="Q14">
        <v>-1</v>
      </c>
      <c r="R14" t="s">
        <v>20</v>
      </c>
    </row>
    <row r="15" spans="1:18" x14ac:dyDescent="0.3">
      <c r="A15">
        <v>27.957271814346299</v>
      </c>
      <c r="B15" s="1">
        <v>0.99790000000000001</v>
      </c>
      <c r="C15">
        <v>2</v>
      </c>
      <c r="D15">
        <v>5.6774530410766602</v>
      </c>
      <c r="E15">
        <v>510</v>
      </c>
      <c r="F15">
        <v>0</v>
      </c>
      <c r="G15">
        <v>0</v>
      </c>
      <c r="H15">
        <v>0</v>
      </c>
      <c r="I15">
        <v>383</v>
      </c>
      <c r="J15">
        <v>0</v>
      </c>
      <c r="K15">
        <v>0</v>
      </c>
      <c r="L15">
        <v>0</v>
      </c>
      <c r="M15" t="s">
        <v>17</v>
      </c>
      <c r="N15">
        <v>0.4</v>
      </c>
      <c r="O15" t="s">
        <v>22</v>
      </c>
      <c r="P15">
        <v>10</v>
      </c>
      <c r="Q15">
        <v>-1</v>
      </c>
      <c r="R15" t="s">
        <v>20</v>
      </c>
    </row>
    <row r="16" spans="1:18" x14ac:dyDescent="0.3">
      <c r="A16">
        <v>156.87918472289999</v>
      </c>
      <c r="B16" s="1">
        <v>0.96089999999999998</v>
      </c>
      <c r="C16">
        <v>1</v>
      </c>
      <c r="D16">
        <v>16.586381912231399</v>
      </c>
      <c r="E16">
        <v>1456</v>
      </c>
      <c r="F16">
        <v>2384</v>
      </c>
      <c r="G16">
        <v>3045</v>
      </c>
      <c r="H16">
        <v>0</v>
      </c>
      <c r="I16">
        <v>444</v>
      </c>
      <c r="J16">
        <v>346</v>
      </c>
      <c r="K16">
        <v>223</v>
      </c>
      <c r="L16">
        <v>0</v>
      </c>
      <c r="M16" t="s">
        <v>17</v>
      </c>
      <c r="N16">
        <v>0.4</v>
      </c>
      <c r="O16" t="s">
        <v>18</v>
      </c>
      <c r="P16">
        <v>10</v>
      </c>
      <c r="Q16">
        <v>-1</v>
      </c>
      <c r="R16" t="s">
        <v>19</v>
      </c>
    </row>
    <row r="17" spans="1:18" x14ac:dyDescent="0.3">
      <c r="A17">
        <v>216.89346790313701</v>
      </c>
      <c r="B17" s="1">
        <v>0.93269999999999997</v>
      </c>
      <c r="C17">
        <v>1</v>
      </c>
      <c r="D17">
        <v>15.7976295948028</v>
      </c>
      <c r="E17">
        <v>1456</v>
      </c>
      <c r="F17">
        <v>2925</v>
      </c>
      <c r="G17">
        <v>3608</v>
      </c>
      <c r="H17">
        <v>0</v>
      </c>
      <c r="I17">
        <v>365</v>
      </c>
      <c r="J17">
        <v>310</v>
      </c>
      <c r="K17">
        <v>221</v>
      </c>
      <c r="L17">
        <v>0</v>
      </c>
      <c r="M17" t="s">
        <v>17</v>
      </c>
      <c r="N17">
        <v>0.4</v>
      </c>
      <c r="O17" t="s">
        <v>22</v>
      </c>
      <c r="P17">
        <v>10</v>
      </c>
      <c r="Q17">
        <v>-1</v>
      </c>
      <c r="R17" t="s">
        <v>19</v>
      </c>
    </row>
    <row r="18" spans="1:18" x14ac:dyDescent="0.3">
      <c r="A18">
        <v>1964.71652150154</v>
      </c>
      <c r="B18" s="1">
        <v>0.90269999999999995</v>
      </c>
      <c r="C18">
        <v>0</v>
      </c>
      <c r="D18">
        <v>28.5124769210815</v>
      </c>
      <c r="E18">
        <v>2477</v>
      </c>
      <c r="F18">
        <v>3783</v>
      </c>
      <c r="G18">
        <v>5088</v>
      </c>
      <c r="H18">
        <v>0</v>
      </c>
      <c r="I18">
        <v>488</v>
      </c>
      <c r="J18">
        <v>494</v>
      </c>
      <c r="K18">
        <v>554</v>
      </c>
      <c r="L18">
        <v>0</v>
      </c>
      <c r="M18" t="s">
        <v>17</v>
      </c>
      <c r="N18">
        <v>0.4</v>
      </c>
      <c r="O18" t="s">
        <v>18</v>
      </c>
      <c r="P18">
        <v>10</v>
      </c>
      <c r="Q18">
        <v>-1</v>
      </c>
      <c r="R18" t="s">
        <v>21</v>
      </c>
    </row>
    <row r="19" spans="1:18" x14ac:dyDescent="0.3">
      <c r="A19">
        <v>1725.6773033141999</v>
      </c>
      <c r="B19" s="1">
        <v>0.95499999999999996</v>
      </c>
      <c r="C19">
        <v>1</v>
      </c>
      <c r="D19">
        <v>20.622773170471099</v>
      </c>
      <c r="E19">
        <v>2477</v>
      </c>
      <c r="F19">
        <v>4656</v>
      </c>
      <c r="G19">
        <v>5739</v>
      </c>
      <c r="H19">
        <v>0</v>
      </c>
      <c r="I19">
        <v>351</v>
      </c>
      <c r="J19">
        <v>387</v>
      </c>
      <c r="K19">
        <v>367</v>
      </c>
      <c r="L19">
        <v>0</v>
      </c>
      <c r="M19" t="s">
        <v>17</v>
      </c>
      <c r="N19">
        <v>0.4</v>
      </c>
      <c r="O19" t="s">
        <v>22</v>
      </c>
      <c r="P19">
        <v>10</v>
      </c>
      <c r="Q19">
        <v>-1</v>
      </c>
      <c r="R19" t="s">
        <v>21</v>
      </c>
    </row>
    <row r="20" spans="1:18" x14ac:dyDescent="0.3">
      <c r="A20">
        <v>26.792806863784701</v>
      </c>
      <c r="B20" s="1">
        <v>0.99790000000000001</v>
      </c>
      <c r="C20">
        <v>2</v>
      </c>
      <c r="D20">
        <v>4.0707247257232604</v>
      </c>
      <c r="E20">
        <v>510</v>
      </c>
      <c r="F20">
        <v>0</v>
      </c>
      <c r="G20">
        <v>0</v>
      </c>
      <c r="H20">
        <v>0</v>
      </c>
      <c r="I20">
        <v>265</v>
      </c>
      <c r="J20">
        <v>0</v>
      </c>
      <c r="K20">
        <v>0</v>
      </c>
      <c r="L20">
        <v>0</v>
      </c>
      <c r="M20" t="s">
        <v>17</v>
      </c>
      <c r="N20">
        <v>0.6</v>
      </c>
      <c r="O20" t="s">
        <v>18</v>
      </c>
      <c r="P20">
        <v>10</v>
      </c>
      <c r="Q20">
        <v>-1</v>
      </c>
      <c r="R20" t="s">
        <v>20</v>
      </c>
    </row>
    <row r="21" spans="1:18" x14ac:dyDescent="0.3">
      <c r="A21">
        <v>27.346235275268501</v>
      </c>
      <c r="B21" s="1">
        <v>0.99790000000000001</v>
      </c>
      <c r="C21">
        <v>2</v>
      </c>
      <c r="D21">
        <v>5.5396242141723597</v>
      </c>
      <c r="E21">
        <v>510</v>
      </c>
      <c r="F21">
        <v>0</v>
      </c>
      <c r="G21">
        <v>0</v>
      </c>
      <c r="H21">
        <v>0</v>
      </c>
      <c r="I21">
        <v>374</v>
      </c>
      <c r="J21">
        <v>0</v>
      </c>
      <c r="K21">
        <v>0</v>
      </c>
      <c r="L21">
        <v>0</v>
      </c>
      <c r="M21" t="s">
        <v>17</v>
      </c>
      <c r="N21">
        <v>0.6</v>
      </c>
      <c r="O21" t="s">
        <v>22</v>
      </c>
      <c r="P21">
        <v>10</v>
      </c>
      <c r="Q21">
        <v>-1</v>
      </c>
      <c r="R21" t="s">
        <v>20</v>
      </c>
    </row>
    <row r="22" spans="1:18" x14ac:dyDescent="0.3">
      <c r="A22">
        <v>180.977546215057</v>
      </c>
      <c r="B22" s="1">
        <v>0.79600000000000004</v>
      </c>
      <c r="C22">
        <v>1</v>
      </c>
      <c r="D22">
        <v>17.7677738666534</v>
      </c>
      <c r="E22">
        <v>1456</v>
      </c>
      <c r="F22">
        <v>2321</v>
      </c>
      <c r="G22">
        <v>3089</v>
      </c>
      <c r="H22">
        <v>0</v>
      </c>
      <c r="I22">
        <v>393</v>
      </c>
      <c r="J22">
        <v>344</v>
      </c>
      <c r="K22">
        <v>336</v>
      </c>
      <c r="L22">
        <v>0</v>
      </c>
      <c r="M22" t="s">
        <v>17</v>
      </c>
      <c r="N22">
        <v>0.6</v>
      </c>
      <c r="O22" t="s">
        <v>18</v>
      </c>
      <c r="P22">
        <v>10</v>
      </c>
      <c r="Q22">
        <v>-1</v>
      </c>
      <c r="R22" t="s">
        <v>19</v>
      </c>
    </row>
    <row r="23" spans="1:18" x14ac:dyDescent="0.3">
      <c r="A23">
        <v>186.53072381019501</v>
      </c>
      <c r="B23" s="1">
        <v>0.8921</v>
      </c>
      <c r="C23">
        <v>1</v>
      </c>
      <c r="D23">
        <v>15.6608917713165</v>
      </c>
      <c r="E23">
        <v>1456</v>
      </c>
      <c r="F23">
        <v>3016</v>
      </c>
      <c r="G23">
        <v>3636</v>
      </c>
      <c r="H23">
        <v>0</v>
      </c>
      <c r="I23">
        <v>456</v>
      </c>
      <c r="J23">
        <v>329</v>
      </c>
      <c r="K23">
        <v>145</v>
      </c>
      <c r="L23">
        <v>0</v>
      </c>
      <c r="M23" t="s">
        <v>17</v>
      </c>
      <c r="N23">
        <v>0.6</v>
      </c>
      <c r="O23" t="s">
        <v>22</v>
      </c>
      <c r="P23">
        <v>10</v>
      </c>
      <c r="Q23">
        <v>-1</v>
      </c>
      <c r="R23" t="s">
        <v>19</v>
      </c>
    </row>
    <row r="24" spans="1:18" x14ac:dyDescent="0.3">
      <c r="A24">
        <v>2032.0202233791299</v>
      </c>
      <c r="B24" s="1">
        <v>0.87780000000000002</v>
      </c>
      <c r="C24">
        <v>0</v>
      </c>
      <c r="D24">
        <v>25.3085327148437</v>
      </c>
      <c r="E24">
        <v>2477</v>
      </c>
      <c r="F24">
        <v>3755</v>
      </c>
      <c r="G24">
        <v>5018</v>
      </c>
      <c r="H24">
        <v>0</v>
      </c>
      <c r="I24">
        <v>460</v>
      </c>
      <c r="J24">
        <v>417</v>
      </c>
      <c r="K24">
        <v>535</v>
      </c>
      <c r="L24">
        <v>0</v>
      </c>
      <c r="M24" t="s">
        <v>17</v>
      </c>
      <c r="N24">
        <v>0.6</v>
      </c>
      <c r="O24" t="s">
        <v>18</v>
      </c>
      <c r="P24">
        <v>10</v>
      </c>
      <c r="Q24">
        <v>-1</v>
      </c>
      <c r="R24" t="s">
        <v>21</v>
      </c>
    </row>
    <row r="25" spans="1:18" x14ac:dyDescent="0.3">
      <c r="A25">
        <v>1749.3619048595399</v>
      </c>
      <c r="B25" s="1">
        <v>0.90290000000000004</v>
      </c>
      <c r="C25">
        <v>0</v>
      </c>
      <c r="D25">
        <v>41.170319795608499</v>
      </c>
      <c r="E25">
        <v>2477</v>
      </c>
      <c r="F25">
        <v>4875</v>
      </c>
      <c r="G25">
        <v>6344</v>
      </c>
      <c r="H25">
        <v>0</v>
      </c>
      <c r="I25">
        <v>600</v>
      </c>
      <c r="J25">
        <v>728</v>
      </c>
      <c r="K25">
        <v>915</v>
      </c>
      <c r="L25">
        <v>0</v>
      </c>
      <c r="M25" t="s">
        <v>17</v>
      </c>
      <c r="N25">
        <v>0.6</v>
      </c>
      <c r="O25" t="s">
        <v>22</v>
      </c>
      <c r="P25">
        <v>10</v>
      </c>
      <c r="Q25">
        <v>-1</v>
      </c>
      <c r="R25" t="s">
        <v>21</v>
      </c>
    </row>
    <row r="26" spans="1:18" x14ac:dyDescent="0.3">
      <c r="A26">
        <v>25.967529773712101</v>
      </c>
      <c r="B26" s="1">
        <v>0.99790000000000001</v>
      </c>
      <c r="C26">
        <v>2</v>
      </c>
      <c r="D26">
        <v>4.9961364269256503</v>
      </c>
      <c r="E26">
        <v>510</v>
      </c>
      <c r="F26">
        <v>0</v>
      </c>
      <c r="G26">
        <v>0</v>
      </c>
      <c r="H26">
        <v>0</v>
      </c>
      <c r="I26">
        <v>331</v>
      </c>
      <c r="J26">
        <v>0</v>
      </c>
      <c r="K26">
        <v>0</v>
      </c>
      <c r="L26">
        <v>0</v>
      </c>
      <c r="M26" t="s">
        <v>17</v>
      </c>
      <c r="N26">
        <v>0.8</v>
      </c>
      <c r="O26" t="s">
        <v>18</v>
      </c>
      <c r="P26">
        <v>10</v>
      </c>
      <c r="Q26">
        <v>-1</v>
      </c>
      <c r="R26" t="s">
        <v>20</v>
      </c>
    </row>
    <row r="27" spans="1:18" x14ac:dyDescent="0.3">
      <c r="A27">
        <v>28.374511241912799</v>
      </c>
      <c r="B27" s="1">
        <v>0.99790000000000001</v>
      </c>
      <c r="C27">
        <v>2</v>
      </c>
      <c r="D27">
        <v>5.9851522445678702</v>
      </c>
      <c r="E27">
        <v>510</v>
      </c>
      <c r="F27">
        <v>0</v>
      </c>
      <c r="G27">
        <v>0</v>
      </c>
      <c r="H27">
        <v>0</v>
      </c>
      <c r="I27">
        <v>406</v>
      </c>
      <c r="J27">
        <v>0</v>
      </c>
      <c r="K27">
        <v>0</v>
      </c>
      <c r="L27">
        <v>0</v>
      </c>
      <c r="M27" t="s">
        <v>17</v>
      </c>
      <c r="N27">
        <v>0.8</v>
      </c>
      <c r="O27" t="s">
        <v>22</v>
      </c>
      <c r="P27">
        <v>10</v>
      </c>
      <c r="Q27">
        <v>-1</v>
      </c>
      <c r="R27" t="s">
        <v>20</v>
      </c>
    </row>
    <row r="28" spans="1:18" x14ac:dyDescent="0.3">
      <c r="A28">
        <v>206.85257649421601</v>
      </c>
      <c r="B28" s="1">
        <v>0.99619999999999997</v>
      </c>
      <c r="C28">
        <v>1</v>
      </c>
      <c r="D28">
        <v>15.430172920226999</v>
      </c>
      <c r="E28">
        <v>1456</v>
      </c>
      <c r="F28">
        <v>2343</v>
      </c>
      <c r="G28">
        <v>3110</v>
      </c>
      <c r="H28">
        <v>0</v>
      </c>
      <c r="I28">
        <v>338</v>
      </c>
      <c r="J28">
        <v>402</v>
      </c>
      <c r="K28">
        <v>184</v>
      </c>
      <c r="L28">
        <v>0</v>
      </c>
      <c r="M28" t="s">
        <v>17</v>
      </c>
      <c r="N28">
        <v>0.8</v>
      </c>
      <c r="O28" t="s">
        <v>18</v>
      </c>
      <c r="P28">
        <v>10</v>
      </c>
      <c r="Q28">
        <v>-1</v>
      </c>
      <c r="R28" t="s">
        <v>19</v>
      </c>
    </row>
    <row r="29" spans="1:18" x14ac:dyDescent="0.3">
      <c r="A29">
        <v>228.289944887161</v>
      </c>
      <c r="B29" s="1">
        <v>0.96560000000000001</v>
      </c>
      <c r="C29">
        <v>1</v>
      </c>
      <c r="D29">
        <v>19.317169904708798</v>
      </c>
      <c r="E29">
        <v>1456</v>
      </c>
      <c r="F29">
        <v>3084</v>
      </c>
      <c r="G29">
        <v>3943</v>
      </c>
      <c r="H29">
        <v>0</v>
      </c>
      <c r="I29">
        <v>359</v>
      </c>
      <c r="J29">
        <v>471</v>
      </c>
      <c r="K29">
        <v>307</v>
      </c>
      <c r="L29">
        <v>0</v>
      </c>
      <c r="M29" t="s">
        <v>17</v>
      </c>
      <c r="N29">
        <v>0.8</v>
      </c>
      <c r="O29" t="s">
        <v>22</v>
      </c>
      <c r="P29">
        <v>10</v>
      </c>
      <c r="Q29">
        <v>-1</v>
      </c>
      <c r="R29" t="s">
        <v>19</v>
      </c>
    </row>
    <row r="30" spans="1:18" x14ac:dyDescent="0.3">
      <c r="A30">
        <v>2128.4773533344201</v>
      </c>
      <c r="B30" s="1">
        <v>0.87780000000000002</v>
      </c>
      <c r="C30">
        <v>0</v>
      </c>
      <c r="D30">
        <v>23.078620195388702</v>
      </c>
      <c r="E30">
        <v>2477</v>
      </c>
      <c r="F30">
        <v>3722</v>
      </c>
      <c r="G30">
        <v>5041</v>
      </c>
      <c r="H30">
        <v>0</v>
      </c>
      <c r="I30">
        <v>427</v>
      </c>
      <c r="J30">
        <v>420</v>
      </c>
      <c r="K30">
        <v>442</v>
      </c>
      <c r="L30">
        <v>0</v>
      </c>
      <c r="M30" t="s">
        <v>17</v>
      </c>
      <c r="N30">
        <v>0.8</v>
      </c>
      <c r="O30" t="s">
        <v>18</v>
      </c>
      <c r="P30">
        <v>10</v>
      </c>
      <c r="Q30">
        <v>-1</v>
      </c>
      <c r="R30" t="s">
        <v>21</v>
      </c>
    </row>
    <row r="31" spans="1:18" x14ac:dyDescent="0.3">
      <c r="A31">
        <v>1853.5525078773401</v>
      </c>
      <c r="B31" s="1">
        <v>0.91930000000000001</v>
      </c>
      <c r="C31">
        <v>0</v>
      </c>
      <c r="D31">
        <v>31.321953535079899</v>
      </c>
      <c r="E31">
        <v>2477</v>
      </c>
      <c r="F31">
        <v>4715</v>
      </c>
      <c r="G31">
        <v>6117</v>
      </c>
      <c r="H31">
        <v>0</v>
      </c>
      <c r="I31">
        <v>421</v>
      </c>
      <c r="J31">
        <v>630</v>
      </c>
      <c r="K31">
        <v>643</v>
      </c>
      <c r="L31">
        <v>0</v>
      </c>
      <c r="M31" t="s">
        <v>17</v>
      </c>
      <c r="N31">
        <v>0.8</v>
      </c>
      <c r="O31" t="s">
        <v>22</v>
      </c>
      <c r="P31">
        <v>10</v>
      </c>
      <c r="Q31">
        <v>-1</v>
      </c>
      <c r="R31" t="s">
        <v>21</v>
      </c>
    </row>
    <row r="32" spans="1:18" x14ac:dyDescent="0.3">
      <c r="A32">
        <v>54.020673513412397</v>
      </c>
      <c r="B32" s="1">
        <v>0.81510000000000005</v>
      </c>
      <c r="C32">
        <v>2</v>
      </c>
      <c r="D32">
        <v>15.1748502254486</v>
      </c>
      <c r="E32">
        <v>510</v>
      </c>
      <c r="F32">
        <v>1085</v>
      </c>
      <c r="G32">
        <v>1843</v>
      </c>
      <c r="H32">
        <v>0</v>
      </c>
      <c r="I32">
        <v>304</v>
      </c>
      <c r="J32">
        <v>440</v>
      </c>
      <c r="K32">
        <v>231</v>
      </c>
      <c r="L32">
        <v>0</v>
      </c>
      <c r="M32" t="s">
        <v>17</v>
      </c>
      <c r="N32">
        <v>1</v>
      </c>
      <c r="O32" t="s">
        <v>18</v>
      </c>
      <c r="P32">
        <v>10</v>
      </c>
      <c r="Q32">
        <v>-1</v>
      </c>
      <c r="R32" t="s">
        <v>20</v>
      </c>
    </row>
    <row r="33" spans="1:18" x14ac:dyDescent="0.3">
      <c r="A33">
        <v>31.435317993163999</v>
      </c>
      <c r="B33" s="1">
        <v>0.87819999999999998</v>
      </c>
      <c r="C33">
        <v>2</v>
      </c>
      <c r="D33">
        <v>12.4628913402557</v>
      </c>
      <c r="E33">
        <v>510</v>
      </c>
      <c r="F33">
        <v>1052</v>
      </c>
      <c r="G33">
        <v>1590</v>
      </c>
      <c r="H33">
        <v>0</v>
      </c>
      <c r="I33">
        <v>251</v>
      </c>
      <c r="J33">
        <v>300</v>
      </c>
      <c r="K33">
        <v>249</v>
      </c>
      <c r="L33">
        <v>0</v>
      </c>
      <c r="M33" t="s">
        <v>17</v>
      </c>
      <c r="N33">
        <v>1</v>
      </c>
      <c r="O33" t="s">
        <v>22</v>
      </c>
      <c r="P33">
        <v>10</v>
      </c>
      <c r="Q33">
        <v>-1</v>
      </c>
      <c r="R33" t="s">
        <v>20</v>
      </c>
    </row>
    <row r="34" spans="1:18" x14ac:dyDescent="0.3">
      <c r="A34">
        <v>156.11432504653899</v>
      </c>
      <c r="B34" s="1">
        <v>0.99619999999999997</v>
      </c>
      <c r="C34">
        <v>1</v>
      </c>
      <c r="D34">
        <v>17.5740146636962</v>
      </c>
      <c r="E34">
        <v>1456</v>
      </c>
      <c r="F34">
        <v>2247</v>
      </c>
      <c r="G34">
        <v>2991</v>
      </c>
      <c r="H34">
        <v>0</v>
      </c>
      <c r="I34">
        <v>460</v>
      </c>
      <c r="J34">
        <v>418</v>
      </c>
      <c r="K34">
        <v>195</v>
      </c>
      <c r="L34">
        <v>0</v>
      </c>
      <c r="M34" t="s">
        <v>17</v>
      </c>
      <c r="N34">
        <v>1</v>
      </c>
      <c r="O34" t="s">
        <v>18</v>
      </c>
      <c r="P34">
        <v>10</v>
      </c>
      <c r="Q34">
        <v>-1</v>
      </c>
      <c r="R34" t="s">
        <v>19</v>
      </c>
    </row>
    <row r="35" spans="1:18" x14ac:dyDescent="0.3">
      <c r="A35">
        <v>221.41849017143201</v>
      </c>
      <c r="B35" s="1">
        <v>0.99619999999999997</v>
      </c>
      <c r="C35">
        <v>1</v>
      </c>
      <c r="D35">
        <v>23.4807789325714</v>
      </c>
      <c r="E35">
        <v>1456</v>
      </c>
      <c r="F35">
        <v>3099</v>
      </c>
      <c r="G35">
        <v>4010</v>
      </c>
      <c r="H35">
        <v>0</v>
      </c>
      <c r="I35">
        <v>537</v>
      </c>
      <c r="J35">
        <v>540</v>
      </c>
      <c r="K35">
        <v>312</v>
      </c>
      <c r="L35">
        <v>0</v>
      </c>
      <c r="M35" t="s">
        <v>17</v>
      </c>
      <c r="N35">
        <v>1</v>
      </c>
      <c r="O35" t="s">
        <v>22</v>
      </c>
      <c r="P35">
        <v>10</v>
      </c>
      <c r="Q35">
        <v>-1</v>
      </c>
      <c r="R35" t="s">
        <v>19</v>
      </c>
    </row>
    <row r="36" spans="1:18" x14ac:dyDescent="0.3">
      <c r="A36">
        <v>2562.2191324234</v>
      </c>
      <c r="B36" s="1">
        <v>0.87780000000000002</v>
      </c>
      <c r="C36">
        <v>0</v>
      </c>
      <c r="D36">
        <v>29.205285549163801</v>
      </c>
      <c r="E36">
        <v>2477</v>
      </c>
      <c r="F36">
        <v>3830</v>
      </c>
      <c r="G36">
        <v>5144</v>
      </c>
      <c r="H36">
        <v>0</v>
      </c>
      <c r="I36">
        <v>535</v>
      </c>
      <c r="J36">
        <v>451</v>
      </c>
      <c r="K36">
        <v>439</v>
      </c>
      <c r="L36">
        <v>0</v>
      </c>
      <c r="M36" t="s">
        <v>17</v>
      </c>
      <c r="N36">
        <v>1</v>
      </c>
      <c r="O36" t="s">
        <v>18</v>
      </c>
      <c r="P36">
        <v>10</v>
      </c>
      <c r="Q36">
        <v>-1</v>
      </c>
      <c r="R36" t="s">
        <v>21</v>
      </c>
    </row>
    <row r="37" spans="1:18" x14ac:dyDescent="0.3">
      <c r="A37">
        <v>1985.0289974212601</v>
      </c>
      <c r="B37" s="1">
        <v>0.87780000000000002</v>
      </c>
      <c r="C37">
        <v>0</v>
      </c>
      <c r="D37">
        <v>29.395508766174299</v>
      </c>
      <c r="E37">
        <v>2477</v>
      </c>
      <c r="F37">
        <v>4692</v>
      </c>
      <c r="G37">
        <v>6060</v>
      </c>
      <c r="H37">
        <v>0</v>
      </c>
      <c r="I37">
        <v>386</v>
      </c>
      <c r="J37">
        <v>595</v>
      </c>
      <c r="K37">
        <v>561</v>
      </c>
      <c r="L37">
        <v>0</v>
      </c>
      <c r="M37" t="s">
        <v>17</v>
      </c>
      <c r="N37">
        <v>1</v>
      </c>
      <c r="O37" t="s">
        <v>22</v>
      </c>
      <c r="P37">
        <v>10</v>
      </c>
      <c r="Q37">
        <v>-1</v>
      </c>
      <c r="R37" t="s">
        <v>21</v>
      </c>
    </row>
  </sheetData>
  <sortState xmlns:xlrd2="http://schemas.microsoft.com/office/spreadsheetml/2017/richdata2" ref="A2:R37">
    <sortCondition ref="N2:N37"/>
    <sortCondition ref="R2:R37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k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+ o j d J q s A A A D 3 A A A A E g A A A E N v b m Z p Z y 9 Q Y W N r Y W d l L n h t b I S P s Q 6 C M B i E d x P f g X S n h a o L + S m D q y Q m R O P a Q A O N 8 G N o s b y b g 4 / k K w h R 1 M 3 x 7 r 7 k 7 h 6 3 O y R D U 3 t X 1 R n d Y k x C G h D P W I m F r F t U M c G W J G K 5 g L 3 M z 7 J U 3 k i j i Q Z T x K S y 9 h I x 5 p y j b k X b r m Q 8 C E J 2 S n d Z X q l G k g + s / 8 O + x q k 2 V 0 T A 8 b V G c B q u O e W b c R S w 2 Y R U 4 x f g Y z a l P y Z s + 9 r 2 n R I K / U M G b J b A 3 h / E E w A A / / 8 D A F B L A w Q U A A I A C A A A A C E A Z k z R v q o B A A D 9 B g A A E w A A A E Z v c m 1 1 b G F z L 1 N l Y 3 R p b 2 4 x L m 3 s k 1 G L E z E Q x 9 8 L 9 x 3 C + t J C K H R 7 K n j s g + w p + i K V 1 q d b C b n s 2 E a T S U 0 m x a X c d 3 f u W q 8 e b f d Z 5 B b C J v O b m f 9 M y C Q w Z A O K + e 4 / u R o M 0 k p H a I X R C V S i 3 H Y q Q s q O k i q V S R t R C Q d 0 M R D 8 z U O O B t h S p 8 3 4 O p j s A W n 4 3 j o Y 1 w G J D 2 l Y 1 G + a L w l i a n 7 a t c V l M + s M K / h Z D N 9 Z N D X r j l Y B 9 8 e m 1 a S b R 2 0 L q T l X y J h X M Z I 3 1 + C s t w S x K m Q h R R 1 c 9 p i q y W s p 3 q E J L W t W k / J l K c X n H A j m 1 D m o D t v x p 4 D w d S R 3 H b 0 o u B D P r B U f Q L d c d s H t L f Q t O + 7 J 3 j 7 c N S / F z d 7 + 1 r m 5 0 U 7 H V F H M f 6 e s V x q X n H H R r e G Q b h E 1 p m 8 h + l 3 F 9 z A N T + j L 7 b Y g 6 4 F 7 I / Y R m P 0 t x D s p t o U J G 7 b O g O t A 0 k v O y Q 4 P Z J O d M i E j M f + I 9 O r y g J z z 6 k w + i 4 r C D 0 A 1 O Q 5 7 Z G U P m / a w y 2 M W M p 0 X P M C y D 0 7 7 4 A l N H 1 p w f 3 o n + E U P V g K / h q g p x 1 P 3 c h 9 z F M J c G Y 2 t P d Y w / P i j N v Q k 5 m 5 0 M b B 4 8 k 3 0 T t 3 0 X 5 m 6 6 f P U P U / d / z R 1 v w E A A P / / A w B Q S w E C L Q A U A A Y A C A A A A C E A K t 2 q Q N I A A A A 3 A Q A A E w A A A A A A A A A A A A A A A A A A A A A A W 0 N v b n R l b n R f V H l w Z X N d L n h t b F B L A Q I t A B Q A A g A I A A A A I Q D 6 i N 0 m q w A A A P c A A A A S A A A A A A A A A A A A A A A A A A s D A A B D b 2 5 m a W c v U G F j a 2 F n Z S 5 4 b W x Q S w E C L Q A U A A I A C A A A A C E A Z k z R v q o B A A D 9 B g A A E w A A A A A A A A A A A A A A A A D m A w A A R m 9 y b X V s Y X M v U 2 V j d G l v b j E u b V B L B Q Y A A A A A A w A D A M I A A A D B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C Y A A A A A A A D O J g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N h c 2 V f c 3 R 1 Z H l f c m V z d W x 0 c 1 8 y X 2 N z d j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J U M D U 6 M j g 6 N D k u M D M 5 N D A w O V o i L z 4 8 R W 5 0 c n k g V H l w Z T 0 i R m l s b E N v b H V t b l R 5 c G V z I i B W Y W x 1 Z T 0 i c 0 J R U U R C U U 1 E Q X d N R E F 3 T U R C Z 1 V H Q X d Z P S I v P j x F b n R y e S B U e X B l P S J G a W x s Q 2 9 s d W 1 u T m F t Z X M i I F Z h b H V l P S J z W y Z x d W 9 0 O 3 R p b W U m c X V v d D s s J n F 1 b 3 Q 7 Y 2 9 2 J n F 1 b 3 Q 7 L C Z x d W 9 0 O 3 Z 1 b F 9 j b 3 V u d C Z x d W 9 0 O y w m c X V v d D t s b G 1 f d G l t Z S Z x d W 9 0 O y w m c X V v d D t p b l 9 0 b 2 t l b l 8 x J n F 1 b 3 Q 7 L C Z x d W 9 0 O 2 l u X 3 R v a 2 V u X z I m c X V v d D s s J n F 1 b 3 Q 7 a W 5 f d G 9 r Z W 5 f M y Z x d W 9 0 O y w m c X V v d D t p b l 9 0 b 2 t l b l 8 0 J n F 1 b 3 Q 7 L C Z x d W 9 0 O 2 9 1 d F 9 0 b 2 t l b l 8 x J n F 1 b 3 Q 7 L C Z x d W 9 0 O 2 9 1 d F 9 0 b 2 t l b l 8 y J n F 1 b 3 Q 7 L C Z x d W 9 0 O 2 9 1 d F 9 0 b 2 t l b l 8 z J n F 1 b 3 Q 7 L C Z x d W 9 0 O 2 9 1 d F 9 0 b 2 t l b l 8 0 J n F 1 b 3 Q 7 L C Z x d W 9 0 O 2 1 v Z G V s J n F 1 b 3 Q 7 L C Z x d W 9 0 O 3 R l b X B l c m F 0 d X J l J n F 1 b 3 Q 7 L C Z x d W 9 0 O 2 1 v Z G U m c X V v d D s s J n F 1 b 3 Q 7 b n V t X 2 N h b m R p J n F 1 b 3 Q 7 L C Z x d W 9 0 O 2 N v b n R y Y W N 0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2 O G M 2 O T g 4 M y 1 l Y m Q y L T Q y O G I t O D Q 2 O C 0 z Y W J l M j k 5 M D N h O D I i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h c 2 V f c 3 R 1 Z H l f c m V z d W x 0 c 1 8 y X 2 N z d i 9 B d X R v U m V t b 3 Z l Z E N v b H V t b n M x L n t 0 a W 1 l L D B 9 J n F 1 b 3 Q 7 L C Z x d W 9 0 O 1 N l Y 3 R p b 2 4 x L 2 N h c 2 V f c 3 R 1 Z H l f c m V z d W x 0 c 1 8 y X 2 N z d i 9 B d X R v U m V t b 3 Z l Z E N v b H V t b n M x L n t j b 3 Y s M X 0 m c X V v d D s s J n F 1 b 3 Q 7 U 2 V j d G l v b j E v Y 2 F z Z V 9 z d H V k e V 9 y Z X N 1 b H R z X z J f Y 3 N 2 L 0 F 1 d G 9 S Z W 1 v d m V k Q 2 9 s d W 1 u c z E u e 3 Z 1 b F 9 j b 3 V u d C w y f S Z x d W 9 0 O y w m c X V v d D t T Z W N 0 a W 9 u M S 9 j Y X N l X 3 N 0 d W R 5 X 3 J l c 3 V s d H N f M l 9 j c 3 Y v Q X V 0 b 1 J l b W 9 2 Z W R D b 2 x 1 b W 5 z M S 5 7 b G x t X 3 R p b W U s M 3 0 m c X V v d D s s J n F 1 b 3 Q 7 U 2 V j d G l v b j E v Y 2 F z Z V 9 z d H V k e V 9 y Z X N 1 b H R z X z J f Y 3 N 2 L 0 F 1 d G 9 S Z W 1 v d m V k Q 2 9 s d W 1 u c z E u e 2 l u X 3 R v a 2 V u X z E s N H 0 m c X V v d D s s J n F 1 b 3 Q 7 U 2 V j d G l v b j E v Y 2 F z Z V 9 z d H V k e V 9 y Z X N 1 b H R z X z J f Y 3 N 2 L 0 F 1 d G 9 S Z W 1 v d m V k Q 2 9 s d W 1 u c z E u e 2 l u X 3 R v a 2 V u X z I s N X 0 m c X V v d D s s J n F 1 b 3 Q 7 U 2 V j d G l v b j E v Y 2 F z Z V 9 z d H V k e V 9 y Z X N 1 b H R z X z J f Y 3 N 2 L 0 F 1 d G 9 S Z W 1 v d m V k Q 2 9 s d W 1 u c z E u e 2 l u X 3 R v a 2 V u X z M s N n 0 m c X V v d D s s J n F 1 b 3 Q 7 U 2 V j d G l v b j E v Y 2 F z Z V 9 z d H V k e V 9 y Z X N 1 b H R z X z J f Y 3 N 2 L 0 F 1 d G 9 S Z W 1 v d m V k Q 2 9 s d W 1 u c z E u e 2 l u X 3 R v a 2 V u X z Q s N 3 0 m c X V v d D s s J n F 1 b 3 Q 7 U 2 V j d G l v b j E v Y 2 F z Z V 9 z d H V k e V 9 y Z X N 1 b H R z X z J f Y 3 N 2 L 0 F 1 d G 9 S Z W 1 v d m V k Q 2 9 s d W 1 u c z E u e 2 9 1 d F 9 0 b 2 t l b l 8 x L D h 9 J n F 1 b 3 Q 7 L C Z x d W 9 0 O 1 N l Y 3 R p b 2 4 x L 2 N h c 2 V f c 3 R 1 Z H l f c m V z d W x 0 c 1 8 y X 2 N z d i 9 B d X R v U m V t b 3 Z l Z E N v b H V t b n M x L n t v d X R f d G 9 r Z W 5 f M i w 5 f S Z x d W 9 0 O y w m c X V v d D t T Z W N 0 a W 9 u M S 9 j Y X N l X 3 N 0 d W R 5 X 3 J l c 3 V s d H N f M l 9 j c 3 Y v Q X V 0 b 1 J l b W 9 2 Z W R D b 2 x 1 b W 5 z M S 5 7 b 3 V 0 X 3 R v a 2 V u X z M s M T B 9 J n F 1 b 3 Q 7 L C Z x d W 9 0 O 1 N l Y 3 R p b 2 4 x L 2 N h c 2 V f c 3 R 1 Z H l f c m V z d W x 0 c 1 8 y X 2 N z d i 9 B d X R v U m V t b 3 Z l Z E N v b H V t b n M x L n t v d X R f d G 9 r Z W 5 f N C w x M X 0 m c X V v d D s s J n F 1 b 3 Q 7 U 2 V j d G l v b j E v Y 2 F z Z V 9 z d H V k e V 9 y Z X N 1 b H R z X z J f Y 3 N 2 L 0 F 1 d G 9 S Z W 1 v d m V k Q 2 9 s d W 1 u c z E u e 2 1 v Z G V s L D E y f S Z x d W 9 0 O y w m c X V v d D t T Z W N 0 a W 9 u M S 9 j Y X N l X 3 N 0 d W R 5 X 3 J l c 3 V s d H N f M l 9 j c 3 Y v Q X V 0 b 1 J l b W 9 2 Z W R D b 2 x 1 b W 5 z M S 5 7 d G V t c G V y Y X R 1 c m U s M T N 9 J n F 1 b 3 Q 7 L C Z x d W 9 0 O 1 N l Y 3 R p b 2 4 x L 2 N h c 2 V f c 3 R 1 Z H l f c m V z d W x 0 c 1 8 y X 2 N z d i 9 B d X R v U m V t b 3 Z l Z E N v b H V t b n M x L n t t b 2 R l L D E 0 f S Z x d W 9 0 O y w m c X V v d D t T Z W N 0 a W 9 u M S 9 j Y X N l X 3 N 0 d W R 5 X 3 J l c 3 V s d H N f M l 9 j c 3 Y v Q X V 0 b 1 J l b W 9 2 Z W R D b 2 x 1 b W 5 z M S 5 7 b n V t X 2 N h b m R p L D E 1 f S Z x d W 9 0 O y w m c X V v d D t T Z W N 0 a W 9 u M S 9 j Y X N l X 3 N 0 d W R 5 X 3 J l c 3 V s d H N f M l 9 j c 3 Y v Q X V 0 b 1 J l b W 9 2 Z W R D b 2 x 1 b W 5 z M S 5 7 Y 2 9 u d H J h Y 3 Q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j Y X N l X 3 N 0 d W R 5 X 3 J l c 3 V s d H N f M l 9 j c 3 Y v Q X V 0 b 1 J l b W 9 2 Z W R D b 2 x 1 b W 5 z M S 5 7 d G l t Z S w w f S Z x d W 9 0 O y w m c X V v d D t T Z W N 0 a W 9 u M S 9 j Y X N l X 3 N 0 d W R 5 X 3 J l c 3 V s d H N f M l 9 j c 3 Y v Q X V 0 b 1 J l b W 9 2 Z W R D b 2 x 1 b W 5 z M S 5 7 Y 2 9 2 L D F 9 J n F 1 b 3 Q 7 L C Z x d W 9 0 O 1 N l Y 3 R p b 2 4 x L 2 N h c 2 V f c 3 R 1 Z H l f c m V z d W x 0 c 1 8 y X 2 N z d i 9 B d X R v U m V t b 3 Z l Z E N v b H V t b n M x L n t 2 d W x f Y 2 9 1 b n Q s M n 0 m c X V v d D s s J n F 1 b 3 Q 7 U 2 V j d G l v b j E v Y 2 F z Z V 9 z d H V k e V 9 y Z X N 1 b H R z X z J f Y 3 N 2 L 0 F 1 d G 9 S Z W 1 v d m V k Q 2 9 s d W 1 u c z E u e 2 x s b V 9 0 a W 1 l L D N 9 J n F 1 b 3 Q 7 L C Z x d W 9 0 O 1 N l Y 3 R p b 2 4 x L 2 N h c 2 V f c 3 R 1 Z H l f c m V z d W x 0 c 1 8 y X 2 N z d i 9 B d X R v U m V t b 3 Z l Z E N v b H V t b n M x L n t p b l 9 0 b 2 t l b l 8 x L D R 9 J n F 1 b 3 Q 7 L C Z x d W 9 0 O 1 N l Y 3 R p b 2 4 x L 2 N h c 2 V f c 3 R 1 Z H l f c m V z d W x 0 c 1 8 y X 2 N z d i 9 B d X R v U m V t b 3 Z l Z E N v b H V t b n M x L n t p b l 9 0 b 2 t l b l 8 y L D V 9 J n F 1 b 3 Q 7 L C Z x d W 9 0 O 1 N l Y 3 R p b 2 4 x L 2 N h c 2 V f c 3 R 1 Z H l f c m V z d W x 0 c 1 8 y X 2 N z d i 9 B d X R v U m V t b 3 Z l Z E N v b H V t b n M x L n t p b l 9 0 b 2 t l b l 8 z L D Z 9 J n F 1 b 3 Q 7 L C Z x d W 9 0 O 1 N l Y 3 R p b 2 4 x L 2 N h c 2 V f c 3 R 1 Z H l f c m V z d W x 0 c 1 8 y X 2 N z d i 9 B d X R v U m V t b 3 Z l Z E N v b H V t b n M x L n t p b l 9 0 b 2 t l b l 8 0 L D d 9 J n F 1 b 3 Q 7 L C Z x d W 9 0 O 1 N l Y 3 R p b 2 4 x L 2 N h c 2 V f c 3 R 1 Z H l f c m V z d W x 0 c 1 8 y X 2 N z d i 9 B d X R v U m V t b 3 Z l Z E N v b H V t b n M x L n t v d X R f d G 9 r Z W 5 f M S w 4 f S Z x d W 9 0 O y w m c X V v d D t T Z W N 0 a W 9 u M S 9 j Y X N l X 3 N 0 d W R 5 X 3 J l c 3 V s d H N f M l 9 j c 3 Y v Q X V 0 b 1 J l b W 9 2 Z W R D b 2 x 1 b W 5 z M S 5 7 b 3 V 0 X 3 R v a 2 V u X z I s O X 0 m c X V v d D s s J n F 1 b 3 Q 7 U 2 V j d G l v b j E v Y 2 F z Z V 9 z d H V k e V 9 y Z X N 1 b H R z X z J f Y 3 N 2 L 0 F 1 d G 9 S Z W 1 v d m V k Q 2 9 s d W 1 u c z E u e 2 9 1 d F 9 0 b 2 t l b l 8 z L D E w f S Z x d W 9 0 O y w m c X V v d D t T Z W N 0 a W 9 u M S 9 j Y X N l X 3 N 0 d W R 5 X 3 J l c 3 V s d H N f M l 9 j c 3 Y v Q X V 0 b 1 J l b W 9 2 Z W R D b 2 x 1 b W 5 z M S 5 7 b 3 V 0 X 3 R v a 2 V u X z Q s M T F 9 J n F 1 b 3 Q 7 L C Z x d W 9 0 O 1 N l Y 3 R p b 2 4 x L 2 N h c 2 V f c 3 R 1 Z H l f c m V z d W x 0 c 1 8 y X 2 N z d i 9 B d X R v U m V t b 3 Z l Z E N v b H V t b n M x L n t t b 2 R l b C w x M n 0 m c X V v d D s s J n F 1 b 3 Q 7 U 2 V j d G l v b j E v Y 2 F z Z V 9 z d H V k e V 9 y Z X N 1 b H R z X z J f Y 3 N 2 L 0 F 1 d G 9 S Z W 1 v d m V k Q 2 9 s d W 1 u c z E u e 3 R l b X B l c m F 0 d X J l L D E z f S Z x d W 9 0 O y w m c X V v d D t T Z W N 0 a W 9 u M S 9 j Y X N l X 3 N 0 d W R 5 X 3 J l c 3 V s d H N f M l 9 j c 3 Y v Q X V 0 b 1 J l b W 9 2 Z W R D b 2 x 1 b W 5 z M S 5 7 b W 9 k Z S w x N H 0 m c X V v d D s s J n F 1 b 3 Q 7 U 2 V j d G l v b j E v Y 2 F z Z V 9 z d H V k e V 9 y Z X N 1 b H R z X z J f Y 3 N 2 L 0 F 1 d G 9 S Z W 1 v d m V k Q 2 9 s d W 1 u c z E u e 2 5 1 b V 9 j Y W 5 k a S w x N X 0 m c X V v d D s s J n F 1 b 3 Q 7 U 2 V j d G l v b j E v Y 2 F z Z V 9 z d H V k e V 9 y Z X N 1 b H R z X z J f Y 3 N 2 L 0 F 1 d G 9 S Z W 1 v d m V k Q 2 9 s d W 1 u c z E u e 2 N v b n R y Y W N 0 L D E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Y 2 F z Z V 9 z d H V k e V 9 y Z X N 1 b H R z X z N f Y 3 N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l Q w N T o y O T o x O C 4 0 N z Q x N j g 1 W i I v P j x F b n R y e S B U e X B l P S J G a W x s Q 2 9 s d W 1 u V H l w Z X M i I F Z h b H V l P S J z Q l F R R E J R T U R B d 0 1 E Q X d N R E J n V U d B d 1 k 9 I i 8 + P E V u d H J 5 I F R 5 c G U 9 I k Z p b G x D b 2 x 1 b W 5 O Y W 1 l c y I g V m F s d W U 9 I n N b J n F 1 b 3 Q 7 d G l t Z S Z x d W 9 0 O y w m c X V v d D t j b 3 Y m c X V v d D s s J n F 1 b 3 Q 7 d n V s X 2 N v d W 5 0 J n F 1 b 3 Q 7 L C Z x d W 9 0 O 2 x s b V 9 0 a W 1 l J n F 1 b 3 Q 7 L C Z x d W 9 0 O 2 l u X 3 R v a 2 V u X z E m c X V v d D s s J n F 1 b 3 Q 7 a W 5 f d G 9 r Z W 5 f M i Z x d W 9 0 O y w m c X V v d D t p b l 9 0 b 2 t l b l 8 z J n F 1 b 3 Q 7 L C Z x d W 9 0 O 2 l u X 3 R v a 2 V u X z Q m c X V v d D s s J n F 1 b 3 Q 7 b 3 V 0 X 3 R v a 2 V u X z E m c X V v d D s s J n F 1 b 3 Q 7 b 3 V 0 X 3 R v a 2 V u X z I m c X V v d D s s J n F 1 b 3 Q 7 b 3 V 0 X 3 R v a 2 V u X z M m c X V v d D s s J n F 1 b 3 Q 7 b 3 V 0 X 3 R v a 2 V u X z Q m c X V v d D s s J n F 1 b 3 Q 7 b W 9 k Z W w m c X V v d D s s J n F 1 b 3 Q 7 d G V t c G V y Y X R 1 c m U m c X V v d D s s J n F 1 b 3 Q 7 b W 9 k Z S Z x d W 9 0 O y w m c X V v d D t u d W 1 f Y 2 F u Z G k m c X V v d D s s J n F 1 b 3 Q 7 Y 2 9 u d H J h Y 3 Q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4 O D M z Y 2 U 0 L T Z k N T g t N D B j Z i 1 h Z T U w L T N i O D M 5 N T A 3 M m J m Y y I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z Z V 9 z d H V k e V 9 y Z X N 1 b H R z X z N f Y 3 N 2 L 0 F 1 d G 9 S Z W 1 v d m V k Q 2 9 s d W 1 u c z E u e 3 R p b W U s M H 0 m c X V v d D s s J n F 1 b 3 Q 7 U 2 V j d G l v b j E v Y 2 F z Z V 9 z d H V k e V 9 y Z X N 1 b H R z X z N f Y 3 N 2 L 0 F 1 d G 9 S Z W 1 v d m V k Q 2 9 s d W 1 u c z E u e 2 N v d i w x f S Z x d W 9 0 O y w m c X V v d D t T Z W N 0 a W 9 u M S 9 j Y X N l X 3 N 0 d W R 5 X 3 J l c 3 V s d H N f M 1 9 j c 3 Y v Q X V 0 b 1 J l b W 9 2 Z W R D b 2 x 1 b W 5 z M S 5 7 d n V s X 2 N v d W 5 0 L D J 9 J n F 1 b 3 Q 7 L C Z x d W 9 0 O 1 N l Y 3 R p b 2 4 x L 2 N h c 2 V f c 3 R 1 Z H l f c m V z d W x 0 c 1 8 z X 2 N z d i 9 B d X R v U m V t b 3 Z l Z E N v b H V t b n M x L n t s b G 1 f d G l t Z S w z f S Z x d W 9 0 O y w m c X V v d D t T Z W N 0 a W 9 u M S 9 j Y X N l X 3 N 0 d W R 5 X 3 J l c 3 V s d H N f M 1 9 j c 3 Y v Q X V 0 b 1 J l b W 9 2 Z W R D b 2 x 1 b W 5 z M S 5 7 a W 5 f d G 9 r Z W 5 f M S w 0 f S Z x d W 9 0 O y w m c X V v d D t T Z W N 0 a W 9 u M S 9 j Y X N l X 3 N 0 d W R 5 X 3 J l c 3 V s d H N f M 1 9 j c 3 Y v Q X V 0 b 1 J l b W 9 2 Z W R D b 2 x 1 b W 5 z M S 5 7 a W 5 f d G 9 r Z W 5 f M i w 1 f S Z x d W 9 0 O y w m c X V v d D t T Z W N 0 a W 9 u M S 9 j Y X N l X 3 N 0 d W R 5 X 3 J l c 3 V s d H N f M 1 9 j c 3 Y v Q X V 0 b 1 J l b W 9 2 Z W R D b 2 x 1 b W 5 z M S 5 7 a W 5 f d G 9 r Z W 5 f M y w 2 f S Z x d W 9 0 O y w m c X V v d D t T Z W N 0 a W 9 u M S 9 j Y X N l X 3 N 0 d W R 5 X 3 J l c 3 V s d H N f M 1 9 j c 3 Y v Q X V 0 b 1 J l b W 9 2 Z W R D b 2 x 1 b W 5 z M S 5 7 a W 5 f d G 9 r Z W 5 f N C w 3 f S Z x d W 9 0 O y w m c X V v d D t T Z W N 0 a W 9 u M S 9 j Y X N l X 3 N 0 d W R 5 X 3 J l c 3 V s d H N f M 1 9 j c 3 Y v Q X V 0 b 1 J l b W 9 2 Z W R D b 2 x 1 b W 5 z M S 5 7 b 3 V 0 X 3 R v a 2 V u X z E s O H 0 m c X V v d D s s J n F 1 b 3 Q 7 U 2 V j d G l v b j E v Y 2 F z Z V 9 z d H V k e V 9 y Z X N 1 b H R z X z N f Y 3 N 2 L 0 F 1 d G 9 S Z W 1 v d m V k Q 2 9 s d W 1 u c z E u e 2 9 1 d F 9 0 b 2 t l b l 8 y L D l 9 J n F 1 b 3 Q 7 L C Z x d W 9 0 O 1 N l Y 3 R p b 2 4 x L 2 N h c 2 V f c 3 R 1 Z H l f c m V z d W x 0 c 1 8 z X 2 N z d i 9 B d X R v U m V t b 3 Z l Z E N v b H V t b n M x L n t v d X R f d G 9 r Z W 5 f M y w x M H 0 m c X V v d D s s J n F 1 b 3 Q 7 U 2 V j d G l v b j E v Y 2 F z Z V 9 z d H V k e V 9 y Z X N 1 b H R z X z N f Y 3 N 2 L 0 F 1 d G 9 S Z W 1 v d m V k Q 2 9 s d W 1 u c z E u e 2 9 1 d F 9 0 b 2 t l b l 8 0 L D E x f S Z x d W 9 0 O y w m c X V v d D t T Z W N 0 a W 9 u M S 9 j Y X N l X 3 N 0 d W R 5 X 3 J l c 3 V s d H N f M 1 9 j c 3 Y v Q X V 0 b 1 J l b W 9 2 Z W R D b 2 x 1 b W 5 z M S 5 7 b W 9 k Z W w s M T J 9 J n F 1 b 3 Q 7 L C Z x d W 9 0 O 1 N l Y 3 R p b 2 4 x L 2 N h c 2 V f c 3 R 1 Z H l f c m V z d W x 0 c 1 8 z X 2 N z d i 9 B d X R v U m V t b 3 Z l Z E N v b H V t b n M x L n t 0 Z W 1 w Z X J h d H V y Z S w x M 3 0 m c X V v d D s s J n F 1 b 3 Q 7 U 2 V j d G l v b j E v Y 2 F z Z V 9 z d H V k e V 9 y Z X N 1 b H R z X z N f Y 3 N 2 L 0 F 1 d G 9 S Z W 1 v d m V k Q 2 9 s d W 1 u c z E u e 2 1 v Z G U s M T R 9 J n F 1 b 3 Q 7 L C Z x d W 9 0 O 1 N l Y 3 R p b 2 4 x L 2 N h c 2 V f c 3 R 1 Z H l f c m V z d W x 0 c 1 8 z X 2 N z d i 9 B d X R v U m V t b 3 Z l Z E N v b H V t b n M x L n t u d W 1 f Y 2 F u Z G k s M T V 9 J n F 1 b 3 Q 7 L C Z x d W 9 0 O 1 N l Y 3 R p b 2 4 x L 2 N h c 2 V f c 3 R 1 Z H l f c m V z d W x 0 c 1 8 z X 2 N z d i 9 B d X R v U m V t b 3 Z l Z E N v b H V t b n M x L n t j b 2 5 0 c m F j d C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2 N h c 2 V f c 3 R 1 Z H l f c m V z d W x 0 c 1 8 z X 2 N z d i 9 B d X R v U m V t b 3 Z l Z E N v b H V t b n M x L n t 0 a W 1 l L D B 9 J n F 1 b 3 Q 7 L C Z x d W 9 0 O 1 N l Y 3 R p b 2 4 x L 2 N h c 2 V f c 3 R 1 Z H l f c m V z d W x 0 c 1 8 z X 2 N z d i 9 B d X R v U m V t b 3 Z l Z E N v b H V t b n M x L n t j b 3 Y s M X 0 m c X V v d D s s J n F 1 b 3 Q 7 U 2 V j d G l v b j E v Y 2 F z Z V 9 z d H V k e V 9 y Z X N 1 b H R z X z N f Y 3 N 2 L 0 F 1 d G 9 S Z W 1 v d m V k Q 2 9 s d W 1 u c z E u e 3 Z 1 b F 9 j b 3 V u d C w y f S Z x d W 9 0 O y w m c X V v d D t T Z W N 0 a W 9 u M S 9 j Y X N l X 3 N 0 d W R 5 X 3 J l c 3 V s d H N f M 1 9 j c 3 Y v Q X V 0 b 1 J l b W 9 2 Z W R D b 2 x 1 b W 5 z M S 5 7 b G x t X 3 R p b W U s M 3 0 m c X V v d D s s J n F 1 b 3 Q 7 U 2 V j d G l v b j E v Y 2 F z Z V 9 z d H V k e V 9 y Z X N 1 b H R z X z N f Y 3 N 2 L 0 F 1 d G 9 S Z W 1 v d m V k Q 2 9 s d W 1 u c z E u e 2 l u X 3 R v a 2 V u X z E s N H 0 m c X V v d D s s J n F 1 b 3 Q 7 U 2 V j d G l v b j E v Y 2 F z Z V 9 z d H V k e V 9 y Z X N 1 b H R z X z N f Y 3 N 2 L 0 F 1 d G 9 S Z W 1 v d m V k Q 2 9 s d W 1 u c z E u e 2 l u X 3 R v a 2 V u X z I s N X 0 m c X V v d D s s J n F 1 b 3 Q 7 U 2 V j d G l v b j E v Y 2 F z Z V 9 z d H V k e V 9 y Z X N 1 b H R z X z N f Y 3 N 2 L 0 F 1 d G 9 S Z W 1 v d m V k Q 2 9 s d W 1 u c z E u e 2 l u X 3 R v a 2 V u X z M s N n 0 m c X V v d D s s J n F 1 b 3 Q 7 U 2 V j d G l v b j E v Y 2 F z Z V 9 z d H V k e V 9 y Z X N 1 b H R z X z N f Y 3 N 2 L 0 F 1 d G 9 S Z W 1 v d m V k Q 2 9 s d W 1 u c z E u e 2 l u X 3 R v a 2 V u X z Q s N 3 0 m c X V v d D s s J n F 1 b 3 Q 7 U 2 V j d G l v b j E v Y 2 F z Z V 9 z d H V k e V 9 y Z X N 1 b H R z X z N f Y 3 N 2 L 0 F 1 d G 9 S Z W 1 v d m V k Q 2 9 s d W 1 u c z E u e 2 9 1 d F 9 0 b 2 t l b l 8 x L D h 9 J n F 1 b 3 Q 7 L C Z x d W 9 0 O 1 N l Y 3 R p b 2 4 x L 2 N h c 2 V f c 3 R 1 Z H l f c m V z d W x 0 c 1 8 z X 2 N z d i 9 B d X R v U m V t b 3 Z l Z E N v b H V t b n M x L n t v d X R f d G 9 r Z W 5 f M i w 5 f S Z x d W 9 0 O y w m c X V v d D t T Z W N 0 a W 9 u M S 9 j Y X N l X 3 N 0 d W R 5 X 3 J l c 3 V s d H N f M 1 9 j c 3 Y v Q X V 0 b 1 J l b W 9 2 Z W R D b 2 x 1 b W 5 z M S 5 7 b 3 V 0 X 3 R v a 2 V u X z M s M T B 9 J n F 1 b 3 Q 7 L C Z x d W 9 0 O 1 N l Y 3 R p b 2 4 x L 2 N h c 2 V f c 3 R 1 Z H l f c m V z d W x 0 c 1 8 z X 2 N z d i 9 B d X R v U m V t b 3 Z l Z E N v b H V t b n M x L n t v d X R f d G 9 r Z W 5 f N C w x M X 0 m c X V v d D s s J n F 1 b 3 Q 7 U 2 V j d G l v b j E v Y 2 F z Z V 9 z d H V k e V 9 y Z X N 1 b H R z X z N f Y 3 N 2 L 0 F 1 d G 9 S Z W 1 v d m V k Q 2 9 s d W 1 u c z E u e 2 1 v Z G V s L D E y f S Z x d W 9 0 O y w m c X V v d D t T Z W N 0 a W 9 u M S 9 j Y X N l X 3 N 0 d W R 5 X 3 J l c 3 V s d H N f M 1 9 j c 3 Y v Q X V 0 b 1 J l b W 9 2 Z W R D b 2 x 1 b W 5 z M S 5 7 d G V t c G V y Y X R 1 c m U s M T N 9 J n F 1 b 3 Q 7 L C Z x d W 9 0 O 1 N l Y 3 R p b 2 4 x L 2 N h c 2 V f c 3 R 1 Z H l f c m V z d W x 0 c 1 8 z X 2 N z d i 9 B d X R v U m V t b 3 Z l Z E N v b H V t b n M x L n t t b 2 R l L D E 0 f S Z x d W 9 0 O y w m c X V v d D t T Z W N 0 a W 9 u M S 9 j Y X N l X 3 N 0 d W R 5 X 3 J l c 3 V s d H N f M 1 9 j c 3 Y v Q X V 0 b 1 J l b W 9 2 Z W R D b 2 x 1 b W 5 z M S 5 7 b n V t X 2 N h b m R p L D E 1 f S Z x d W 9 0 O y w m c X V v d D t T Z W N 0 a W 9 u M S 9 j Y X N l X 3 N 0 d W R 5 X 3 J l c 3 V s d H N f M 1 9 j c 3 Y v Q X V 0 b 1 J l b W 9 2 Z W R D b 2 x 1 b W 5 z M S 5 7 Y 2 9 u d H J h Y 3 Q s M T Z 9 J n F 1 b 3 Q 7 X S w m c X V v d D t S Z W x h d G l v b n N o a X B J b m Z v J n F 1 b 3 Q 7 O l t d f S I v P j x F b n R y e S B U e X B l P S J S Z X N 1 b H R U e X B l I i B W Y W x 1 Z T 0 i c 1 R h Y m x l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j Y X N l X 3 N 0 d W R 5 X 3 J l c 3 V s d H N f M l 9 j c 3 Y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N l X 3 N 0 d W R 5 X 3 J l c 3 V s d H N f M l 9 j c 3 Y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Y X N l X 3 N 0 d W R 5 X 3 J l c 3 V s d H N f M l 9 j c 3 Y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2 V f c 3 R 1 Z H l f c m V z d W x 0 c 1 8 z X 2 N z d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2 V f c 3 R 1 Z H l f c m V z d W x 0 c 1 8 z X 2 N z d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h c 2 V f c 3 R 1 Z H l f c m V z d W x 0 c 1 8 z X 2 N z d i 9 D a G F u Z 2 V k J T I w V H l w Z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v P j w v S X R l b T 4 8 L 0 l 0 Z W 1 z P j w v T G 9 j Y W x Q Y W N r Y W d l T W V 0 Y W R h d G F G a W x l P h Y A A A B Q S w U G A A A A A A A A A A A A A A A A A A A A A A A A J g E A A A E A A A D Q j J 3 f A R X R E Y x 6 A M B P w p f r A Q A A A A C f 1 q d z N j N D h X 0 / C d 3 c 8 e E A A A A A A g A A A A A A E G Y A A A A B A A A g A A A A z a r Q C 3 j W i Z e l 7 v T Q j g M s U D e l W 0 w M l J G 0 R t / 1 u Y J b 4 v 8 A A A A A D o A A A A A C A A A g A A A A a l u 1 Y X K L n b r h C 7 m S Z h s c e B C e g d 9 b O 2 w H 4 L 2 Y 8 G L 7 3 Z x Q A A A A Q 9 e P l o m k L X i + B 5 i N o V n I Z 2 W E N o g h v + R A q 7 J / X O U H w + q e Z y H X E L X n j H T Z L u W 1 T r a 9 B H t p S 2 Y 0 d o o o n k t 2 u l x V h i q P 7 l o 5 8 p O J t Q C t o 0 8 D C L R A A A A A O l f f 2 B 0 O R W F 7 W N M o + n y i R J c J k A w m F h d T s j e 0 5 s 1 T w A 0 n L l u m R l 1 j 5 k Q U L 9 r 5 B m 7 I k / z i y A T k 3 Y Z J o 5 4 o + 1 B r U A = = < / D a t a M a s h u p > 
</file>

<file path=customXml/itemProps1.xml><?xml version="1.0" encoding="utf-8"?>
<ds:datastoreItem xmlns:ds="http://schemas.openxmlformats.org/officeDocument/2006/customXml" ds:itemID="{5D0B463E-BD61-4631-BFA9-B071963C1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case_study_results_1_csv</vt:lpstr>
      <vt:lpstr>Sheet1</vt:lpstr>
      <vt:lpstr>data_prepared_5_30</vt:lpstr>
      <vt:lpstr>2nd</vt:lpstr>
      <vt:lpstr>3rd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qiping</dc:creator>
  <cp:lastModifiedBy>Wei, Qiping</cp:lastModifiedBy>
  <dcterms:created xsi:type="dcterms:W3CDTF">2025-05-22T05:27:15Z</dcterms:created>
  <dcterms:modified xsi:type="dcterms:W3CDTF">2025-06-04T00:21:40Z</dcterms:modified>
</cp:coreProperties>
</file>