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rlin\tools\ipa\sindy-u\PoiInfoToHNPUpdater\doc\"/>
    </mc:Choice>
  </mc:AlternateContent>
  <bookViews>
    <workbookView xWindow="0" yWindow="0" windowWidth="15360" windowHeight="7155" tabRatio="706"/>
  </bookViews>
  <sheets>
    <sheet name="表紙" sheetId="1" r:id="rId1"/>
    <sheet name="検証項目" sheetId="7" r:id="rId2"/>
    <sheet name="オプションチェック" sheetId="25" r:id="rId3"/>
    <sheet name="更新結果チェック" sheetId="26" r:id="rId4"/>
    <sheet name="重複チェック" sheetId="22" r:id="rId5"/>
    <sheet name="記録シート(適宜使用してください)" sheetId="11" r:id="rId6"/>
    <sheet name="Sheet1" sheetId="20" state="hidden" r:id="rId7"/>
  </sheets>
  <externalReferences>
    <externalReference r:id="rId8"/>
  </externalReferences>
  <definedNames>
    <definedName name="ha">#REF!</definedName>
    <definedName name="new_sheet">#REF!</definedName>
    <definedName name="ss" localSheetId="3">#REF!</definedName>
    <definedName name="ss">#REF!</definedName>
    <definedName name="test" localSheetId="3">#REF!</definedName>
    <definedName name="test">#REF!</definedName>
    <definedName name="検証結果詳細" localSheetId="2">#REF!</definedName>
    <definedName name="検証結果詳細" localSheetId="3">#REF!</definedName>
    <definedName name="検証結果詳細" localSheetId="1">検証項目!$C$20</definedName>
    <definedName name="検証結果詳細" localSheetId="4">#REF!</definedName>
    <definedName name="検証結果詳細">#REF!</definedName>
    <definedName name="項番1" localSheetId="3">#REF!</definedName>
    <definedName name="項番1" localSheetId="4">#REF!</definedName>
    <definedName name="項番1">#REF!</definedName>
  </definedNames>
  <calcPr calcId="152511"/>
</workbook>
</file>

<file path=xl/calcChain.xml><?xml version="1.0" encoding="utf-8"?>
<calcChain xmlns="http://schemas.openxmlformats.org/spreadsheetml/2006/main">
  <c r="K21" i="25" l="1"/>
  <c r="BM63" i="26"/>
  <c r="BM61" i="26"/>
  <c r="BM60" i="26"/>
  <c r="AW63" i="26"/>
  <c r="AW61" i="26"/>
  <c r="AW60" i="26"/>
  <c r="BY49" i="26"/>
  <c r="BY50" i="26"/>
  <c r="BY48" i="26"/>
  <c r="BY47" i="26"/>
  <c r="BY44" i="26"/>
  <c r="BY43" i="26"/>
  <c r="BY42" i="26"/>
  <c r="BY41" i="26"/>
  <c r="BY38" i="26"/>
  <c r="BY37" i="26"/>
  <c r="BY35" i="26"/>
  <c r="BY32" i="26"/>
  <c r="BY31" i="26"/>
  <c r="BY30" i="26"/>
  <c r="BY29" i="26"/>
  <c r="BY26" i="26"/>
  <c r="BY25" i="26"/>
  <c r="BY24" i="26"/>
  <c r="BY23" i="26"/>
  <c r="AG66" i="26"/>
  <c r="AG65" i="26"/>
  <c r="AG63" i="26"/>
  <c r="AG62" i="26"/>
  <c r="AG61" i="26"/>
  <c r="AG60" i="26"/>
  <c r="Q68" i="26"/>
  <c r="Q67" i="26"/>
  <c r="Q66" i="26"/>
  <c r="Q65" i="26"/>
  <c r="Q63" i="26"/>
  <c r="Q62" i="26"/>
  <c r="Q61" i="26"/>
  <c r="Q60" i="26"/>
  <c r="BY27" i="26" l="1"/>
  <c r="BY39" i="26"/>
  <c r="BY45" i="26"/>
  <c r="BY51" i="26"/>
  <c r="BY33" i="26"/>
  <c r="D17" i="25" l="1"/>
  <c r="D3" i="25" l="1"/>
  <c r="Y203" i="22" l="1"/>
  <c r="Y202" i="22"/>
  <c r="Y201" i="22"/>
  <c r="Y200" i="22"/>
  <c r="Y199" i="22"/>
  <c r="Y198" i="22"/>
  <c r="Y194" i="22"/>
  <c r="Y195" i="22"/>
  <c r="Y196" i="22"/>
  <c r="Y197" i="22"/>
  <c r="BW178" i="22"/>
  <c r="BW177" i="22"/>
  <c r="BW176" i="22"/>
  <c r="BW175" i="22"/>
  <c r="BW174" i="22"/>
  <c r="BW173" i="22"/>
  <c r="BW172" i="22"/>
  <c r="BW171" i="22"/>
  <c r="BW170" i="22"/>
  <c r="BW169" i="22"/>
  <c r="BW168" i="22"/>
  <c r="BW167" i="22"/>
  <c r="BW166" i="22"/>
  <c r="BW165" i="22"/>
  <c r="BW164" i="22"/>
  <c r="BW163" i="22"/>
  <c r="BW162" i="22"/>
  <c r="BW161" i="22"/>
  <c r="BW160" i="22"/>
  <c r="BW159" i="22"/>
  <c r="BW158" i="22"/>
  <c r="BW157" i="22"/>
  <c r="AX178" i="22"/>
  <c r="AX177" i="22"/>
  <c r="AX176" i="22"/>
  <c r="AX175" i="22"/>
  <c r="AX174" i="22"/>
  <c r="AX173" i="22"/>
  <c r="AX172" i="22"/>
  <c r="AX171" i="22"/>
  <c r="AX170" i="22"/>
  <c r="AX169" i="22"/>
  <c r="AX168" i="22"/>
  <c r="AX167" i="22"/>
  <c r="AX166" i="22"/>
  <c r="AX165" i="22"/>
  <c r="AX164" i="22"/>
  <c r="AX163" i="22"/>
  <c r="AX162" i="22"/>
  <c r="AX161" i="22"/>
  <c r="AX160" i="22"/>
  <c r="AX159" i="22"/>
  <c r="AX158" i="22"/>
  <c r="AX157" i="22"/>
  <c r="Y178" i="22"/>
  <c r="Y177" i="22"/>
  <c r="Y176" i="22"/>
  <c r="Y175" i="22"/>
  <c r="Y174" i="22"/>
  <c r="Y173" i="22"/>
  <c r="Y172" i="22"/>
  <c r="Y171" i="22"/>
  <c r="Y170" i="22"/>
  <c r="Y169" i="22"/>
  <c r="Y168" i="22"/>
  <c r="Y167" i="22"/>
  <c r="Y166" i="22"/>
  <c r="Y165" i="22"/>
  <c r="Y164" i="22"/>
  <c r="Y163" i="22"/>
  <c r="Y162" i="22"/>
  <c r="Y161" i="22"/>
  <c r="Y160" i="22"/>
  <c r="Y159" i="22"/>
  <c r="Y158" i="22"/>
  <c r="Y157" i="22"/>
  <c r="Y145" i="22"/>
  <c r="Y144" i="22"/>
  <c r="Y143" i="22"/>
  <c r="Y142" i="22"/>
  <c r="Y141" i="22"/>
  <c r="Y140" i="22"/>
  <c r="Y139" i="22"/>
  <c r="Y138" i="22"/>
  <c r="Y137" i="22"/>
  <c r="Y136" i="22"/>
  <c r="Y135" i="22"/>
  <c r="Y134" i="22"/>
  <c r="Y133" i="22"/>
  <c r="Y132" i="22"/>
  <c r="Y131" i="22"/>
  <c r="Y130" i="22"/>
  <c r="Y129" i="22"/>
  <c r="Y128" i="22"/>
  <c r="Y127" i="22"/>
  <c r="Y126" i="22"/>
  <c r="Y125" i="22"/>
  <c r="Y124" i="22"/>
  <c r="Y204" i="22" l="1"/>
</calcChain>
</file>

<file path=xl/sharedStrings.xml><?xml version="1.0" encoding="utf-8"?>
<sst xmlns="http://schemas.openxmlformats.org/spreadsheetml/2006/main" count="1144" uniqueCount="348">
  <si>
    <t>検証日</t>
    <rPh sb="0" eb="2">
      <t>ケンショウ</t>
    </rPh>
    <rPh sb="2" eb="3">
      <t>ヒ</t>
    </rPh>
    <phoneticPr fontId="1"/>
  </si>
  <si>
    <t>検証者</t>
    <rPh sb="0" eb="2">
      <t>ケンショウ</t>
    </rPh>
    <rPh sb="2" eb="3">
      <t>シャ</t>
    </rPh>
    <phoneticPr fontId="1"/>
  </si>
  <si>
    <t>機能概要</t>
    <rPh sb="0" eb="2">
      <t>キノウ</t>
    </rPh>
    <rPh sb="2" eb="4">
      <t>ガイヨウ</t>
    </rPh>
    <phoneticPr fontId="1"/>
  </si>
  <si>
    <t>担当者</t>
    <rPh sb="0" eb="3">
      <t>タントウシャ</t>
    </rPh>
    <phoneticPr fontId="1"/>
  </si>
  <si>
    <t>プログラム動作検証記録</t>
    <rPh sb="5" eb="7">
      <t>ドウサ</t>
    </rPh>
    <rPh sb="7" eb="9">
      <t>ケンショウ</t>
    </rPh>
    <rPh sb="9" eb="11">
      <t>キロク</t>
    </rPh>
    <phoneticPr fontId="1"/>
  </si>
  <si>
    <t>プログラム名</t>
    <rPh sb="5" eb="6">
      <t>メイ</t>
    </rPh>
    <phoneticPr fontId="1"/>
  </si>
  <si>
    <t>更新履歴</t>
    <rPh sb="0" eb="2">
      <t>コウシン</t>
    </rPh>
    <rPh sb="2" eb="4">
      <t>リレキ</t>
    </rPh>
    <phoneticPr fontId="1"/>
  </si>
  <si>
    <t>更新内容</t>
    <rPh sb="0" eb="2">
      <t>コウシン</t>
    </rPh>
    <rPh sb="2" eb="4">
      <t>ナイヨウ</t>
    </rPh>
    <phoneticPr fontId="1"/>
  </si>
  <si>
    <t>更新者</t>
    <rPh sb="0" eb="2">
      <t>コウシン</t>
    </rPh>
    <rPh sb="2" eb="3">
      <t>シャ</t>
    </rPh>
    <phoneticPr fontId="1"/>
  </si>
  <si>
    <t>FILEVERSIOＮ</t>
    <phoneticPr fontId="1"/>
  </si>
  <si>
    <t>分類</t>
    <rPh sb="0" eb="2">
      <t>ブンルイ</t>
    </rPh>
    <phoneticPr fontId="1"/>
  </si>
  <si>
    <t>関連
BugNo</t>
    <rPh sb="0" eb="2">
      <t>カンレン</t>
    </rPh>
    <phoneticPr fontId="1"/>
  </si>
  <si>
    <t>検証項目</t>
    <rPh sb="0" eb="2">
      <t>ケンショウ</t>
    </rPh>
    <rPh sb="2" eb="4">
      <t>コウモク</t>
    </rPh>
    <phoneticPr fontId="1"/>
  </si>
  <si>
    <t>検証結果</t>
    <rPh sb="0" eb="2">
      <t>ケンショウ</t>
    </rPh>
    <rPh sb="2" eb="4">
      <t>ケッカ</t>
    </rPh>
    <phoneticPr fontId="1"/>
  </si>
  <si>
    <t>合格判定基準</t>
    <rPh sb="0" eb="2">
      <t>ゴウカク</t>
    </rPh>
    <rPh sb="2" eb="4">
      <t>ハンテイ</t>
    </rPh>
    <rPh sb="4" eb="6">
      <t>キジュン</t>
    </rPh>
    <phoneticPr fontId="1"/>
  </si>
  <si>
    <t>更新日</t>
    <rPh sb="0" eb="2">
      <t>コウシン</t>
    </rPh>
    <rPh sb="2" eb="3">
      <t>ビ</t>
    </rPh>
    <phoneticPr fontId="1"/>
  </si>
  <si>
    <t>-</t>
    <phoneticPr fontId="1"/>
  </si>
  <si>
    <t>検証データ</t>
    <rPh sb="0" eb="2">
      <t>ケンショウ</t>
    </rPh>
    <phoneticPr fontId="1"/>
  </si>
  <si>
    <t>No</t>
    <phoneticPr fontId="1"/>
  </si>
  <si>
    <t>VerXXXX</t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</si>
  <si>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</si>
  <si>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</si>
  <si>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001</t>
    <phoneticPr fontId="1"/>
  </si>
  <si>
    <t>002</t>
  </si>
  <si>
    <t>003</t>
  </si>
  <si>
    <t>期待結果</t>
    <rPh sb="0" eb="2">
      <t>キタイ</t>
    </rPh>
    <rPh sb="2" eb="4">
      <t>ケッカ</t>
    </rPh>
    <phoneticPr fontId="1"/>
  </si>
  <si>
    <t>内容</t>
    <rPh sb="0" eb="2">
      <t>ナイヨウ</t>
    </rPh>
    <phoneticPr fontId="1"/>
  </si>
  <si>
    <t>確認日</t>
    <rPh sb="0" eb="2">
      <t>カクニン</t>
    </rPh>
    <rPh sb="2" eb="3">
      <t>ビ</t>
    </rPh>
    <phoneticPr fontId="1"/>
  </si>
  <si>
    <t>下記の全項目を満たすこと。</t>
  </si>
  <si>
    <t>実行ログ</t>
    <rPh sb="0" eb="2">
      <t>ジッコウ</t>
    </rPh>
    <phoneticPr fontId="1"/>
  </si>
  <si>
    <t>エラーログ</t>
    <phoneticPr fontId="1"/>
  </si>
  <si>
    <t>○</t>
    <phoneticPr fontId="1"/>
  </si>
  <si>
    <t>×</t>
    <phoneticPr fontId="1"/>
  </si>
  <si>
    <t>Sereeyotin Punnatorn</t>
    <phoneticPr fontId="1"/>
  </si>
  <si>
    <t>Sereeyotin</t>
    <phoneticPr fontId="1"/>
  </si>
  <si>
    <t>004</t>
    <phoneticPr fontId="1"/>
  </si>
  <si>
    <t>005</t>
    <phoneticPr fontId="1"/>
  </si>
  <si>
    <t>007</t>
    <phoneticPr fontId="1"/>
  </si>
  <si>
    <t>検証内容</t>
    <rPh sb="0" eb="2">
      <t>ケンショウ</t>
    </rPh>
    <rPh sb="2" eb="4">
      <t>ナイヨウ</t>
    </rPh>
    <phoneticPr fontId="1"/>
  </si>
  <si>
    <t>上記検証結果より、本開発は問題無いと判断する。</t>
    <rPh sb="0" eb="1">
      <t>ジョウ</t>
    </rPh>
    <rPh sb="1" eb="2">
      <t>キ</t>
    </rPh>
    <rPh sb="2" eb="4">
      <t>ケンショウ</t>
    </rPh>
    <rPh sb="4" eb="6">
      <t>ケッカ</t>
    </rPh>
    <rPh sb="9" eb="10">
      <t>ホン</t>
    </rPh>
    <rPh sb="10" eb="12">
      <t>カイハツ</t>
    </rPh>
    <rPh sb="13" eb="15">
      <t>モンダイ</t>
    </rPh>
    <rPh sb="15" eb="16">
      <t>ナ</t>
    </rPh>
    <rPh sb="18" eb="20">
      <t>ハンダン</t>
    </rPh>
    <phoneticPr fontId="1"/>
  </si>
  <si>
    <t>正常終了</t>
  </si>
  <si>
    <t>■ 検証内容</t>
    <rPh sb="2" eb="4">
      <t>ケンショウ</t>
    </rPh>
    <rPh sb="4" eb="6">
      <t>ナイヨウ</t>
    </rPh>
    <phoneticPr fontId="1"/>
  </si>
  <si>
    <t>比較結果</t>
    <rPh sb="0" eb="2">
      <t>ヒカク</t>
    </rPh>
    <rPh sb="2" eb="4">
      <t>ケッカ</t>
    </rPh>
    <phoneticPr fontId="1"/>
  </si>
  <si>
    <t>■ 検証結果</t>
  </si>
  <si>
    <t>■オプションチェック項目</t>
  </si>
  <si>
    <t>△</t>
  </si>
  <si>
    <t>019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</si>
  <si>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</si>
  <si>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</si>
  <si>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</si>
  <si>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</si>
  <si>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</si>
  <si>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</si>
  <si>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</si>
  <si>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</si>
  <si>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</si>
  <si>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本ツール</t>
  </si>
  <si>
    <t>020</t>
  </si>
  <si>
    <t>021</t>
  </si>
  <si>
    <t>022</t>
  </si>
  <si>
    <t>023</t>
  </si>
  <si>
    <t>024</t>
  </si>
  <si>
    <t>025</t>
  </si>
  <si>
    <t>026</t>
  </si>
  <si>
    <t>〇</t>
  </si>
  <si>
    <t>✕</t>
  </si>
  <si>
    <t>2.  ファイル表示は要件定義書と一致する</t>
  </si>
  <si>
    <t>出力TSVファイルはMicrosoft Excelで開き、ヘッダーとデータはインタフェスの指定した入力で正常に出力する</t>
  </si>
  <si>
    <t>以下は、要件定義のサンプルファイルと実際の出力TSVファイル</t>
  </si>
  <si>
    <t>結果は、実際の出力TSVファイルのヘッダー、形式など正しくと判断する</t>
  </si>
  <si>
    <t>さらに、ツールを再起動して同じ選択で再びTSVファイルを作成する</t>
  </si>
  <si>
    <t>以下は、結果TSVファイルとなっている</t>
  </si>
  <si>
    <t>結果は、3つの出力TSVファイルの内容は全て一致すると判断する</t>
  </si>
  <si>
    <t>検索条件なしでデータセットとフィールドドメインのレコード数を取得し、ArcMapで取得したレコード数を比較する</t>
  </si>
  <si>
    <t>ドメイン名</t>
  </si>
  <si>
    <t>データセットとフィールドドメインのレコード数を取得し、ArcMapで取得したレコード数を比較する</t>
  </si>
  <si>
    <t>検索条件は以下と設定する</t>
  </si>
  <si>
    <t>インタフェス操作チェック</t>
  </si>
  <si>
    <t>設定ファイルチェック</t>
  </si>
  <si>
    <t>TSVファイルチェック</t>
  </si>
  <si>
    <t>インタフェス操作は正しく動作するか</t>
  </si>
  <si>
    <t>[インタフェス操作チェック]シート参照</t>
  </si>
  <si>
    <t>設定ファイルの入出力は正しいかどうか</t>
  </si>
  <si>
    <t>出力TSVファイルの内容はデータは正しく更新されているか</t>
  </si>
  <si>
    <t>[設定ファイルチェック]シート参照</t>
  </si>
  <si>
    <t>[TSVファイルチェック]シート参照</t>
  </si>
  <si>
    <t>上記、検証内容よりDBStatsComparerは問題無いと判断</t>
  </si>
  <si>
    <t>Bank/ATM</t>
  </si>
  <si>
    <t>Food</t>
  </si>
  <si>
    <t>Undefined</t>
  </si>
  <si>
    <t>Business</t>
  </si>
  <si>
    <t>Education</t>
  </si>
  <si>
    <t>Religion</t>
  </si>
  <si>
    <t>Hospital/Healthcare</t>
  </si>
  <si>
    <t>Conference/Community</t>
  </si>
  <si>
    <t>Automobile</t>
  </si>
  <si>
    <t>Transportation</t>
  </si>
  <si>
    <t>Service</t>
  </si>
  <si>
    <t>Hotel</t>
  </si>
  <si>
    <t>Infrastructure/Hydro</t>
  </si>
  <si>
    <t>CityCenter</t>
  </si>
  <si>
    <t>Residence</t>
  </si>
  <si>
    <t>Shops/Store</t>
  </si>
  <si>
    <t>Tourism</t>
  </si>
  <si>
    <t>Art/Culture</t>
  </si>
  <si>
    <t>Sport</t>
  </si>
  <si>
    <t>Entertainment</t>
  </si>
  <si>
    <t>Government</t>
  </si>
  <si>
    <t>Total</t>
  </si>
  <si>
    <t>ドメインコード</t>
  </si>
  <si>
    <t>ArcMap</t>
  </si>
  <si>
    <t>結果レコード数</t>
  </si>
  <si>
    <t>-</t>
  </si>
  <si>
    <t>検証データは　THA2017A@sindympa(SDE.DEFAULT).POI_INFO.CATEGORY_C</t>
  </si>
  <si>
    <t>PRODUCT_C = 2</t>
  </si>
  <si>
    <t>HOUSENUMBER IS NOT NULL</t>
  </si>
  <si>
    <t>OPERATOR NOT LIKE '%keena%' AND SOURCE LIKE '%aviation%'</t>
  </si>
  <si>
    <t>ASEAN各国の合計面積</t>
  </si>
  <si>
    <t>ドメイン</t>
  </si>
  <si>
    <t>ASEAN国名</t>
  </si>
  <si>
    <t>面積（KM＾2）</t>
  </si>
  <si>
    <t>公式ソース</t>
  </si>
  <si>
    <t>THA2017A</t>
  </si>
  <si>
    <t>FIXKHM201712</t>
  </si>
  <si>
    <t>FIXVNM201712</t>
  </si>
  <si>
    <t>LAO2017A</t>
  </si>
  <si>
    <t>MMR2017A</t>
  </si>
  <si>
    <t>MYS2017A</t>
  </si>
  <si>
    <t>SGP2017A</t>
  </si>
  <si>
    <t>PHL201705</t>
  </si>
  <si>
    <t>BRN2017A</t>
  </si>
  <si>
    <t>IDN2017A</t>
  </si>
  <si>
    <t>平均差</t>
  </si>
  <si>
    <t>差(％)</t>
  </si>
  <si>
    <t>公式ソース：https://data.worldbank.org/indicator/AG.SRF.TOTL.K2</t>
  </si>
  <si>
    <t>対象データはgaiaやsindympaからのDBUser.DISTRICTの合計面積である（バージョンはSDE.DEFAULT）</t>
  </si>
  <si>
    <t>レイヤーの距離は本当に正しいか比較できる公式ソースが存在していないため、確認不可能。</t>
  </si>
  <si>
    <t>しかし、ASEAN１０各国にはDISTRICTという全国のポリゴンフィーチャクラスがあるため、公式ソースと比較する。</t>
  </si>
  <si>
    <t>3.  2つのDBUserを比較できて、そして同じ選択で出力TSVファイルの内容は何度作成しても結果は一致する</t>
  </si>
  <si>
    <t>本ツールの目標は2つのDBUserのデータを同じTSVファイルに出力して、ユーザをそのデータを比較結果を目視で確認する</t>
  </si>
  <si>
    <t>一貫性があるか確認するため、新しいTSVファイルを作成した直後、同じ選択で別のTSVファイルを作成する</t>
  </si>
  <si>
    <t>5.  結果（レコード数）は正しい</t>
  </si>
  <si>
    <t>6.  検索条件（SQL）に従って結果は正しい</t>
  </si>
  <si>
    <t>7.  合計面積と距離の正確度に納得できる</t>
  </si>
  <si>
    <t>4.  国DBUserはCOMMON、ASEANTOPMAPと比べてもエラー無し</t>
  </si>
  <si>
    <t>国DBUserはどんな種類のDBUserに対しても比較対象にしてTSVファイルを作成できる</t>
  </si>
  <si>
    <t>しかし、COMMON、ASEANTOPMAPなど国DBUserのようなデータセットを持っていないDBUserの場合、そのデータセットの結果は「-」にする</t>
  </si>
  <si>
    <t>結果は以上の説明と一致するため、合格と判断する。</t>
  </si>
  <si>
    <t>POI_INFO出力TSVファイル</t>
  </si>
  <si>
    <t>Sereeyotin</t>
  </si>
  <si>
    <t>・新規作成</t>
  </si>
  <si>
    <t>*v18.1.0.1 検証済み</t>
  </si>
  <si>
    <t>\\marlin\tools\ipa\sindy-u\DBStatsComparer\verify_tsv_file\POI_INFO_v18_1_0_1\POI_INFO_condition1.tsv</t>
  </si>
  <si>
    <t>\\marlin\tools\ipa\sindy-u\DBStatsComparer\verify_tsv_file\POI_INFO_v18_1_0_1\POI_INFO_condition2.tsv</t>
  </si>
  <si>
    <t>\\marlin\tools\ipa\sindy-u\DBStatsComparer\verify_tsv_file\POI_INFO_v18_1_0_1\POI_INFO_condition3.tsv</t>
  </si>
  <si>
    <t>\\marlin\tools\ipa\sindy-u\DBStatsComparer\verify_tsv_file\POI_INFO_v18_1_0_1\POI_INFO.tsv</t>
  </si>
  <si>
    <t>\\marlin\tools\ipa\sindy-u\DBStatsComparer\verify_tsv_file\different_datasets_v18_1_0_1\different_datasets2.tsv</t>
  </si>
  <si>
    <t>\\marlin\tools\ipa\sindy-u\DBStatsComparer\verify_tsv_file\different_datasets_v18_1_0_1\different_datasets1.tsv</t>
  </si>
  <si>
    <t>\\marlin\tools\ipa\sindy-u\DBStatsComparer\verify_tsv_file\same_tsv_file_result_v18_1_0_1\result1.tsv</t>
  </si>
  <si>
    <t>\\marlin\tools\ipa\sindy-u\DBStatsComparer\verify_tsv_file\same_tsv_file_result_v18_1_0_1\result2.tsv</t>
  </si>
  <si>
    <t>\\marlin\tools\ipa\sindy-u\DBStatsComparer\verify_tsv_file\same_tsv_file_result_v18_1_0_1\result3.tsv</t>
  </si>
  <si>
    <t>\\marlin\tools\ipa\sindy-u\DBStatsComparer\verify_tsv_file\example_tsv_file_v18_1_0_1\Result1.tsv</t>
  </si>
  <si>
    <t>\\marlin\tools\ipa\sindy-u\DBStatsComparer\verify_tsv_file\example_tsv_file_v18_1_0_1\Result2.tsv</t>
  </si>
  <si>
    <t>\\marlin\tools\ipa\sindy-u\DBStatsComparer\verify_tsv_file\example_tsv_file_v18_1_0_1\Result2_compare.tsv</t>
  </si>
  <si>
    <t>18.4.0.1</t>
  </si>
  <si>
    <t>PoiInfoToHNPUpdater</t>
  </si>
  <si>
    <t>POI_INFOのデータを用いてHNPに新規レコードを追加するツールに関する要件定義を記したものである。
関連付けるPOI_ENTRYPOINTも用いてHNP_ENTRYPOINTに新規レコードを追加する</t>
  </si>
  <si>
    <t>Ver 18.4.0.1　</t>
  </si>
  <si>
    <t>Ver ?.?.?.?　</t>
  </si>
  <si>
    <t>実行バッチ</t>
  </si>
  <si>
    <t>ログファイル名は項目番号と紐付く</t>
    <rPh sb="6" eb="7">
      <t>メイ</t>
    </rPh>
    <rPh sb="8" eb="10">
      <t>コウモク</t>
    </rPh>
    <rPh sb="10" eb="12">
      <t>バンゴウ</t>
    </rPh>
    <rPh sb="13" eb="14">
      <t>ヒモ</t>
    </rPh>
    <rPh sb="14" eb="15">
      <t>ヅ</t>
    </rPh>
    <phoneticPr fontId="1"/>
  </si>
  <si>
    <t>　標準出力：cout_&lt;項目番号&gt;.txt</t>
    <rPh sb="1" eb="3">
      <t>ヒョウジュン</t>
    </rPh>
    <rPh sb="3" eb="5">
      <t>シュツリョク</t>
    </rPh>
    <rPh sb="12" eb="14">
      <t>コウモク</t>
    </rPh>
    <rPh sb="14" eb="16">
      <t>バンゴウ</t>
    </rPh>
    <phoneticPr fontId="1"/>
  </si>
  <si>
    <t>○：ファイルが作成され、メッセージも出力される</t>
    <rPh sb="7" eb="9">
      <t>サクセイ</t>
    </rPh>
    <rPh sb="18" eb="20">
      <t>シュツリョク</t>
    </rPh>
    <phoneticPr fontId="1"/>
  </si>
  <si>
    <t>　標準エラー出力：cerr_&lt;項目番号&gt;.txt</t>
    <rPh sb="1" eb="3">
      <t>ヒョウジュン</t>
    </rPh>
    <rPh sb="6" eb="8">
      <t>シュツリョク</t>
    </rPh>
    <rPh sb="15" eb="17">
      <t>コウモク</t>
    </rPh>
    <rPh sb="17" eb="19">
      <t>バンゴウ</t>
    </rPh>
    <phoneticPr fontId="1"/>
  </si>
  <si>
    <t>△：ファイルは作成されるが、メッセージはなし</t>
    <rPh sb="7" eb="9">
      <t>サクセイ</t>
    </rPh>
    <phoneticPr fontId="1"/>
  </si>
  <si>
    <t>　実行ログ：option_run.txt</t>
  </si>
  <si>
    <t>×：ファイルは作成されない</t>
    <rPh sb="7" eb="9">
      <t>サクセイ</t>
    </rPh>
    <phoneticPr fontId="1"/>
  </si>
  <si>
    <t>　エラーログ：option_err.txt</t>
  </si>
  <si>
    <t>出力データ格納場所：</t>
  </si>
  <si>
    <t>標準出力</t>
    <rPh sb="0" eb="2">
      <t>ヒョウジュン</t>
    </rPh>
    <rPh sb="2" eb="4">
      <t>シュツリョク</t>
    </rPh>
    <phoneticPr fontId="1"/>
  </si>
  <si>
    <t>標準エラー出力</t>
    <rPh sb="0" eb="2">
      <t>ヒョウジュン</t>
    </rPh>
    <rPh sb="5" eb="7">
      <t>シュツリョク</t>
    </rPh>
    <phoneticPr fontId="1"/>
  </si>
  <si>
    <t>000</t>
  </si>
  <si>
    <t>必須オプション不足</t>
    <rPh sb="0" eb="2">
      <t>ヒッス</t>
    </rPh>
    <rPh sb="7" eb="9">
      <t>フソク</t>
    </rPh>
    <phoneticPr fontId="1"/>
  </si>
  <si>
    <t>オプションなしで実行</t>
  </si>
  <si>
    <t>異常終了</t>
    <rPh sb="0" eb="2">
      <t>イジョウ</t>
    </rPh>
    <rPh sb="2" eb="4">
      <t>シュウリョウ</t>
    </rPh>
    <phoneticPr fontId="1"/>
  </si>
  <si>
    <t>異常終了</t>
  </si>
  <si>
    <t>008</t>
    <phoneticPr fontId="1"/>
  </si>
  <si>
    <t>009</t>
    <phoneticPr fontId="1"/>
  </si>
  <si>
    <t>オプション値不正</t>
    <rPh sb="5" eb="6">
      <t>チ</t>
    </rPh>
    <rPh sb="6" eb="8">
      <t>フセイ</t>
    </rPh>
    <phoneticPr fontId="1"/>
  </si>
  <si>
    <t>--err_logパス不正</t>
    <phoneticPr fontId="1"/>
  </si>
  <si>
    <t>--input_dbなし</t>
  </si>
  <si>
    <t>--input_poiinfo_layerなし</t>
  </si>
  <si>
    <t>--input_poientry_layerなし</t>
  </si>
  <si>
    <t>--input_hnp_layerなし</t>
  </si>
  <si>
    <t>--input_hnpentry_layerなし</t>
  </si>
  <si>
    <t>--input_poiasso_tableなし</t>
  </si>
  <si>
    <t>--input_official_tableなし</t>
  </si>
  <si>
    <t>--input_translation_tableなし</t>
  </si>
  <si>
    <t>--SQL_poiinfoなし</t>
  </si>
  <si>
    <t>--SQL_poientryなし</t>
  </si>
  <si>
    <t>--buffer_sizeなし</t>
  </si>
  <si>
    <t>--run_logなし</t>
  </si>
  <si>
    <t>--err_logなし</t>
  </si>
  <si>
    <t>標準エラー出力に「the option 「%s」 is required but missing」
と「Incorrect input arguments」
標準出力に「Unsuccessful Termination」</t>
  </si>
  <si>
    <t>標準エラー出力に「the option '--input_db' is required but missing」
と「Incorrect input arguments」
標準出力に「Unsuccessful Termination」</t>
  </si>
  <si>
    <t>Ver18.4.0.1</t>
  </si>
  <si>
    <t>標準エラー出力に「the option '--run_log' is required but missing」
と「Incorrect input arguments」
標準出力に「Unsuccessful Termination」</t>
  </si>
  <si>
    <t>標準エラー出力に「the option '--err_log' is required but missing」
と「Incorrect input arguments」
標準出力に「Unsuccessful Termination」</t>
  </si>
  <si>
    <t>OK
2018/04/18</t>
  </si>
  <si>
    <t>検証内容（Ver18.4.0.1）</t>
  </si>
  <si>
    <t>--run_logパス不正</t>
  </si>
  <si>
    <t>--buffer_size不正</t>
  </si>
  <si>
    <t>--SQL_poientry不正</t>
  </si>
  <si>
    <t>--SQL_poiinfo不正</t>
  </si>
  <si>
    <t>--input_translation_table不正</t>
  </si>
  <si>
    <t>--input_official_table不正</t>
  </si>
  <si>
    <t>--input_poiasso_table不正</t>
  </si>
  <si>
    <t>--input_hnpentry_layer不正</t>
  </si>
  <si>
    <t>--input_hnp_layer不正</t>
  </si>
  <si>
    <t>--input_poiinfo_layer不正</t>
  </si>
  <si>
    <t>--input_db不正</t>
  </si>
  <si>
    <t>標準エラー出力に出力無し
標準出力に「Program ends successfully」</t>
  </si>
  <si>
    <t>フィールド名</t>
    <rPh sb="5" eb="6">
      <t>メイ</t>
    </rPh>
    <phoneticPr fontId="1"/>
  </si>
  <si>
    <t>値</t>
    <rPh sb="0" eb="1">
      <t>アタイ</t>
    </rPh>
    <phoneticPr fontId="1"/>
  </si>
  <si>
    <t>フィールド名</t>
  </si>
  <si>
    <t>値</t>
  </si>
  <si>
    <t>objectid</t>
    <phoneticPr fontId="1"/>
  </si>
  <si>
    <t>shape.x</t>
  </si>
  <si>
    <t>shape.y</t>
  </si>
  <si>
    <t>※ 形状については、ArcMap上で目視で確認</t>
    <rPh sb="2" eb="4">
      <t>ケイジョウ</t>
    </rPh>
    <rPh sb="16" eb="17">
      <t>ジョウ</t>
    </rPh>
    <rPh sb="18" eb="20">
      <t>モクシ</t>
    </rPh>
    <rPh sb="21" eb="23">
      <t>カクニン</t>
    </rPh>
    <phoneticPr fontId="1"/>
  </si>
  <si>
    <t>バッチ：\\marlin\tools\ipa\sindy-u\POILocationImprover\batch\cat30_output.bat</t>
  </si>
  <si>
    <t>実行ログ：\\marlin\tools\ipa\sindy-u\POILocationImprover\verify_log\sample_log_v18_1_0_1\cat30_run.ｔｘｔ</t>
  </si>
  <si>
    <t>エラーログ：\\marlin\tools\ipa\sindy-u\POILocationImprover\verify_log\sample_log_v18_1_0_1\cat30_err.txt</t>
  </si>
  <si>
    <t>*V18.4.0.1検証済み</t>
  </si>
  <si>
    <t>ソースPOI_INFO</t>
  </si>
  <si>
    <t>新HNP</t>
  </si>
  <si>
    <t>新HNP_ENTRYPOINT</t>
  </si>
  <si>
    <t>ソースPOI_ENTRYPOINT</t>
  </si>
  <si>
    <t>ソースOFFICIAL_NAME</t>
  </si>
  <si>
    <t>ソースTRANSLATION</t>
  </si>
  <si>
    <t>新OFFICIAL_NAME</t>
  </si>
  <si>
    <t>新TRANSLATION</t>
  </si>
  <si>
    <t>source</t>
  </si>
  <si>
    <t>hn</t>
  </si>
  <si>
    <t>roadnameid</t>
  </si>
  <si>
    <t>objectid</t>
  </si>
  <si>
    <t>accuracy_c</t>
  </si>
  <si>
    <t>hnp_point_id</t>
  </si>
  <si>
    <t>layer_c</t>
  </si>
  <si>
    <t>name</t>
  </si>
  <si>
    <t>language_c</t>
  </si>
  <si>
    <t>purpose_c</t>
  </si>
  <si>
    <t>trans_id</t>
  </si>
  <si>
    <t>type_f</t>
  </si>
  <si>
    <t>poiinfoid</t>
  </si>
  <si>
    <t>operator</t>
  </si>
  <si>
    <t>modifydate</t>
  </si>
  <si>
    <t>updatetype_c</t>
  </si>
  <si>
    <t>progmodify</t>
  </si>
  <si>
    <t>modifyprog</t>
  </si>
  <si>
    <t>userclaim_f</t>
  </si>
  <si>
    <t>hn_type</t>
  </si>
  <si>
    <t>link_id</t>
  </si>
  <si>
    <t>正しい値</t>
  </si>
  <si>
    <t>比較結果</t>
  </si>
  <si>
    <t>sindy</t>
  </si>
  <si>
    <t>NULL</t>
  </si>
  <si>
    <t>実行日付</t>
  </si>
  <si>
    <t>PoiInfoToHNPUpdater.exe</t>
  </si>
  <si>
    <t>ซอยสรรพาวุธ1</t>
  </si>
  <si>
    <t>THA</t>
  </si>
  <si>
    <t>Soi Sanphawut 1</t>
  </si>
  <si>
    <t>ENG</t>
  </si>
  <si>
    <t>232/1</t>
  </si>
  <si>
    <t>42/1</t>
  </si>
  <si>
    <t>พระบาท-บ้านเหล่า</t>
  </si>
  <si>
    <t>ถนนขุนลุมประพาส</t>
  </si>
  <si>
    <t>POI_INFO SQL</t>
  </si>
  <si>
    <t>POI_ENTRYPOINT SQL</t>
  </si>
  <si>
    <t>null</t>
  </si>
  <si>
    <t>Phra Bat-Ban Lao</t>
  </si>
  <si>
    <t>National Highway No. 327</t>
  </si>
  <si>
    <t>Khunlumprapas Road</t>
  </si>
  <si>
    <t>112/2</t>
  </si>
  <si>
    <t>ทางหลวงแผ่นดินหมายเลข 327</t>
  </si>
  <si>
    <t>POI_INFO-&gt;HNP</t>
  </si>
  <si>
    <t>OFFICIAL_NAME</t>
  </si>
  <si>
    <t>TRANSLATION</t>
  </si>
  <si>
    <t>全部結果</t>
  </si>
  <si>
    <t>POI-&gt;HNP(ENTRY)</t>
  </si>
  <si>
    <t>関連フィールド値の比較結果</t>
  </si>
  <si>
    <t>OBJECTID &lt; 50</t>
  </si>
  <si>
    <t>HN = 666</t>
  </si>
  <si>
    <t>エラーログに「Failed to connect to database」
実行ログに「An error occured during connect to file and database」と「Unsuccessful Termination」</t>
  </si>
  <si>
    <t>--input_poientry_layer不正</t>
  </si>
  <si>
    <t>エラーログに「「%s」Failed to get all records」
実行ログに「An error occured during get POI Entrypoint list from POI_ENTRYPOINT」と「Unsuccessful Termination」</t>
  </si>
  <si>
    <t>エラーログに「Failed to create run log file」
実行ログに「An error occured during connect to file and database   」と「Unsuccessful Termination」</t>
  </si>
  <si>
    <t>標準出力に「An error occured during connect to file and database  」と「Unsuccessful Termination」</t>
  </si>
  <si>
    <t>エラーログに「「%s」Failed to get all records」
標準出力に「An error occured during get unique house number list from POI_INFO」と「Unsuccessful Termination」</t>
  </si>
  <si>
    <t>新規作成されたレコードは関連付けるレコードの値は合っているか</t>
  </si>
  <si>
    <t>テストで作成されたHNPレコードの中で5つを選んでソースに比べて値は合っているか確認する</t>
  </si>
  <si>
    <t>ランダムにレコード抽出し、値を以下に記入して、比較する</t>
  </si>
  <si>
    <t>*POI_ENTRYPOINT.ACCURACY_C = 0, 対象外</t>
  </si>
  <si>
    <t>新規作成されたレコードの初期値は要件に従う</t>
  </si>
  <si>
    <t>要件定義で指定したフィールドの固定値は正しいか新規レコードで確認する</t>
  </si>
  <si>
    <t>3.  検索条件（SQL）に従って正しく選択するかの確認</t>
  </si>
  <si>
    <t>POI_INFOとPOI_ENTRYPOINTのDEFAULT検索条件の替わり、様々な条件に設定する。</t>
  </si>
  <si>
    <t>なお、POI_INFOのSQL検索のほかに、子POIではなく、住居番号を持つという条件も含める。</t>
  </si>
  <si>
    <t>標準エラー出力に「Input buffer size is not a number」
標準出力に「An error occured during setting options  」と「Unsuccessful Termination」</t>
  </si>
  <si>
    <t>1.  buffer_size(距離)テスト</t>
  </si>
  <si>
    <t>同じ住居番号のPOI_INFOグループを選んで(デパートなど)buffer_sizeテストを行う</t>
  </si>
  <si>
    <t>HN=192/1</t>
  </si>
  <si>
    <t>POI_INFO.OBJECTID</t>
  </si>
  <si>
    <t>roadnameIDを持つ？</t>
  </si>
  <si>
    <t>YES</t>
  </si>
  <si>
    <t>NO</t>
  </si>
  <si>
    <t>一番近い距離</t>
  </si>
  <si>
    <t>10m</t>
  </si>
  <si>
    <t>5m</t>
  </si>
  <si>
    <t>対象になる？</t>
  </si>
  <si>
    <t>50m</t>
  </si>
  <si>
    <t>HN=94</t>
  </si>
  <si>
    <t>2. ACTUALADDRESSテスト</t>
  </si>
  <si>
    <t>同じ住居番号のPOI_INFOグループを選んで(デパートなど)ACTUALADDRESSテストを行う</t>
  </si>
  <si>
    <t>HN=1 ACTUALADDRESS=1 ซ.ชมฐีระเวช, ถ.สายวังชมภู-พิจิตร, ต.ตะพานหิน, อ.ตะพานหิน, จ.พิจิตร 66110</t>
  </si>
  <si>
    <t>さらに、POI_INFOグループの全てのレコードは100m以内にある</t>
  </si>
  <si>
    <t>HN=236 ACTUALADDRESS=236 ม.2 ถ.โพธิ์ชัย, ต.บ้านไผ่, อ.บ้านไผ่, จ.ขอนแก่น 40110</t>
  </si>
  <si>
    <t>2. ROADNAMEIDテスト</t>
  </si>
  <si>
    <t>目視で確認件数:26</t>
  </si>
  <si>
    <t>ツールの新規件数:26</t>
  </si>
  <si>
    <t>目視で確認件数:3</t>
  </si>
  <si>
    <t>ツールの新規件数:3</t>
  </si>
  <si>
    <t>ACCURACY_C = 3</t>
  </si>
  <si>
    <t>目視で確認件数:0</t>
  </si>
  <si>
    <t>ツールの新規件数:0</t>
  </si>
  <si>
    <t>OPERATOR='NOON'</t>
  </si>
  <si>
    <t>目視で確認件数:1</t>
  </si>
  <si>
    <t>ツールの新規件数:1</t>
  </si>
  <si>
    <t>上記、検証内容よりPoiInfoToHNPUpdaterは問題無いと判断</t>
  </si>
  <si>
    <t>同じ住居番号のPOI_INFOグループを選んで(デパートなど)ROADNAMEIDテストを行う</t>
  </si>
  <si>
    <t>全てのレコードは同じACTUALADDRESSを持つ</t>
  </si>
  <si>
    <t>要件によって、一番小さいOBJECTIDレコードのみ対象にする</t>
  </si>
  <si>
    <t>全てのレコードは同じROADNAMEを持つ</t>
  </si>
  <si>
    <t>対象？</t>
  </si>
  <si>
    <t>HN=1 ROADNAMEID=???</t>
  </si>
  <si>
    <t>POI_INFOのDEFAULT検索条件は：DELETION_C = 0 AND (ACCURACY_C BETWEEN 1 AND 2) AND HOUSENUMBER IS NOT NULL</t>
  </si>
  <si>
    <t>POI_ENTRYPOINTのDEFAULT検索条件は：PRIORITY_F = 1 AND (ACCURACY_C BETWEEN 1 AND 2)</t>
  </si>
  <si>
    <t>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</si>
</sst>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4"/>
      <color indexed="12"/>
      <name val="ＭＳ Ｐゴシック"/>
      <family val="3"/>
      <charset val="128"/>
    </font>
    <font>
      <sz val="9"/>
      <name val="Century"/>
      <family val="1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Calibri"/>
      <family val="2"/>
    </font>
    <font>
      <b/>
      <sz val="6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84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left"/>
    </xf>
    <xf numFmtId="0" fontId="5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0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0" xfId="0" applyFont="1" applyBorder="1"/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top" wrapText="1"/>
    </xf>
    <xf numFmtId="164" fontId="2" fillId="2" borderId="0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6" fillId="0" borderId="0" xfId="0" applyFont="1" applyBorder="1" applyAlignment="1">
      <alignment horizontal="justify" vertical="top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25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wrapText="1"/>
    </xf>
    <xf numFmtId="14" fontId="2" fillId="0" borderId="28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top" wrapText="1"/>
    </xf>
    <xf numFmtId="164" fontId="2" fillId="2" borderId="16" xfId="0" applyNumberFormat="1" applyFont="1" applyFill="1" applyBorder="1" applyAlignment="1">
      <alignment horizontal="center"/>
    </xf>
    <xf numFmtId="14" fontId="2" fillId="0" borderId="24" xfId="0" applyNumberFormat="1" applyFont="1" applyFill="1" applyBorder="1" applyAlignment="1">
      <alignment horizontal="center"/>
    </xf>
    <xf numFmtId="14" fontId="2" fillId="0" borderId="31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wrapText="1"/>
    </xf>
    <xf numFmtId="0" fontId="3" fillId="4" borderId="3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4" xfId="0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6" xfId="0" applyNumberFormat="1" applyBorder="1"/>
    <xf numFmtId="49" fontId="0" fillId="0" borderId="37" xfId="0" applyNumberFormat="1" applyBorder="1"/>
    <xf numFmtId="49" fontId="0" fillId="0" borderId="0" xfId="0" applyNumberFormat="1" applyBorder="1"/>
    <xf numFmtId="49" fontId="0" fillId="0" borderId="39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5" borderId="0" xfId="0" applyNumberFormat="1" applyFill="1" applyBorder="1" applyAlignment="1">
      <alignment horizontal="center" vertical="center"/>
    </xf>
    <xf numFmtId="49" fontId="0" fillId="5" borderId="41" xfId="0" applyNumberFormat="1" applyFill="1" applyBorder="1" applyAlignment="1">
      <alignment horizontal="center" vertical="center"/>
    </xf>
    <xf numFmtId="49" fontId="3" fillId="0" borderId="0" xfId="0" applyNumberFormat="1" applyFont="1"/>
    <xf numFmtId="49" fontId="0" fillId="5" borderId="38" xfId="0" applyNumberFormat="1" applyFill="1" applyBorder="1" applyAlignment="1">
      <alignment horizontal="left" vertical="top"/>
    </xf>
    <xf numFmtId="49" fontId="3" fillId="5" borderId="35" xfId="0" applyNumberFormat="1" applyFont="1" applyFill="1" applyBorder="1" applyAlignment="1">
      <alignment horizontal="left" vertical="top"/>
    </xf>
    <xf numFmtId="49" fontId="0" fillId="5" borderId="40" xfId="0" applyNumberFormat="1" applyFill="1" applyBorder="1" applyAlignment="1">
      <alignment horizontal="left" vertical="top"/>
    </xf>
    <xf numFmtId="49" fontId="3" fillId="5" borderId="38" xfId="0" applyNumberFormat="1" applyFont="1" applyFill="1" applyBorder="1" applyAlignment="1">
      <alignment horizontal="left" vertical="top"/>
    </xf>
    <xf numFmtId="49" fontId="3" fillId="6" borderId="12" xfId="0" applyNumberFormat="1" applyFont="1" applyFill="1" applyBorder="1" applyAlignment="1">
      <alignment horizontal="center" vertical="center"/>
    </xf>
    <xf numFmtId="0" fontId="7" fillId="6" borderId="12" xfId="1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 vertical="center" wrapText="1"/>
    </xf>
    <xf numFmtId="0" fontId="7" fillId="0" borderId="25" xfId="1" applyFill="1" applyBorder="1" applyAlignment="1">
      <alignment horizontal="left" vertical="center" wrapText="1"/>
    </xf>
    <xf numFmtId="0" fontId="7" fillId="0" borderId="34" xfId="1" applyFill="1" applyBorder="1" applyAlignment="1">
      <alignment horizontal="left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1" applyAlignment="1" applyProtection="1">
      <alignment vertical="center"/>
    </xf>
    <xf numFmtId="49" fontId="7" fillId="0" borderId="0" xfId="1" applyNumberFormat="1" applyBorder="1"/>
    <xf numFmtId="0" fontId="0" fillId="0" borderId="0" xfId="0" applyFont="1" applyAlignment="1">
      <alignment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39" xfId="0" applyNumberFormat="1" applyFill="1" applyBorder="1" applyAlignment="1">
      <alignment horizontal="center" vertical="center"/>
    </xf>
    <xf numFmtId="49" fontId="0" fillId="5" borderId="42" xfId="0" applyNumberForma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1" fontId="2" fillId="0" borderId="0" xfId="0" quotePrefix="1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0" fillId="0" borderId="0" xfId="0" applyFont="1"/>
    <xf numFmtId="0" fontId="2" fillId="0" borderId="24" xfId="0" applyFont="1" applyFill="1" applyBorder="1" applyAlignment="1">
      <alignment horizontal="left" wrapText="1"/>
    </xf>
    <xf numFmtId="0" fontId="2" fillId="0" borderId="23" xfId="0" applyFont="1" applyFill="1" applyBorder="1" applyAlignment="1">
      <alignment horizontal="center" vertical="center"/>
    </xf>
    <xf numFmtId="14" fontId="2" fillId="0" borderId="24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7" fillId="0" borderId="0" xfId="1" applyAlignment="1">
      <alignment horizontal="left"/>
    </xf>
    <xf numFmtId="0" fontId="7" fillId="0" borderId="0" xfId="1"/>
    <xf numFmtId="49" fontId="0" fillId="0" borderId="12" xfId="0" applyNumberFormat="1" applyBorder="1" applyAlignment="1">
      <alignment horizontal="left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3" fillId="4" borderId="17" xfId="0" applyFont="1" applyFill="1" applyBorder="1" applyAlignment="1">
      <alignment horizontal="center" wrapText="1"/>
    </xf>
    <xf numFmtId="0" fontId="3" fillId="4" borderId="30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49" fontId="0" fillId="0" borderId="35" xfId="0" applyNumberFormat="1" applyBorder="1" applyAlignment="1">
      <alignment horizontal="left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left" vertical="center"/>
    </xf>
    <xf numFmtId="49" fontId="3" fillId="6" borderId="43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6" borderId="44" xfId="0" applyNumberFormat="1" applyFont="1" applyFill="1" applyBorder="1" applyAlignment="1">
      <alignment horizontal="center" vertical="center"/>
    </xf>
    <xf numFmtId="49" fontId="11" fillId="6" borderId="43" xfId="0" applyNumberFormat="1" applyFont="1" applyFill="1" applyBorder="1" applyAlignment="1">
      <alignment horizontal="center" vertical="center"/>
    </xf>
    <xf numFmtId="49" fontId="11" fillId="6" borderId="20" xfId="0" applyNumberFormat="1" applyFont="1" applyFill="1" applyBorder="1" applyAlignment="1">
      <alignment horizontal="center" vertical="center"/>
    </xf>
    <xf numFmtId="49" fontId="11" fillId="6" borderId="44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9" fillId="7" borderId="48" xfId="0" applyFont="1" applyFill="1" applyBorder="1" applyAlignment="1">
      <alignment horizontal="center" vertical="center"/>
    </xf>
    <xf numFmtId="0" fontId="9" fillId="7" borderId="49" xfId="0" applyFont="1" applyFill="1" applyBorder="1" applyAlignment="1">
      <alignment horizontal="center" vertical="center"/>
    </xf>
    <xf numFmtId="0" fontId="9" fillId="7" borderId="50" xfId="0" applyFont="1" applyFill="1" applyBorder="1" applyAlignment="1">
      <alignment horizontal="center" vertical="center"/>
    </xf>
    <xf numFmtId="0" fontId="9" fillId="7" borderId="51" xfId="0" applyFont="1" applyFill="1" applyBorder="1" applyAlignment="1">
      <alignment horizontal="center" vertical="center"/>
    </xf>
    <xf numFmtId="0" fontId="9" fillId="7" borderId="52" xfId="0" applyFont="1" applyFill="1" applyBorder="1" applyAlignment="1">
      <alignment horizontal="center" vertical="center"/>
    </xf>
    <xf numFmtId="0" fontId="9" fillId="7" borderId="53" xfId="0" applyFont="1" applyFill="1" applyBorder="1" applyAlignment="1">
      <alignment horizontal="center" vertical="center"/>
    </xf>
    <xf numFmtId="0" fontId="9" fillId="8" borderId="45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7" xfId="0" applyFont="1" applyFill="1" applyBorder="1" applyAlignment="1">
      <alignment horizontal="center" vertical="center"/>
    </xf>
    <xf numFmtId="0" fontId="9" fillId="9" borderId="45" xfId="0" applyFont="1" applyFill="1" applyBorder="1" applyAlignment="1">
      <alignment horizontal="center" vertical="top"/>
    </xf>
    <xf numFmtId="0" fontId="9" fillId="9" borderId="46" xfId="0" applyFont="1" applyFill="1" applyBorder="1" applyAlignment="1">
      <alignment horizontal="center" vertical="top"/>
    </xf>
    <xf numFmtId="0" fontId="9" fillId="9" borderId="47" xfId="0" applyFont="1" applyFill="1" applyBorder="1" applyAlignment="1">
      <alignment horizontal="center" vertical="top"/>
    </xf>
    <xf numFmtId="0" fontId="9" fillId="8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4" xfId="0" applyFont="1" applyBorder="1" applyAlignment="1">
      <alignment horizontal="left" vertical="center"/>
    </xf>
    <xf numFmtId="0" fontId="9" fillId="9" borderId="45" xfId="0" applyFont="1" applyFill="1" applyBorder="1" applyAlignment="1">
      <alignment horizontal="center" vertical="center"/>
    </xf>
    <xf numFmtId="0" fontId="9" fillId="9" borderId="46" xfId="0" applyFont="1" applyFill="1" applyBorder="1" applyAlignment="1">
      <alignment horizontal="center" vertical="center"/>
    </xf>
    <xf numFmtId="0" fontId="9" fillId="9" borderId="4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9" fillId="9" borderId="47" xfId="0" applyFont="1" applyFill="1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9" fillId="8" borderId="45" xfId="0" applyFont="1" applyFill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9" fillId="8" borderId="47" xfId="0" applyFont="1" applyFill="1" applyBorder="1" applyAlignment="1">
      <alignment horizontal="center"/>
    </xf>
    <xf numFmtId="0" fontId="2" fillId="0" borderId="58" xfId="0" applyFont="1" applyBorder="1" applyAlignment="1">
      <alignment horizontal="left" vertical="center"/>
    </xf>
    <xf numFmtId="0" fontId="2" fillId="0" borderId="59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0" borderId="63" xfId="0" applyFont="1" applyBorder="1" applyAlignment="1">
      <alignment horizontal="left" vertical="center"/>
    </xf>
    <xf numFmtId="0" fontId="2" fillId="0" borderId="63" xfId="0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0" fontId="9" fillId="8" borderId="48" xfId="0" applyFont="1" applyFill="1" applyBorder="1" applyAlignment="1">
      <alignment horizontal="center" vertical="center"/>
    </xf>
    <xf numFmtId="0" fontId="9" fillId="8" borderId="49" xfId="0" applyFont="1" applyFill="1" applyBorder="1" applyAlignment="1">
      <alignment horizontal="center" vertical="center"/>
    </xf>
    <xf numFmtId="0" fontId="9" fillId="8" borderId="50" xfId="0" applyFont="1" applyFill="1" applyBorder="1" applyAlignment="1">
      <alignment horizontal="center" vertical="center"/>
    </xf>
    <xf numFmtId="0" fontId="9" fillId="8" borderId="51" xfId="0" applyFont="1" applyFill="1" applyBorder="1" applyAlignment="1">
      <alignment horizontal="center" vertical="center"/>
    </xf>
    <xf numFmtId="0" fontId="9" fillId="8" borderId="52" xfId="0" applyFont="1" applyFill="1" applyBorder="1" applyAlignment="1">
      <alignment horizontal="center" vertical="center"/>
    </xf>
    <xf numFmtId="0" fontId="9" fillId="8" borderId="53" xfId="0" applyFont="1" applyFill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" fontId="2" fillId="0" borderId="63" xfId="0" quotePrefix="1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6" borderId="54" xfId="0" applyFont="1" applyFill="1" applyBorder="1" applyAlignment="1">
      <alignment horizontal="center"/>
    </xf>
    <xf numFmtId="0" fontId="2" fillId="6" borderId="64" xfId="0" applyFont="1" applyFill="1" applyBorder="1" applyAlignment="1">
      <alignment horizontal="center"/>
    </xf>
    <xf numFmtId="0" fontId="2" fillId="10" borderId="58" xfId="0" applyFont="1" applyFill="1" applyBorder="1" applyAlignment="1">
      <alignment horizontal="center"/>
    </xf>
    <xf numFmtId="0" fontId="2" fillId="10" borderId="59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2" fillId="11" borderId="58" xfId="0" applyFont="1" applyFill="1" applyBorder="1" applyAlignment="1">
      <alignment horizontal="center"/>
    </xf>
    <xf numFmtId="0" fontId="2" fillId="11" borderId="59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2" borderId="64" xfId="0" applyFont="1" applyFill="1" applyBorder="1" applyAlignment="1">
      <alignment horizontal="center"/>
    </xf>
    <xf numFmtId="0" fontId="2" fillId="12" borderId="33" xfId="0" applyFont="1" applyFill="1" applyBorder="1" applyAlignment="1">
      <alignment horizontal="center"/>
    </xf>
    <xf numFmtId="0" fontId="2" fillId="12" borderId="61" xfId="0" applyFont="1" applyFill="1" applyBorder="1" applyAlignment="1">
      <alignment horizontal="center"/>
    </xf>
    <xf numFmtId="0" fontId="2" fillId="12" borderId="62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2" fillId="6" borderId="61" xfId="0" applyFont="1" applyFill="1" applyBorder="1" applyAlignment="1">
      <alignment horizontal="center"/>
    </xf>
    <xf numFmtId="0" fontId="2" fillId="6" borderId="62" xfId="0" applyFont="1" applyFill="1" applyBorder="1" applyAlignment="1">
      <alignment horizontal="center"/>
    </xf>
    <xf numFmtId="0" fontId="2" fillId="13" borderId="54" xfId="0" applyFont="1" applyFill="1" applyBorder="1" applyAlignment="1">
      <alignment horizontal="center"/>
    </xf>
    <xf numFmtId="0" fontId="2" fillId="14" borderId="54" xfId="0" applyFont="1" applyFill="1" applyBorder="1" applyAlignment="1">
      <alignment horizontal="center"/>
    </xf>
    <xf numFmtId="0" fontId="2" fillId="13" borderId="64" xfId="0" applyFont="1" applyFill="1" applyBorder="1" applyAlignment="1">
      <alignment horizontal="center"/>
    </xf>
    <xf numFmtId="0" fontId="2" fillId="10" borderId="64" xfId="0" applyFont="1" applyFill="1" applyBorder="1" applyAlignment="1">
      <alignment horizontal="center"/>
    </xf>
    <xf numFmtId="0" fontId="2" fillId="11" borderId="64" xfId="0" applyFont="1" applyFill="1" applyBorder="1" applyAlignment="1">
      <alignment horizontal="center"/>
    </xf>
    <xf numFmtId="0" fontId="2" fillId="14" borderId="64" xfId="0" applyFont="1" applyFill="1" applyBorder="1" applyAlignment="1">
      <alignment horizontal="center"/>
    </xf>
    <xf numFmtId="0" fontId="2" fillId="14" borderId="58" xfId="0" applyFont="1" applyFill="1" applyBorder="1" applyAlignment="1">
      <alignment horizontal="center"/>
    </xf>
    <xf numFmtId="0" fontId="2" fillId="14" borderId="59" xfId="0" applyFont="1" applyFill="1" applyBorder="1" applyAlignment="1">
      <alignment horizontal="center"/>
    </xf>
    <xf numFmtId="0" fontId="2" fillId="14" borderId="60" xfId="0" applyFont="1" applyFill="1" applyBorder="1" applyAlignment="1">
      <alignment horizontal="center"/>
    </xf>
    <xf numFmtId="0" fontId="2" fillId="11" borderId="33" xfId="0" applyFont="1" applyFill="1" applyBorder="1" applyAlignment="1">
      <alignment horizontal="center"/>
    </xf>
    <xf numFmtId="0" fontId="2" fillId="11" borderId="61" xfId="0" applyFont="1" applyFill="1" applyBorder="1" applyAlignment="1">
      <alignment horizontal="center"/>
    </xf>
    <xf numFmtId="0" fontId="2" fillId="11" borderId="62" xfId="0" applyFont="1" applyFill="1" applyBorder="1" applyAlignment="1">
      <alignment horizontal="center"/>
    </xf>
    <xf numFmtId="0" fontId="2" fillId="15" borderId="54" xfId="0" applyFont="1" applyFill="1" applyBorder="1" applyAlignment="1">
      <alignment horizontal="center"/>
    </xf>
    <xf numFmtId="0" fontId="2" fillId="6" borderId="44" xfId="0" applyFont="1" applyFill="1" applyBorder="1" applyAlignment="1">
      <alignment horizontal="center"/>
    </xf>
    <xf numFmtId="0" fontId="2" fillId="15" borderId="58" xfId="0" applyFont="1" applyFill="1" applyBorder="1" applyAlignment="1">
      <alignment horizontal="center"/>
    </xf>
    <xf numFmtId="0" fontId="2" fillId="15" borderId="59" xfId="0" applyFont="1" applyFill="1" applyBorder="1" applyAlignment="1">
      <alignment horizontal="center"/>
    </xf>
    <xf numFmtId="0" fontId="2" fillId="15" borderId="60" xfId="0" applyFont="1" applyFill="1" applyBorder="1" applyAlignment="1">
      <alignment horizontal="center"/>
    </xf>
    <xf numFmtId="0" fontId="2" fillId="6" borderId="63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64" xfId="0" quotePrefix="1" applyFont="1" applyBorder="1" applyAlignment="1">
      <alignment horizontal="center"/>
    </xf>
    <xf numFmtId="22" fontId="2" fillId="0" borderId="33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9" fillId="7" borderId="43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44</xdr:col>
      <xdr:colOff>104775</xdr:colOff>
      <xdr:row>6</xdr:row>
      <xdr:rowOff>9526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171450" y="142875"/>
          <a:ext cx="7477125" cy="800101"/>
          <a:chOff x="14" y="15"/>
          <a:chExt cx="676" cy="19"/>
        </a:xfrm>
      </xdr:grpSpPr>
      <xdr:sp macro="" textlink="">
        <xdr:nvSpPr>
          <xdr:cNvPr id="3" name="Rectangle 5"/>
          <xdr:cNvSpPr>
            <a:spLocks noChangeArrowheads="1"/>
          </xdr:cNvSpPr>
        </xdr:nvSpPr>
        <xdr:spPr bwMode="auto">
          <a:xfrm>
            <a:off x="151" y="15"/>
            <a:ext cx="539" cy="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0" rIns="0" bIns="0" anchor="t" upright="1"/>
          <a:lstStyle/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テスト</a:t>
            </a:r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FGDB</a:t>
            </a:r>
            <a:endParaRPr lang="ja-JP" altLang="ja-JP">
              <a:effectLst/>
            </a:endParaRPr>
          </a:p>
          <a:p>
            <a:r>
              <a:rPr lang="en-US" altLang="ja-JP" sz="1100" baseline="0">
                <a:effectLst/>
                <a:latin typeface="+mn-lt"/>
                <a:ea typeface="+mn-ea"/>
                <a:cs typeface="+mn-cs"/>
              </a:rPr>
              <a:t>\\marlin\tools\ipa\sindy-u\PoiInfoToHNPUpdater\THA2017B.gdb</a:t>
            </a:r>
          </a:p>
        </xdr:txBody>
      </xdr:sp>
      <xdr:grpSp>
        <xdr:nvGrpSpPr>
          <xdr:cNvPr id="4" name="Group 16"/>
          <xdr:cNvGrpSpPr>
            <a:grpSpLocks/>
          </xdr:cNvGrpSpPr>
        </xdr:nvGrpSpPr>
        <xdr:grpSpPr bwMode="auto">
          <a:xfrm>
            <a:off x="14" y="15"/>
            <a:ext cx="676" cy="19"/>
            <a:chOff x="14" y="15"/>
            <a:chExt cx="676" cy="19"/>
          </a:xfrm>
        </xdr:grpSpPr>
        <xdr:grpSp>
          <xdr:nvGrpSpPr>
            <xdr:cNvPr id="5" name="Group 1"/>
            <xdr:cNvGrpSpPr>
              <a:grpSpLocks/>
            </xdr:cNvGrpSpPr>
          </xdr:nvGrpSpPr>
          <xdr:grpSpPr bwMode="auto">
            <a:xfrm>
              <a:off x="14" y="15"/>
              <a:ext cx="137" cy="19"/>
              <a:chOff x="14" y="15"/>
              <a:chExt cx="137" cy="48"/>
            </a:xfrm>
          </xdr:grpSpPr>
          <xdr:sp macro="" textlink="">
            <xdr:nvSpPr>
              <xdr:cNvPr id="7" name="Rectangle 2"/>
              <xdr:cNvSpPr>
                <a:spLocks noChangeArrowheads="1"/>
              </xdr:cNvSpPr>
            </xdr:nvSpPr>
            <xdr:spPr bwMode="auto">
              <a:xfrm>
                <a:off x="14" y="15"/>
                <a:ext cx="137" cy="48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defRPr sz="1000"/>
                </a:pPr>
                <a:r>
                  <a:rPr lang="ja-JP" altLang="en-US" sz="1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検証用データ</a:t>
                </a:r>
              </a:p>
            </xdr:txBody>
          </xdr:sp>
          <xdr:sp macro="" textlink="">
            <xdr:nvSpPr>
              <xdr:cNvPr id="8" name="Freeform 3"/>
              <xdr:cNvSpPr>
                <a:spLocks/>
              </xdr:cNvSpPr>
            </xdr:nvSpPr>
            <xdr:spPr bwMode="auto">
              <a:xfrm>
                <a:off x="14" y="15"/>
                <a:ext cx="137" cy="48"/>
              </a:xfrm>
              <a:custGeom>
                <a:avLst/>
                <a:gdLst>
                  <a:gd name="T0" fmla="*/ 136 w 136"/>
                  <a:gd name="T1" fmla="*/ 0 h 16"/>
                  <a:gd name="T2" fmla="*/ 0 w 136"/>
                  <a:gd name="T3" fmla="*/ 0 h 16"/>
                  <a:gd name="T4" fmla="*/ 0 w 136"/>
                  <a:gd name="T5" fmla="*/ 16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</a:cxnLst>
                <a:rect l="0" t="0" r="r" b="b"/>
                <a:pathLst>
                  <a:path w="136" h="16">
                    <a:moveTo>
                      <a:pt x="136" y="0"/>
                    </a:move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noFill/>
              <a:ln w="19050" cap="flat" cmpd="sng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none" w="med" len="me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</a:extLst>
            </xdr:spPr>
          </xdr:sp>
        </xdr:grpSp>
        <xdr:sp macro="" textlink="">
          <xdr:nvSpPr>
            <xdr:cNvPr id="6" name="Freeform 6"/>
            <xdr:cNvSpPr>
              <a:spLocks/>
            </xdr:cNvSpPr>
          </xdr:nvSpPr>
          <xdr:spPr bwMode="auto">
            <a:xfrm>
              <a:off x="151" y="15"/>
              <a:ext cx="539" cy="19"/>
            </a:xfrm>
            <a:custGeom>
              <a:avLst/>
              <a:gdLst>
                <a:gd name="T0" fmla="*/ 0 w 335"/>
                <a:gd name="T1" fmla="*/ 0 h 20"/>
                <a:gd name="T2" fmla="*/ 335 w 335"/>
                <a:gd name="T3" fmla="*/ 0 h 20"/>
                <a:gd name="T4" fmla="*/ 335 w 335"/>
                <a:gd name="T5" fmla="*/ 20 h 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35" h="20">
                  <a:moveTo>
                    <a:pt x="0" y="0"/>
                  </a:moveTo>
                  <a:lnTo>
                    <a:pt x="335" y="0"/>
                  </a:lnTo>
                  <a:lnTo>
                    <a:pt x="335" y="20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0</xdr:colOff>
      <xdr:row>6</xdr:row>
      <xdr:rowOff>9526</xdr:rowOff>
    </xdr:from>
    <xdr:to>
      <xdr:col>44</xdr:col>
      <xdr:colOff>104775</xdr:colOff>
      <xdr:row>10</xdr:row>
      <xdr:rowOff>85725</xdr:rowOff>
    </xdr:to>
    <xdr:grpSp>
      <xdr:nvGrpSpPr>
        <xdr:cNvPr id="9" name="Group 18"/>
        <xdr:cNvGrpSpPr>
          <a:grpSpLocks/>
        </xdr:cNvGrpSpPr>
      </xdr:nvGrpSpPr>
      <xdr:grpSpPr bwMode="auto">
        <a:xfrm>
          <a:off x="171450" y="942976"/>
          <a:ext cx="7477125" cy="647699"/>
          <a:chOff x="14" y="34"/>
          <a:chExt cx="676" cy="62"/>
        </a:xfrm>
      </xdr:grpSpPr>
      <xdr:grpSp>
        <xdr:nvGrpSpPr>
          <xdr:cNvPr id="10" name="Group 8"/>
          <xdr:cNvGrpSpPr>
            <a:grpSpLocks/>
          </xdr:cNvGrpSpPr>
        </xdr:nvGrpSpPr>
        <xdr:grpSpPr bwMode="auto">
          <a:xfrm>
            <a:off x="14" y="34"/>
            <a:ext cx="137" cy="62"/>
            <a:chOff x="14" y="63"/>
            <a:chExt cx="137" cy="48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14" y="63"/>
              <a:ext cx="137" cy="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31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合格判定基準</a:t>
              </a:r>
            </a:p>
          </xdr:txBody>
        </xdr:sp>
        <xdr:sp macro="" textlink="">
          <xdr:nvSpPr>
            <xdr:cNvPr id="14" name="Freeform 10"/>
            <xdr:cNvSpPr>
              <a:spLocks/>
            </xdr:cNvSpPr>
          </xdr:nvSpPr>
          <xdr:spPr bwMode="auto">
            <a:xfrm>
              <a:off x="14" y="63"/>
              <a:ext cx="137" cy="48"/>
            </a:xfrm>
            <a:custGeom>
              <a:avLst/>
              <a:gdLst>
                <a:gd name="T0" fmla="*/ 0 w 137"/>
                <a:gd name="T1" fmla="*/ 0 h 19"/>
                <a:gd name="T2" fmla="*/ 0 w 137"/>
                <a:gd name="T3" fmla="*/ 19 h 19"/>
                <a:gd name="T4" fmla="*/ 137 w 137"/>
                <a:gd name="T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37" h="19">
                  <a:moveTo>
                    <a:pt x="0" y="0"/>
                  </a:moveTo>
                  <a:lnTo>
                    <a:pt x="0" y="19"/>
                  </a:lnTo>
                  <a:lnTo>
                    <a:pt x="137" y="19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  <xdr:sp macro="" textlink="">
        <xdr:nvSpPr>
          <xdr:cNvPr id="11" name="Rectangle 12"/>
          <xdr:cNvSpPr>
            <a:spLocks noChangeArrowheads="1"/>
          </xdr:cNvSpPr>
        </xdr:nvSpPr>
        <xdr:spPr bwMode="auto">
          <a:xfrm>
            <a:off x="151" y="34"/>
            <a:ext cx="539" cy="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/>
          <a:lstStyle/>
          <a:p>
            <a:r>
              <a:rPr lang="ja-JP" altLang="en-US"/>
              <a:t>・検索条件に当たるレコード数と処理されたレコード数は合っている</a:t>
            </a:r>
            <a:endParaRPr lang="en-US" altLang="ja-JP"/>
          </a:p>
          <a:p>
            <a:r>
              <a:rPr lang="ja-JP" altLang="en-US"/>
              <a:t>・各レコードが正しく更新されている。</a:t>
            </a:r>
            <a:endParaRPr lang="en-US" altLang="ja-JP"/>
          </a:p>
          <a:p>
            <a:r>
              <a:rPr lang="ja-JP" altLang="en-US"/>
              <a:t>・検索条件（</a:t>
            </a:r>
            <a:r>
              <a:rPr lang="en-US" altLang="ja-JP"/>
              <a:t>SQL</a:t>
            </a:r>
            <a:r>
              <a:rPr lang="ja-JP" altLang="en-US"/>
              <a:t>）に従って正しく更新されている。</a:t>
            </a:r>
          </a:p>
        </xdr:txBody>
      </xdr:sp>
      <xdr:sp macro="" textlink="">
        <xdr:nvSpPr>
          <xdr:cNvPr id="12" name="Freeform 13"/>
          <xdr:cNvSpPr>
            <a:spLocks/>
          </xdr:cNvSpPr>
        </xdr:nvSpPr>
        <xdr:spPr bwMode="auto">
          <a:xfrm>
            <a:off x="151" y="34"/>
            <a:ext cx="539" cy="62"/>
          </a:xfrm>
          <a:custGeom>
            <a:avLst/>
            <a:gdLst>
              <a:gd name="T0" fmla="*/ 302 w 302"/>
              <a:gd name="T1" fmla="*/ 0 h 39"/>
              <a:gd name="T2" fmla="*/ 302 w 302"/>
              <a:gd name="T3" fmla="*/ 39 h 39"/>
              <a:gd name="T4" fmla="*/ 0 w 302"/>
              <a:gd name="T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302" h="39">
                <a:moveTo>
                  <a:pt x="302" y="0"/>
                </a:moveTo>
                <a:lnTo>
                  <a:pt x="302" y="39"/>
                </a:lnTo>
                <a:lnTo>
                  <a:pt x="0" y="39"/>
                </a:lnTo>
              </a:path>
            </a:pathLst>
          </a:custGeom>
          <a:noFill/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44</xdr:col>
      <xdr:colOff>104775</xdr:colOff>
      <xdr:row>6</xdr:row>
      <xdr:rowOff>9526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171450" y="142875"/>
          <a:ext cx="7715250" cy="800101"/>
          <a:chOff x="14" y="15"/>
          <a:chExt cx="676" cy="19"/>
        </a:xfrm>
      </xdr:grpSpPr>
      <xdr:sp macro="" textlink="">
        <xdr:nvSpPr>
          <xdr:cNvPr id="3" name="Rectangle 5"/>
          <xdr:cNvSpPr>
            <a:spLocks noChangeArrowheads="1"/>
          </xdr:cNvSpPr>
        </xdr:nvSpPr>
        <xdr:spPr bwMode="auto">
          <a:xfrm>
            <a:off x="151" y="15"/>
            <a:ext cx="539" cy="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0" rIns="0" bIns="0" anchor="t" upright="1"/>
          <a:lstStyle/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テスト</a:t>
            </a:r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SiNDY</a:t>
            </a:r>
            <a:r>
              <a:rPr lang="en-US" altLang="ja-JP" sz="1100" baseline="0">
                <a:effectLst/>
                <a:latin typeface="+mn-lt"/>
                <a:ea typeface="+mn-ea"/>
                <a:cs typeface="+mn-cs"/>
              </a:rPr>
              <a:t> DBUser</a:t>
            </a:r>
            <a:endParaRPr lang="ja-JP" altLang="ja-JP">
              <a:effectLst/>
            </a:endParaRPr>
          </a:p>
          <a:p>
            <a:r>
              <a:rPr lang="en-US" altLang="ja-JP" sz="1100" baseline="0">
                <a:effectLst/>
                <a:latin typeface="+mn-lt"/>
                <a:ea typeface="+mn-ea"/>
                <a:cs typeface="+mn-cs"/>
              </a:rPr>
              <a:t>THA2017A@sindympa(SDE.DEFAULT)</a:t>
            </a:r>
          </a:p>
          <a:p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4" name="Group 16"/>
          <xdr:cNvGrpSpPr>
            <a:grpSpLocks/>
          </xdr:cNvGrpSpPr>
        </xdr:nvGrpSpPr>
        <xdr:grpSpPr bwMode="auto">
          <a:xfrm>
            <a:off x="14" y="15"/>
            <a:ext cx="676" cy="19"/>
            <a:chOff x="14" y="15"/>
            <a:chExt cx="676" cy="19"/>
          </a:xfrm>
        </xdr:grpSpPr>
        <xdr:grpSp>
          <xdr:nvGrpSpPr>
            <xdr:cNvPr id="5" name="Group 1"/>
            <xdr:cNvGrpSpPr>
              <a:grpSpLocks/>
            </xdr:cNvGrpSpPr>
          </xdr:nvGrpSpPr>
          <xdr:grpSpPr bwMode="auto">
            <a:xfrm>
              <a:off x="14" y="15"/>
              <a:ext cx="137" cy="19"/>
              <a:chOff x="14" y="15"/>
              <a:chExt cx="137" cy="48"/>
            </a:xfrm>
          </xdr:grpSpPr>
          <xdr:sp macro="" textlink="">
            <xdr:nvSpPr>
              <xdr:cNvPr id="7" name="Rectangle 2"/>
              <xdr:cNvSpPr>
                <a:spLocks noChangeArrowheads="1"/>
              </xdr:cNvSpPr>
            </xdr:nvSpPr>
            <xdr:spPr bwMode="auto">
              <a:xfrm>
                <a:off x="14" y="15"/>
                <a:ext cx="137" cy="48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defRPr sz="1000"/>
                </a:pPr>
                <a:r>
                  <a:rPr lang="ja-JP" altLang="en-US" sz="1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検証用データ</a:t>
                </a:r>
              </a:p>
            </xdr:txBody>
          </xdr:sp>
          <xdr:sp macro="" textlink="">
            <xdr:nvSpPr>
              <xdr:cNvPr id="8" name="Freeform 3"/>
              <xdr:cNvSpPr>
                <a:spLocks/>
              </xdr:cNvSpPr>
            </xdr:nvSpPr>
            <xdr:spPr bwMode="auto">
              <a:xfrm>
                <a:off x="14" y="15"/>
                <a:ext cx="137" cy="48"/>
              </a:xfrm>
              <a:custGeom>
                <a:avLst/>
                <a:gdLst>
                  <a:gd name="T0" fmla="*/ 136 w 136"/>
                  <a:gd name="T1" fmla="*/ 0 h 16"/>
                  <a:gd name="T2" fmla="*/ 0 w 136"/>
                  <a:gd name="T3" fmla="*/ 0 h 16"/>
                  <a:gd name="T4" fmla="*/ 0 w 136"/>
                  <a:gd name="T5" fmla="*/ 16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</a:cxnLst>
                <a:rect l="0" t="0" r="r" b="b"/>
                <a:pathLst>
                  <a:path w="136" h="16">
                    <a:moveTo>
                      <a:pt x="136" y="0"/>
                    </a:move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noFill/>
              <a:ln w="19050" cap="flat" cmpd="sng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none" w="med" len="me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</a:extLst>
            </xdr:spPr>
          </xdr:sp>
        </xdr:grpSp>
        <xdr:sp macro="" textlink="">
          <xdr:nvSpPr>
            <xdr:cNvPr id="6" name="Freeform 6"/>
            <xdr:cNvSpPr>
              <a:spLocks/>
            </xdr:cNvSpPr>
          </xdr:nvSpPr>
          <xdr:spPr bwMode="auto">
            <a:xfrm>
              <a:off x="151" y="15"/>
              <a:ext cx="539" cy="19"/>
            </a:xfrm>
            <a:custGeom>
              <a:avLst/>
              <a:gdLst>
                <a:gd name="T0" fmla="*/ 0 w 335"/>
                <a:gd name="T1" fmla="*/ 0 h 20"/>
                <a:gd name="T2" fmla="*/ 335 w 335"/>
                <a:gd name="T3" fmla="*/ 0 h 20"/>
                <a:gd name="T4" fmla="*/ 335 w 335"/>
                <a:gd name="T5" fmla="*/ 20 h 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35" h="20">
                  <a:moveTo>
                    <a:pt x="0" y="0"/>
                  </a:moveTo>
                  <a:lnTo>
                    <a:pt x="335" y="0"/>
                  </a:lnTo>
                  <a:lnTo>
                    <a:pt x="335" y="20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0</xdr:colOff>
      <xdr:row>6</xdr:row>
      <xdr:rowOff>9528</xdr:rowOff>
    </xdr:from>
    <xdr:to>
      <xdr:col>44</xdr:col>
      <xdr:colOff>104775</xdr:colOff>
      <xdr:row>16</xdr:row>
      <xdr:rowOff>133351</xdr:rowOff>
    </xdr:to>
    <xdr:grpSp>
      <xdr:nvGrpSpPr>
        <xdr:cNvPr id="9" name="Group 18"/>
        <xdr:cNvGrpSpPr>
          <a:grpSpLocks/>
        </xdr:cNvGrpSpPr>
      </xdr:nvGrpSpPr>
      <xdr:grpSpPr bwMode="auto">
        <a:xfrm>
          <a:off x="171450" y="942978"/>
          <a:ext cx="7715250" cy="1695448"/>
          <a:chOff x="14" y="34"/>
          <a:chExt cx="676" cy="62"/>
        </a:xfrm>
      </xdr:grpSpPr>
      <xdr:grpSp>
        <xdr:nvGrpSpPr>
          <xdr:cNvPr id="10" name="Group 8"/>
          <xdr:cNvGrpSpPr>
            <a:grpSpLocks/>
          </xdr:cNvGrpSpPr>
        </xdr:nvGrpSpPr>
        <xdr:grpSpPr bwMode="auto">
          <a:xfrm>
            <a:off x="14" y="34"/>
            <a:ext cx="137" cy="62"/>
            <a:chOff x="14" y="63"/>
            <a:chExt cx="137" cy="48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14" y="63"/>
              <a:ext cx="137" cy="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31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合格判定基準</a:t>
              </a:r>
            </a:p>
          </xdr:txBody>
        </xdr:sp>
        <xdr:sp macro="" textlink="">
          <xdr:nvSpPr>
            <xdr:cNvPr id="14" name="Freeform 10"/>
            <xdr:cNvSpPr>
              <a:spLocks/>
            </xdr:cNvSpPr>
          </xdr:nvSpPr>
          <xdr:spPr bwMode="auto">
            <a:xfrm>
              <a:off x="14" y="63"/>
              <a:ext cx="137" cy="48"/>
            </a:xfrm>
            <a:custGeom>
              <a:avLst/>
              <a:gdLst>
                <a:gd name="T0" fmla="*/ 0 w 137"/>
                <a:gd name="T1" fmla="*/ 0 h 19"/>
                <a:gd name="T2" fmla="*/ 0 w 137"/>
                <a:gd name="T3" fmla="*/ 19 h 19"/>
                <a:gd name="T4" fmla="*/ 137 w 137"/>
                <a:gd name="T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37" h="19">
                  <a:moveTo>
                    <a:pt x="0" y="0"/>
                  </a:moveTo>
                  <a:lnTo>
                    <a:pt x="0" y="19"/>
                  </a:lnTo>
                  <a:lnTo>
                    <a:pt x="137" y="19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  <xdr:sp macro="" textlink="">
        <xdr:nvSpPr>
          <xdr:cNvPr id="11" name="Rectangle 12"/>
          <xdr:cNvSpPr>
            <a:spLocks noChangeArrowheads="1"/>
          </xdr:cNvSpPr>
        </xdr:nvSpPr>
        <xdr:spPr bwMode="auto">
          <a:xfrm>
            <a:off x="151" y="34"/>
            <a:ext cx="539" cy="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/>
          <a:lstStyle/>
          <a:p>
            <a:r>
              <a:rPr lang="ja-JP" altLang="en-US"/>
              <a:t>・検索条件は</a:t>
            </a:r>
            <a:r>
              <a:rPr lang="en-US" altLang="ja-JP"/>
              <a:t>SQL</a:t>
            </a:r>
            <a:r>
              <a:rPr lang="ja-JP" altLang="en-US"/>
              <a:t>形式にとっては正しいか確認できる</a:t>
            </a:r>
            <a:endParaRPr lang="en-US" altLang="ja-JP"/>
          </a:p>
          <a:p>
            <a:r>
              <a:rPr lang="ja-JP" altLang="en-US"/>
              <a:t>・ファイル表示は要件定義書と一致する</a:t>
            </a:r>
            <a:endParaRPr lang="en-US" altLang="ja-JP"/>
          </a:p>
          <a:p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・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2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つの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DBUser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を比較できて、そして</a:t>
            </a:r>
            <a:endParaRPr lang="en-US" altLang="ja-JP" sz="1100" b="0" i="0" u="none" strike="noStrike"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　同じ選択で出力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TSV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ファイルの内容は何度作成しても結果は一致する</a:t>
            </a:r>
            <a:endParaRPr lang="en-US" altLang="ja-JP" sz="1100" b="0" i="0" u="none" strike="noStrike"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・国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DBUser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は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COMMON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、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ASEANTOPMAP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の</a:t>
            </a:r>
            <a:r>
              <a:rPr lang="en-US" altLang="ja-JP" sz="1100" b="0" i="0" u="none" strike="noStrike">
                <a:effectLst/>
                <a:latin typeface="+mn-lt"/>
                <a:ea typeface="+mn-ea"/>
                <a:cs typeface="+mn-cs"/>
              </a:rPr>
              <a:t>DBUser</a:t>
            </a:r>
            <a:r>
              <a:rPr lang="ja-JP" altLang="en-US" sz="1100" b="0" i="0" u="none" strike="noStrike">
                <a:effectLst/>
                <a:latin typeface="+mn-lt"/>
                <a:ea typeface="+mn-ea"/>
                <a:cs typeface="+mn-cs"/>
              </a:rPr>
              <a:t>と比べてもエラー無し</a:t>
            </a:r>
            <a:endParaRPr lang="en-US" altLang="ja-JP" sz="1100" b="0" i="0" u="none" strike="noStrike"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/>
              <a:t>・結果（レコード数）は正しい</a:t>
            </a:r>
            <a:endParaRPr lang="en-US" altLang="ja-JP"/>
          </a:p>
          <a:p>
            <a:r>
              <a:rPr lang="ja-JP" altLang="en-US"/>
              <a:t>・</a:t>
            </a:r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検索条件（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SQL</a:t>
            </a:r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）に従って結果は正しい</a:t>
            </a:r>
            <a:endParaRPr lang="en-US" altLang="ja-JP" sz="1100"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・合計面積と距離の正確度は納得できる</a:t>
            </a:r>
            <a:endParaRPr lang="en-US" altLang="ja-JP" sz="1100">
              <a:effectLst/>
              <a:latin typeface="+mn-lt"/>
              <a:ea typeface="+mn-ea"/>
              <a:cs typeface="+mn-cs"/>
            </a:endParaRPr>
          </a:p>
          <a:p>
            <a:endParaRPr lang="ja-JP" altLang="en-US"/>
          </a:p>
        </xdr:txBody>
      </xdr:sp>
      <xdr:sp macro="" textlink="">
        <xdr:nvSpPr>
          <xdr:cNvPr id="12" name="Freeform 13"/>
          <xdr:cNvSpPr>
            <a:spLocks/>
          </xdr:cNvSpPr>
        </xdr:nvSpPr>
        <xdr:spPr bwMode="auto">
          <a:xfrm>
            <a:off x="151" y="34"/>
            <a:ext cx="539" cy="62"/>
          </a:xfrm>
          <a:custGeom>
            <a:avLst/>
            <a:gdLst>
              <a:gd name="T0" fmla="*/ 302 w 302"/>
              <a:gd name="T1" fmla="*/ 0 h 39"/>
              <a:gd name="T2" fmla="*/ 302 w 302"/>
              <a:gd name="T3" fmla="*/ 39 h 39"/>
              <a:gd name="T4" fmla="*/ 0 w 302"/>
              <a:gd name="T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302" h="39">
                <a:moveTo>
                  <a:pt x="302" y="0"/>
                </a:moveTo>
                <a:lnTo>
                  <a:pt x="302" y="39"/>
                </a:lnTo>
                <a:lnTo>
                  <a:pt x="0" y="39"/>
                </a:lnTo>
              </a:path>
            </a:pathLst>
          </a:custGeom>
          <a:noFill/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266700</xdr:colOff>
      <xdr:row>2</xdr:row>
      <xdr:rowOff>9525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xmlns="" id="{00000000-0008-0000-0500-0000112C0000}"/>
            </a:ext>
          </a:extLst>
        </xdr:cNvPr>
        <xdr:cNvGrpSpPr>
          <a:grpSpLocks/>
        </xdr:cNvGrpSpPr>
      </xdr:nvGrpSpPr>
      <xdr:grpSpPr bwMode="auto">
        <a:xfrm>
          <a:off x="133350" y="142875"/>
          <a:ext cx="6438900" cy="152400"/>
          <a:chOff x="14" y="15"/>
          <a:chExt cx="676" cy="19"/>
        </a:xfrm>
      </xdr:grpSpPr>
      <xdr:sp macro="" textlink="">
        <xdr:nvSpPr>
          <xdr:cNvPr id="11269" name="Rectangle 5">
            <a:extLst>
              <a:ext uri="{FF2B5EF4-FFF2-40B4-BE49-F238E27FC236}">
                <a16:creationId xmlns:a16="http://schemas.microsoft.com/office/drawing/2014/main" xmlns="" id="{00000000-0008-0000-0500-0000052C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15"/>
            <a:ext cx="539" cy="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0" rIns="0" bIns="0" anchor="t" upright="1"/>
          <a:lstStyle/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11280" name="Group 16">
            <a:extLst>
              <a:ext uri="{FF2B5EF4-FFF2-40B4-BE49-F238E27FC236}">
                <a16:creationId xmlns:a16="http://schemas.microsoft.com/office/drawing/2014/main" xmlns="" id="{00000000-0008-0000-0500-0000102C0000}"/>
              </a:ext>
            </a:extLst>
          </xdr:cNvPr>
          <xdr:cNvGrpSpPr>
            <a:grpSpLocks/>
          </xdr:cNvGrpSpPr>
        </xdr:nvGrpSpPr>
        <xdr:grpSpPr bwMode="auto">
          <a:xfrm>
            <a:off x="14" y="15"/>
            <a:ext cx="676" cy="19"/>
            <a:chOff x="14" y="15"/>
            <a:chExt cx="676" cy="19"/>
          </a:xfrm>
        </xdr:grpSpPr>
        <xdr:grpSp>
          <xdr:nvGrpSpPr>
            <xdr:cNvPr id="11265" name="Group 1">
              <a:extLst>
                <a:ext uri="{FF2B5EF4-FFF2-40B4-BE49-F238E27FC236}">
                  <a16:creationId xmlns:a16="http://schemas.microsoft.com/office/drawing/2014/main" xmlns="" id="{00000000-0008-0000-0500-0000012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4" y="15"/>
              <a:ext cx="137" cy="19"/>
              <a:chOff x="14" y="15"/>
              <a:chExt cx="137" cy="48"/>
            </a:xfrm>
          </xdr:grpSpPr>
          <xdr:sp macro="" textlink="">
            <xdr:nvSpPr>
              <xdr:cNvPr id="11266" name="Rectangle 2">
                <a:extLst>
                  <a:ext uri="{FF2B5EF4-FFF2-40B4-BE49-F238E27FC236}">
                    <a16:creationId xmlns:a16="http://schemas.microsoft.com/office/drawing/2014/main" xmlns="" id="{00000000-0008-0000-0500-0000022C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4" y="15"/>
                <a:ext cx="137" cy="48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defRPr sz="1000"/>
                </a:pPr>
                <a:r>
                  <a:rPr lang="ja-JP" altLang="en-US" sz="1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検証用データ</a:t>
                </a:r>
              </a:p>
            </xdr:txBody>
          </xdr:sp>
          <xdr:sp macro="" textlink="">
            <xdr:nvSpPr>
              <xdr:cNvPr id="11267" name="Freeform 3">
                <a:extLst>
                  <a:ext uri="{FF2B5EF4-FFF2-40B4-BE49-F238E27FC236}">
                    <a16:creationId xmlns:a16="http://schemas.microsoft.com/office/drawing/2014/main" xmlns="" id="{00000000-0008-0000-0500-0000032C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" y="15"/>
                <a:ext cx="137" cy="48"/>
              </a:xfrm>
              <a:custGeom>
                <a:avLst/>
                <a:gdLst>
                  <a:gd name="T0" fmla="*/ 136 w 136"/>
                  <a:gd name="T1" fmla="*/ 0 h 16"/>
                  <a:gd name="T2" fmla="*/ 0 w 136"/>
                  <a:gd name="T3" fmla="*/ 0 h 16"/>
                  <a:gd name="T4" fmla="*/ 0 w 136"/>
                  <a:gd name="T5" fmla="*/ 16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</a:cxnLst>
                <a:rect l="0" t="0" r="r" b="b"/>
                <a:pathLst>
                  <a:path w="136" h="16">
                    <a:moveTo>
                      <a:pt x="136" y="0"/>
                    </a:move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noFill/>
              <a:ln w="19050" cap="flat" cmpd="sng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none" w="med" len="me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1270" name="Freeform 6">
              <a:extLst>
                <a:ext uri="{FF2B5EF4-FFF2-40B4-BE49-F238E27FC236}">
                  <a16:creationId xmlns:a16="http://schemas.microsoft.com/office/drawing/2014/main" xmlns="" id="{00000000-0008-0000-0500-0000062C0000}"/>
                </a:ext>
              </a:extLst>
            </xdr:cNvPr>
            <xdr:cNvSpPr>
              <a:spLocks/>
            </xdr:cNvSpPr>
          </xdr:nvSpPr>
          <xdr:spPr bwMode="auto">
            <a:xfrm>
              <a:off x="151" y="15"/>
              <a:ext cx="539" cy="19"/>
            </a:xfrm>
            <a:custGeom>
              <a:avLst/>
              <a:gdLst>
                <a:gd name="T0" fmla="*/ 0 w 335"/>
                <a:gd name="T1" fmla="*/ 0 h 20"/>
                <a:gd name="T2" fmla="*/ 335 w 335"/>
                <a:gd name="T3" fmla="*/ 0 h 20"/>
                <a:gd name="T4" fmla="*/ 335 w 335"/>
                <a:gd name="T5" fmla="*/ 20 h 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35" h="20">
                  <a:moveTo>
                    <a:pt x="0" y="0"/>
                  </a:moveTo>
                  <a:lnTo>
                    <a:pt x="335" y="0"/>
                  </a:lnTo>
                  <a:lnTo>
                    <a:pt x="335" y="20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0</xdr:colOff>
      <xdr:row>2</xdr:row>
      <xdr:rowOff>9525</xdr:rowOff>
    </xdr:from>
    <xdr:to>
      <xdr:col>10</xdr:col>
      <xdr:colOff>266700</xdr:colOff>
      <xdr:row>5</xdr:row>
      <xdr:rowOff>104775</xdr:rowOff>
    </xdr:to>
    <xdr:grpSp>
      <xdr:nvGrpSpPr>
        <xdr:cNvPr id="11282" name="Group 18">
          <a:extLst>
            <a:ext uri="{FF2B5EF4-FFF2-40B4-BE49-F238E27FC236}">
              <a16:creationId xmlns:a16="http://schemas.microsoft.com/office/drawing/2014/main" xmlns="" id="{00000000-0008-0000-0500-0000122C0000}"/>
            </a:ext>
          </a:extLst>
        </xdr:cNvPr>
        <xdr:cNvGrpSpPr>
          <a:grpSpLocks/>
        </xdr:cNvGrpSpPr>
      </xdr:nvGrpSpPr>
      <xdr:grpSpPr bwMode="auto">
        <a:xfrm>
          <a:off x="133350" y="295275"/>
          <a:ext cx="6438900" cy="561975"/>
          <a:chOff x="14" y="34"/>
          <a:chExt cx="676" cy="62"/>
        </a:xfrm>
      </xdr:grpSpPr>
      <xdr:grpSp>
        <xdr:nvGrpSpPr>
          <xdr:cNvPr id="11272" name="Group 8">
            <a:extLst>
              <a:ext uri="{FF2B5EF4-FFF2-40B4-BE49-F238E27FC236}">
                <a16:creationId xmlns:a16="http://schemas.microsoft.com/office/drawing/2014/main" xmlns="" id="{00000000-0008-0000-0500-0000082C0000}"/>
              </a:ext>
            </a:extLst>
          </xdr:cNvPr>
          <xdr:cNvGrpSpPr>
            <a:grpSpLocks/>
          </xdr:cNvGrpSpPr>
        </xdr:nvGrpSpPr>
        <xdr:grpSpPr bwMode="auto">
          <a:xfrm>
            <a:off x="14" y="34"/>
            <a:ext cx="137" cy="62"/>
            <a:chOff x="14" y="63"/>
            <a:chExt cx="137" cy="48"/>
          </a:xfrm>
        </xdr:grpSpPr>
        <xdr:sp macro="" textlink="">
          <xdr:nvSpPr>
            <xdr:cNvPr id="11273" name="Rectangle 9">
              <a:extLst>
                <a:ext uri="{FF2B5EF4-FFF2-40B4-BE49-F238E27FC236}">
                  <a16:creationId xmlns:a16="http://schemas.microsoft.com/office/drawing/2014/main" xmlns="" id="{00000000-0008-0000-0500-0000092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" y="63"/>
              <a:ext cx="137" cy="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31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合格判定基準</a:t>
              </a:r>
            </a:p>
          </xdr:txBody>
        </xdr:sp>
        <xdr:sp macro="" textlink="">
          <xdr:nvSpPr>
            <xdr:cNvPr id="11274" name="Freeform 10">
              <a:extLst>
                <a:ext uri="{FF2B5EF4-FFF2-40B4-BE49-F238E27FC236}">
                  <a16:creationId xmlns:a16="http://schemas.microsoft.com/office/drawing/2014/main" xmlns="" id="{00000000-0008-0000-0500-00000A2C0000}"/>
                </a:ext>
              </a:extLst>
            </xdr:cNvPr>
            <xdr:cNvSpPr>
              <a:spLocks/>
            </xdr:cNvSpPr>
          </xdr:nvSpPr>
          <xdr:spPr bwMode="auto">
            <a:xfrm>
              <a:off x="14" y="63"/>
              <a:ext cx="137" cy="48"/>
            </a:xfrm>
            <a:custGeom>
              <a:avLst/>
              <a:gdLst>
                <a:gd name="T0" fmla="*/ 0 w 137"/>
                <a:gd name="T1" fmla="*/ 0 h 19"/>
                <a:gd name="T2" fmla="*/ 0 w 137"/>
                <a:gd name="T3" fmla="*/ 19 h 19"/>
                <a:gd name="T4" fmla="*/ 137 w 137"/>
                <a:gd name="T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37" h="19">
                  <a:moveTo>
                    <a:pt x="0" y="0"/>
                  </a:moveTo>
                  <a:lnTo>
                    <a:pt x="0" y="19"/>
                  </a:lnTo>
                  <a:lnTo>
                    <a:pt x="137" y="19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  <xdr:sp macro="" textlink="">
        <xdr:nvSpPr>
          <xdr:cNvPr id="11276" name="Rectangle 12">
            <a:extLst>
              <a:ext uri="{FF2B5EF4-FFF2-40B4-BE49-F238E27FC236}">
                <a16:creationId xmlns:a16="http://schemas.microsoft.com/office/drawing/2014/main" xmlns="" id="{00000000-0008-0000-0500-00000C2C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34"/>
            <a:ext cx="539" cy="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1277" name="Freeform 13">
            <a:extLst>
              <a:ext uri="{FF2B5EF4-FFF2-40B4-BE49-F238E27FC236}">
                <a16:creationId xmlns:a16="http://schemas.microsoft.com/office/drawing/2014/main" xmlns="" id="{00000000-0008-0000-0500-00000D2C0000}"/>
              </a:ext>
            </a:extLst>
          </xdr:cNvPr>
          <xdr:cNvSpPr>
            <a:spLocks/>
          </xdr:cNvSpPr>
        </xdr:nvSpPr>
        <xdr:spPr bwMode="auto">
          <a:xfrm>
            <a:off x="151" y="34"/>
            <a:ext cx="539" cy="62"/>
          </a:xfrm>
          <a:custGeom>
            <a:avLst/>
            <a:gdLst>
              <a:gd name="T0" fmla="*/ 302 w 302"/>
              <a:gd name="T1" fmla="*/ 0 h 39"/>
              <a:gd name="T2" fmla="*/ 302 w 302"/>
              <a:gd name="T3" fmla="*/ 39 h 39"/>
              <a:gd name="T4" fmla="*/ 0 w 302"/>
              <a:gd name="T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302" h="39">
                <a:moveTo>
                  <a:pt x="302" y="0"/>
                </a:moveTo>
                <a:lnTo>
                  <a:pt x="302" y="39"/>
                </a:lnTo>
                <a:lnTo>
                  <a:pt x="0" y="39"/>
                </a:lnTo>
              </a:path>
            </a:pathLst>
          </a:custGeom>
          <a:noFill/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pa/sindy-u/POILocationImprover/doc/verification_document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証項目"/>
      <sheetName val="オプションチェック"/>
      <sheetName val="郵便番号検索結果チェック"/>
      <sheetName val="更新結果チェック"/>
      <sheetName val="重複POSTALCODE対応機能チェック"/>
      <sheetName val="記録シート(適宜使用してください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DBStatsComparer/verify_tsv_file/different_datasets_v18_1_0_1/different_datasets2.tsv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../../DBStatsComparer/verify_tsv_file/example_tsv_file_v18_1_0_1/Result2_compare.tsv" TargetMode="External"/><Relationship Id="rId7" Type="http://schemas.openxmlformats.org/officeDocument/2006/relationships/hyperlink" Target="../../DBStatsComparer/verify_tsv_file/different_datasets_v18_1_0_1/different_datasets1.tsv" TargetMode="External"/><Relationship Id="rId12" Type="http://schemas.openxmlformats.org/officeDocument/2006/relationships/hyperlink" Target="../../DBStatsComparer/verify_tsv_file/POI_INFO_v18_1_0_1/POI_INFO_condition2.tsv" TargetMode="External"/><Relationship Id="rId2" Type="http://schemas.openxmlformats.org/officeDocument/2006/relationships/hyperlink" Target="../../DBStatsComparer/verify_tsv_file/example_tsv_file_v18_1_0_1/Result2.tsv" TargetMode="External"/><Relationship Id="rId1" Type="http://schemas.openxmlformats.org/officeDocument/2006/relationships/hyperlink" Target="../../DBStatsComparer/verify_tsv_file/example_tsv_file_v18_1_0_1/Result1.tsv" TargetMode="External"/><Relationship Id="rId6" Type="http://schemas.openxmlformats.org/officeDocument/2006/relationships/hyperlink" Target="../../DBStatsComparer/verify_tsv_file/same_tsv_file_result_v18_1_0_1/result3.tsv" TargetMode="External"/><Relationship Id="rId11" Type="http://schemas.openxmlformats.org/officeDocument/2006/relationships/hyperlink" Target="../../DBStatsComparer/verify_tsv_file/POI_INFO_v18_1_0_1/POI_INFO_condition3.tsv" TargetMode="External"/><Relationship Id="rId5" Type="http://schemas.openxmlformats.org/officeDocument/2006/relationships/hyperlink" Target="../../DBStatsComparer/verify_tsv_file/same_tsv_file_result_v18_1_0_1/result2.tsv" TargetMode="External"/><Relationship Id="rId10" Type="http://schemas.openxmlformats.org/officeDocument/2006/relationships/hyperlink" Target="../../DBStatsComparer/verify_tsv_file/POI_INFO_v18_1_0_1/POI_INFO_condition1.tsv" TargetMode="External"/><Relationship Id="rId4" Type="http://schemas.openxmlformats.org/officeDocument/2006/relationships/hyperlink" Target="../../DBStatsComparer/verify_tsv_file/same_tsv_file_result_v18_1_0_1/result1.tsv" TargetMode="External"/><Relationship Id="rId9" Type="http://schemas.openxmlformats.org/officeDocument/2006/relationships/hyperlink" Target="../../DBStatsComparer/verify_tsv_file/POI_INFO_v18_1_0_1/POI_INFO.tsv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/>
  </sheetViews>
  <sheetFormatPr defaultColWidth="5.625" defaultRowHeight="13.5" x14ac:dyDescent="0.15"/>
  <cols>
    <col min="1" max="1" width="1.75" style="1" customWidth="1"/>
    <col min="2" max="2" width="14.75" style="1" customWidth="1"/>
    <col min="3" max="4" width="10.625" style="1" customWidth="1"/>
    <col min="5" max="5" width="46.5" style="1" customWidth="1"/>
    <col min="6" max="9" width="10.625" style="1" customWidth="1"/>
    <col min="10" max="16384" width="5.625" style="1"/>
  </cols>
  <sheetData>
    <row r="2" spans="2:9" ht="17.25" x14ac:dyDescent="0.2">
      <c r="B2" s="3" t="s">
        <v>4</v>
      </c>
      <c r="C2" s="3"/>
    </row>
    <row r="3" spans="2:9" ht="14.25" thickBot="1" x14ac:dyDescent="0.2"/>
    <row r="4" spans="2:9" x14ac:dyDescent="0.15">
      <c r="B4" s="8" t="s">
        <v>5</v>
      </c>
      <c r="C4" s="116" t="s">
        <v>165</v>
      </c>
      <c r="D4" s="117"/>
      <c r="E4" s="117"/>
    </row>
    <row r="5" spans="2:9" ht="51.75" customHeight="1" x14ac:dyDescent="0.15">
      <c r="B5" s="24" t="s">
        <v>2</v>
      </c>
      <c r="C5" s="114" t="s">
        <v>166</v>
      </c>
      <c r="D5" s="115"/>
      <c r="E5" s="115"/>
    </row>
    <row r="6" spans="2:9" ht="14.25" thickBot="1" x14ac:dyDescent="0.2">
      <c r="B6" s="9" t="s">
        <v>3</v>
      </c>
      <c r="C6" s="118" t="s">
        <v>33</v>
      </c>
      <c r="D6" s="119"/>
      <c r="E6" s="119"/>
    </row>
    <row r="7" spans="2:9" x14ac:dyDescent="0.15">
      <c r="B7" s="7"/>
      <c r="C7" s="2"/>
      <c r="D7" s="2"/>
      <c r="E7" s="2"/>
    </row>
    <row r="9" spans="2:9" ht="17.25" x14ac:dyDescent="0.2">
      <c r="B9" s="5" t="s">
        <v>6</v>
      </c>
    </row>
    <row r="10" spans="2:9" ht="14.25" thickBot="1" x14ac:dyDescent="0.2">
      <c r="B10" s="4"/>
    </row>
    <row r="11" spans="2:9" ht="14.25" thickBot="1" x14ac:dyDescent="0.2">
      <c r="B11" s="15" t="s">
        <v>9</v>
      </c>
      <c r="C11" s="16" t="s">
        <v>15</v>
      </c>
      <c r="D11" s="16" t="s">
        <v>8</v>
      </c>
      <c r="E11" s="17" t="s">
        <v>7</v>
      </c>
      <c r="F11" s="16" t="s">
        <v>0</v>
      </c>
      <c r="G11" s="16" t="s">
        <v>1</v>
      </c>
    </row>
    <row r="12" spans="2:9" ht="15" thickTop="1" thickBot="1" x14ac:dyDescent="0.2">
      <c r="B12" s="30" t="s">
        <v>164</v>
      </c>
      <c r="C12" s="56">
        <v>43208</v>
      </c>
      <c r="D12" s="31" t="s">
        <v>34</v>
      </c>
      <c r="E12" s="32" t="s">
        <v>150</v>
      </c>
      <c r="F12" s="56">
        <v>43208</v>
      </c>
      <c r="G12" s="31" t="s">
        <v>149</v>
      </c>
    </row>
    <row r="13" spans="2:9" ht="14.25" thickTop="1" x14ac:dyDescent="0.15">
      <c r="B13" s="107"/>
      <c r="C13" s="108"/>
      <c r="D13" s="109"/>
      <c r="E13" s="106"/>
      <c r="F13" s="108"/>
      <c r="G13" s="109"/>
    </row>
    <row r="14" spans="2:9" x14ac:dyDescent="0.15">
      <c r="B14" s="48"/>
      <c r="C14" s="49"/>
      <c r="D14" s="49"/>
      <c r="E14" s="50"/>
      <c r="F14" s="49"/>
      <c r="G14" s="49"/>
    </row>
    <row r="15" spans="2:9" ht="14.25" thickBot="1" x14ac:dyDescent="0.2">
      <c r="B15" s="51"/>
      <c r="C15" s="52"/>
      <c r="D15" s="53"/>
      <c r="E15" s="54"/>
      <c r="F15" s="55"/>
      <c r="G15" s="53"/>
    </row>
    <row r="16" spans="2:9" x14ac:dyDescent="0.15">
      <c r="B16" s="19"/>
      <c r="C16" s="20"/>
      <c r="D16" s="21"/>
      <c r="E16" s="22"/>
      <c r="F16" s="23"/>
      <c r="G16" s="21"/>
      <c r="H16" s="23"/>
      <c r="I16" s="21"/>
    </row>
  </sheetData>
  <mergeCells count="3">
    <mergeCell ref="C5:E5"/>
    <mergeCell ref="C4:E4"/>
    <mergeCell ref="C6:E6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opLeftCell="B1" workbookViewId="0">
      <selection activeCell="G5" sqref="G5"/>
    </sheetView>
  </sheetViews>
  <sheetFormatPr defaultColWidth="5.625" defaultRowHeight="13.5" x14ac:dyDescent="0.15"/>
  <cols>
    <col min="1" max="1" width="1.75" style="10" customWidth="1"/>
    <col min="2" max="2" width="16.5" style="10" customWidth="1"/>
    <col min="3" max="3" width="49.125" style="10" customWidth="1"/>
    <col min="4" max="4" width="7.75" style="10" bestFit="1" customWidth="1"/>
    <col min="5" max="5" width="31.25" style="10" customWidth="1"/>
    <col min="6" max="8" width="12.875" style="10" customWidth="1"/>
    <col min="9" max="16384" width="5.625" style="10"/>
  </cols>
  <sheetData>
    <row r="1" spans="2:8" ht="14.25" thickBot="1" x14ac:dyDescent="0.2"/>
    <row r="2" spans="2:8" x14ac:dyDescent="0.15">
      <c r="B2" s="126" t="s">
        <v>10</v>
      </c>
      <c r="C2" s="123" t="s">
        <v>12</v>
      </c>
      <c r="D2" s="123" t="s">
        <v>11</v>
      </c>
      <c r="E2" s="123" t="s">
        <v>14</v>
      </c>
      <c r="F2" s="120" t="s">
        <v>13</v>
      </c>
      <c r="G2" s="121"/>
      <c r="H2" s="122"/>
    </row>
    <row r="3" spans="2:8" ht="13.5" customHeight="1" x14ac:dyDescent="0.15">
      <c r="B3" s="127"/>
      <c r="C3" s="124"/>
      <c r="D3" s="124"/>
      <c r="E3" s="124"/>
      <c r="F3" s="25" t="s">
        <v>167</v>
      </c>
      <c r="G3" s="59" t="s">
        <v>168</v>
      </c>
      <c r="H3" s="26" t="s">
        <v>168</v>
      </c>
    </row>
    <row r="4" spans="2:8" ht="14.25" thickBot="1" x14ac:dyDescent="0.2">
      <c r="B4" s="127"/>
      <c r="C4" s="124"/>
      <c r="D4" s="124"/>
      <c r="E4" s="124"/>
      <c r="F4" s="27" t="s">
        <v>149</v>
      </c>
      <c r="G4" s="27"/>
      <c r="H4" s="28"/>
    </row>
    <row r="5" spans="2:8" ht="15" thickTop="1" thickBot="1" x14ac:dyDescent="0.2">
      <c r="B5" s="42" t="s">
        <v>77</v>
      </c>
      <c r="C5" s="43" t="s">
        <v>80</v>
      </c>
      <c r="D5" s="44" t="s">
        <v>16</v>
      </c>
      <c r="E5" s="83" t="s">
        <v>81</v>
      </c>
      <c r="F5" s="38">
        <v>43045</v>
      </c>
      <c r="G5" s="57"/>
      <c r="H5" s="46"/>
    </row>
    <row r="6" spans="2:8" ht="15" thickTop="1" thickBot="1" x14ac:dyDescent="0.2">
      <c r="B6" s="60" t="s">
        <v>78</v>
      </c>
      <c r="C6" s="61" t="s">
        <v>82</v>
      </c>
      <c r="D6" s="62" t="s">
        <v>16</v>
      </c>
      <c r="E6" s="84" t="s">
        <v>84</v>
      </c>
      <c r="F6" s="38">
        <v>43047</v>
      </c>
      <c r="G6" s="57"/>
      <c r="H6" s="63"/>
    </row>
    <row r="7" spans="2:8" ht="14.25" thickTop="1" x14ac:dyDescent="0.15">
      <c r="B7" s="60" t="s">
        <v>79</v>
      </c>
      <c r="C7" s="61" t="s">
        <v>83</v>
      </c>
      <c r="D7" s="62" t="s">
        <v>16</v>
      </c>
      <c r="E7" s="84" t="s">
        <v>85</v>
      </c>
      <c r="F7" s="38">
        <v>43047</v>
      </c>
      <c r="G7" s="57"/>
      <c r="H7" s="63"/>
    </row>
    <row r="8" spans="2:8" ht="14.25" thickBot="1" x14ac:dyDescent="0.2">
      <c r="B8" s="39"/>
      <c r="C8" s="29"/>
      <c r="D8" s="40"/>
      <c r="E8" s="41"/>
      <c r="F8" s="45"/>
      <c r="G8" s="58"/>
      <c r="H8" s="47"/>
    </row>
    <row r="11" spans="2:8" x14ac:dyDescent="0.15">
      <c r="C11" s="125"/>
    </row>
    <row r="12" spans="2:8" x14ac:dyDescent="0.15">
      <c r="C12" s="125"/>
    </row>
    <row r="20" spans="3:5" x14ac:dyDescent="0.15">
      <c r="C20" s="13"/>
      <c r="D20" s="13"/>
      <c r="E20" s="13"/>
    </row>
  </sheetData>
  <mergeCells count="6">
    <mergeCell ref="F2:H2"/>
    <mergeCell ref="E2:E4"/>
    <mergeCell ref="C11:C12"/>
    <mergeCell ref="B2:B4"/>
    <mergeCell ref="C2:C4"/>
    <mergeCell ref="D2:D4"/>
  </mergeCells>
  <phoneticPr fontId="1"/>
  <hyperlinks>
    <hyperlink ref="E5" location="インタフェス操作チェック!A1" display="[インタフェス操作チェック]シート参照"/>
    <hyperlink ref="E6" location="設定ファイルチェック!A1" display="[設定ファイルチェック]シート参照"/>
    <hyperlink ref="E7" location="TSVファイルチェック!A1" display="[TSVファイルチェック]シート参照"/>
  </hyperlinks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showGridLines="0" zoomScaleNormal="100" workbookViewId="0">
      <selection activeCell="B1" sqref="B1"/>
    </sheetView>
  </sheetViews>
  <sheetFormatPr defaultRowHeight="13.5" x14ac:dyDescent="0.15"/>
  <cols>
    <col min="1" max="1" width="1.125" style="64" customWidth="1"/>
    <col min="2" max="2" width="5.125" style="64" customWidth="1"/>
    <col min="3" max="3" width="17.625" style="64" customWidth="1"/>
    <col min="4" max="4" width="43.875" style="64" customWidth="1"/>
    <col min="5" max="9" width="9" style="64"/>
    <col min="10" max="10" width="66.875" style="64" customWidth="1"/>
    <col min="11" max="13" width="11.375" style="64" customWidth="1"/>
    <col min="14" max="16384" width="9" style="64"/>
  </cols>
  <sheetData>
    <row r="1" spans="2:13" ht="6" customHeight="1" thickBot="1" x14ac:dyDescent="0.2"/>
    <row r="2" spans="2:13" x14ac:dyDescent="0.15">
      <c r="B2" s="75" t="s">
        <v>17</v>
      </c>
      <c r="C2" s="93"/>
      <c r="D2" s="65" t="s">
        <v>169</v>
      </c>
      <c r="E2" s="65"/>
      <c r="F2" s="65"/>
      <c r="G2" s="65"/>
      <c r="H2" s="65"/>
      <c r="I2" s="65"/>
      <c r="J2" s="65"/>
      <c r="K2" s="65"/>
      <c r="L2" s="65"/>
      <c r="M2" s="66"/>
    </row>
    <row r="3" spans="2:13" x14ac:dyDescent="0.15">
      <c r="B3" s="74"/>
      <c r="C3" s="94"/>
      <c r="D3" s="90" t="str">
        <f>HYPERLINK("\\marlin\tools\ipa\sindy-u\PoiInfoToHNPUpdater\batch\option.bat")</f>
        <v>\\marlin\tools\ipa\sindy-u\PoiInfoToHNPUpdater\batch\option.bat</v>
      </c>
      <c r="E3" s="91"/>
      <c r="F3" s="91"/>
      <c r="G3" s="91"/>
      <c r="H3" s="91"/>
      <c r="I3" s="67"/>
      <c r="J3" s="67"/>
      <c r="K3" s="67"/>
      <c r="L3" s="67"/>
      <c r="M3" s="68"/>
    </row>
    <row r="4" spans="2:13" ht="14.25" thickBot="1" x14ac:dyDescent="0.2">
      <c r="B4" s="76"/>
      <c r="C4" s="95"/>
      <c r="D4" s="69"/>
      <c r="E4" s="69"/>
      <c r="F4" s="69"/>
      <c r="G4" s="69"/>
      <c r="H4" s="69"/>
      <c r="I4" s="69"/>
      <c r="J4" s="69"/>
      <c r="K4" s="69"/>
      <c r="L4" s="69"/>
      <c r="M4" s="70"/>
    </row>
    <row r="5" spans="2:13" x14ac:dyDescent="0.15">
      <c r="B5" s="77" t="s">
        <v>14</v>
      </c>
      <c r="C5" s="71"/>
      <c r="D5" s="128" t="s">
        <v>28</v>
      </c>
      <c r="E5" s="129"/>
      <c r="F5" s="129"/>
      <c r="G5" s="129"/>
      <c r="H5" s="129"/>
      <c r="I5" s="129"/>
      <c r="J5" s="129"/>
      <c r="K5" s="129"/>
      <c r="L5" s="129"/>
      <c r="M5" s="130"/>
    </row>
    <row r="6" spans="2:13" x14ac:dyDescent="0.15">
      <c r="B6" s="74"/>
      <c r="C6" s="71"/>
      <c r="D6" s="131"/>
      <c r="E6" s="132"/>
      <c r="F6" s="132"/>
      <c r="G6" s="132"/>
      <c r="H6" s="132"/>
      <c r="I6" s="132"/>
      <c r="J6" s="132"/>
      <c r="K6" s="132"/>
      <c r="L6" s="132"/>
      <c r="M6" s="133"/>
    </row>
    <row r="7" spans="2:13" ht="14.25" thickBot="1" x14ac:dyDescent="0.2">
      <c r="B7" s="76"/>
      <c r="C7" s="72"/>
      <c r="D7" s="134"/>
      <c r="E7" s="135"/>
      <c r="F7" s="135"/>
      <c r="G7" s="135"/>
      <c r="H7" s="135"/>
      <c r="I7" s="135"/>
      <c r="J7" s="135"/>
      <c r="K7" s="135"/>
      <c r="L7" s="135"/>
      <c r="M7" s="136"/>
    </row>
    <row r="9" spans="2:13" x14ac:dyDescent="0.15">
      <c r="B9" s="64" t="s">
        <v>170</v>
      </c>
    </row>
    <row r="10" spans="2:13" x14ac:dyDescent="0.15">
      <c r="B10" s="64" t="s">
        <v>171</v>
      </c>
      <c r="F10" s="64" t="s">
        <v>172</v>
      </c>
    </row>
    <row r="11" spans="2:13" x14ac:dyDescent="0.15">
      <c r="B11" s="64" t="s">
        <v>173</v>
      </c>
      <c r="F11" s="64" t="s">
        <v>174</v>
      </c>
    </row>
    <row r="12" spans="2:13" x14ac:dyDescent="0.15">
      <c r="B12" s="64" t="s">
        <v>175</v>
      </c>
      <c r="F12" s="64" t="s">
        <v>176</v>
      </c>
    </row>
    <row r="13" spans="2:13" x14ac:dyDescent="0.15">
      <c r="B13" s="64" t="s">
        <v>177</v>
      </c>
    </row>
    <row r="15" spans="2:13" x14ac:dyDescent="0.15">
      <c r="B15" s="87" t="s">
        <v>38</v>
      </c>
      <c r="C15" s="87"/>
      <c r="D15" s="88"/>
      <c r="E15" s="88"/>
      <c r="F15" s="88"/>
      <c r="G15" s="88"/>
      <c r="H15" s="88"/>
      <c r="I15" s="88"/>
      <c r="J15" s="88"/>
      <c r="K15" s="88"/>
    </row>
    <row r="16" spans="2:13" x14ac:dyDescent="0.15">
      <c r="B16" s="88"/>
      <c r="C16" s="89"/>
      <c r="D16" s="89"/>
      <c r="E16" s="89"/>
      <c r="F16" s="89"/>
      <c r="G16" s="89"/>
      <c r="H16" s="89"/>
      <c r="I16" s="89"/>
      <c r="J16" s="89"/>
      <c r="K16" s="89"/>
    </row>
    <row r="17" spans="2:13" x14ac:dyDescent="0.15">
      <c r="B17" s="92" t="s">
        <v>178</v>
      </c>
      <c r="D17" s="90" t="str">
        <f>HYPERLINK("\\marlin\tools\ipa\sindy-u\PoiInfoToHNPUpdater\verify_log\option_log_v18_4_0_1")</f>
        <v>\\marlin\tools\ipa\sindy-u\PoiInfoToHNPUpdater\verify_log\option_log_v18_4_0_1</v>
      </c>
      <c r="E17" s="90"/>
      <c r="F17" s="90"/>
      <c r="G17" s="90"/>
      <c r="H17" s="90"/>
      <c r="I17" s="88"/>
      <c r="J17" s="88"/>
      <c r="K17" s="88"/>
    </row>
    <row r="19" spans="2:13" x14ac:dyDescent="0.15">
      <c r="B19" s="73" t="s">
        <v>44</v>
      </c>
    </row>
    <row r="20" spans="2:13" x14ac:dyDescent="0.15">
      <c r="B20" s="137" t="s">
        <v>18</v>
      </c>
      <c r="C20" s="137" t="s">
        <v>20</v>
      </c>
      <c r="D20" s="137" t="s">
        <v>21</v>
      </c>
      <c r="E20" s="137" t="s">
        <v>25</v>
      </c>
      <c r="F20" s="137" t="s">
        <v>179</v>
      </c>
      <c r="G20" s="140" t="s">
        <v>180</v>
      </c>
      <c r="H20" s="137" t="s">
        <v>29</v>
      </c>
      <c r="I20" s="137" t="s">
        <v>30</v>
      </c>
      <c r="J20" s="137" t="s">
        <v>26</v>
      </c>
      <c r="K20" s="78" t="s">
        <v>205</v>
      </c>
      <c r="L20" s="78" t="s">
        <v>19</v>
      </c>
      <c r="M20" s="78" t="s">
        <v>19</v>
      </c>
    </row>
    <row r="21" spans="2:13" x14ac:dyDescent="0.15">
      <c r="B21" s="138"/>
      <c r="C21" s="138"/>
      <c r="D21" s="138"/>
      <c r="E21" s="138"/>
      <c r="F21" s="138"/>
      <c r="G21" s="141"/>
      <c r="H21" s="138"/>
      <c r="I21" s="138"/>
      <c r="J21" s="138"/>
      <c r="K21" s="79" t="str">
        <f>HYPERLINK("\\marlin\tools\ipa\sindy-u\PoiInfoToHNPUpdater\verify_log\option_log_v18_4_0_1","ログ")</f>
        <v>ログ</v>
      </c>
      <c r="L21" s="79"/>
      <c r="M21" s="79"/>
    </row>
    <row r="22" spans="2:13" x14ac:dyDescent="0.15">
      <c r="B22" s="139"/>
      <c r="C22" s="139"/>
      <c r="D22" s="139"/>
      <c r="E22" s="139"/>
      <c r="F22" s="139"/>
      <c r="G22" s="142"/>
      <c r="H22" s="139"/>
      <c r="I22" s="139"/>
      <c r="J22" s="139"/>
      <c r="K22" s="78" t="s">
        <v>27</v>
      </c>
      <c r="L22" s="78"/>
      <c r="M22" s="80"/>
    </row>
    <row r="23" spans="2:13" ht="40.5" x14ac:dyDescent="0.15">
      <c r="B23" s="81" t="s">
        <v>181</v>
      </c>
      <c r="C23" s="81" t="s">
        <v>182</v>
      </c>
      <c r="D23" s="113" t="s">
        <v>183</v>
      </c>
      <c r="E23" s="81" t="s">
        <v>184</v>
      </c>
      <c r="F23" s="81" t="s">
        <v>31</v>
      </c>
      <c r="G23" s="81" t="s">
        <v>31</v>
      </c>
      <c r="H23" s="81" t="s">
        <v>32</v>
      </c>
      <c r="I23" s="81" t="s">
        <v>32</v>
      </c>
      <c r="J23" s="82" t="s">
        <v>203</v>
      </c>
      <c r="K23" s="85" t="s">
        <v>208</v>
      </c>
      <c r="L23" s="85"/>
      <c r="M23" s="81"/>
    </row>
    <row r="24" spans="2:13" ht="40.5" x14ac:dyDescent="0.15">
      <c r="B24" s="81" t="s">
        <v>22</v>
      </c>
      <c r="C24" s="81" t="s">
        <v>182</v>
      </c>
      <c r="D24" s="86" t="s">
        <v>190</v>
      </c>
      <c r="E24" s="81" t="s">
        <v>185</v>
      </c>
      <c r="F24" s="81" t="s">
        <v>31</v>
      </c>
      <c r="G24" s="81" t="s">
        <v>31</v>
      </c>
      <c r="H24" s="81" t="s">
        <v>32</v>
      </c>
      <c r="I24" s="81" t="s">
        <v>32</v>
      </c>
      <c r="J24" s="82" t="s">
        <v>204</v>
      </c>
      <c r="K24" s="85" t="s">
        <v>208</v>
      </c>
      <c r="L24" s="85"/>
      <c r="M24" s="81"/>
    </row>
    <row r="25" spans="2:13" ht="27" x14ac:dyDescent="0.15">
      <c r="B25" s="81" t="s">
        <v>23</v>
      </c>
      <c r="C25" s="81" t="s">
        <v>182</v>
      </c>
      <c r="D25" s="86" t="s">
        <v>191</v>
      </c>
      <c r="E25" s="81" t="s">
        <v>40</v>
      </c>
      <c r="F25" s="81" t="s">
        <v>31</v>
      </c>
      <c r="G25" s="81" t="s">
        <v>31</v>
      </c>
      <c r="H25" s="81" t="s">
        <v>31</v>
      </c>
      <c r="I25" s="81" t="s">
        <v>45</v>
      </c>
      <c r="J25" s="82" t="s">
        <v>221</v>
      </c>
      <c r="K25" s="85" t="s">
        <v>208</v>
      </c>
      <c r="L25" s="85"/>
      <c r="M25" s="81"/>
    </row>
    <row r="26" spans="2:13" ht="27" x14ac:dyDescent="0.15">
      <c r="B26" s="81" t="s">
        <v>24</v>
      </c>
      <c r="C26" s="81" t="s">
        <v>182</v>
      </c>
      <c r="D26" s="86" t="s">
        <v>192</v>
      </c>
      <c r="E26" s="81" t="s">
        <v>40</v>
      </c>
      <c r="F26" s="81" t="s">
        <v>31</v>
      </c>
      <c r="G26" s="81" t="s">
        <v>31</v>
      </c>
      <c r="H26" s="81" t="s">
        <v>31</v>
      </c>
      <c r="I26" s="81" t="s">
        <v>45</v>
      </c>
      <c r="J26" s="82" t="s">
        <v>221</v>
      </c>
      <c r="K26" s="85" t="s">
        <v>208</v>
      </c>
      <c r="L26" s="85"/>
      <c r="M26" s="81"/>
    </row>
    <row r="27" spans="2:13" ht="27" x14ac:dyDescent="0.15">
      <c r="B27" s="81" t="s">
        <v>35</v>
      </c>
      <c r="C27" s="81" t="s">
        <v>182</v>
      </c>
      <c r="D27" s="86" t="s">
        <v>193</v>
      </c>
      <c r="E27" s="81" t="s">
        <v>40</v>
      </c>
      <c r="F27" s="81" t="s">
        <v>31</v>
      </c>
      <c r="G27" s="81" t="s">
        <v>31</v>
      </c>
      <c r="H27" s="81" t="s">
        <v>31</v>
      </c>
      <c r="I27" s="81" t="s">
        <v>45</v>
      </c>
      <c r="J27" s="82" t="s">
        <v>221</v>
      </c>
      <c r="K27" s="85" t="s">
        <v>208</v>
      </c>
      <c r="L27" s="85"/>
      <c r="M27" s="81"/>
    </row>
    <row r="28" spans="2:13" ht="27" x14ac:dyDescent="0.15">
      <c r="B28" s="81" t="s">
        <v>36</v>
      </c>
      <c r="C28" s="81" t="s">
        <v>182</v>
      </c>
      <c r="D28" s="86" t="s">
        <v>194</v>
      </c>
      <c r="E28" s="81" t="s">
        <v>40</v>
      </c>
      <c r="F28" s="81" t="s">
        <v>31</v>
      </c>
      <c r="G28" s="81" t="s">
        <v>31</v>
      </c>
      <c r="H28" s="81" t="s">
        <v>31</v>
      </c>
      <c r="I28" s="81" t="s">
        <v>45</v>
      </c>
      <c r="J28" s="82" t="s">
        <v>221</v>
      </c>
      <c r="K28" s="85" t="s">
        <v>208</v>
      </c>
      <c r="L28" s="85"/>
      <c r="M28" s="81"/>
    </row>
    <row r="29" spans="2:13" ht="27" x14ac:dyDescent="0.15">
      <c r="B29" s="81" t="s">
        <v>36</v>
      </c>
      <c r="C29" s="81" t="s">
        <v>182</v>
      </c>
      <c r="D29" s="86" t="s">
        <v>195</v>
      </c>
      <c r="E29" s="81" t="s">
        <v>40</v>
      </c>
      <c r="F29" s="81" t="s">
        <v>31</v>
      </c>
      <c r="G29" s="81" t="s">
        <v>31</v>
      </c>
      <c r="H29" s="81" t="s">
        <v>31</v>
      </c>
      <c r="I29" s="81" t="s">
        <v>45</v>
      </c>
      <c r="J29" s="82" t="s">
        <v>221</v>
      </c>
      <c r="K29" s="85" t="s">
        <v>208</v>
      </c>
      <c r="L29" s="85"/>
      <c r="M29" s="81"/>
    </row>
    <row r="30" spans="2:13" ht="27" x14ac:dyDescent="0.15">
      <c r="B30" s="81" t="s">
        <v>37</v>
      </c>
      <c r="C30" s="81" t="s">
        <v>182</v>
      </c>
      <c r="D30" s="86" t="s">
        <v>196</v>
      </c>
      <c r="E30" s="81" t="s">
        <v>40</v>
      </c>
      <c r="F30" s="81" t="s">
        <v>31</v>
      </c>
      <c r="G30" s="81" t="s">
        <v>31</v>
      </c>
      <c r="H30" s="81" t="s">
        <v>31</v>
      </c>
      <c r="I30" s="81" t="s">
        <v>45</v>
      </c>
      <c r="J30" s="82" t="s">
        <v>221</v>
      </c>
      <c r="K30" s="85" t="s">
        <v>208</v>
      </c>
      <c r="L30" s="85"/>
      <c r="M30" s="81"/>
    </row>
    <row r="31" spans="2:13" ht="27" x14ac:dyDescent="0.15">
      <c r="B31" s="81" t="s">
        <v>186</v>
      </c>
      <c r="C31" s="81" t="s">
        <v>182</v>
      </c>
      <c r="D31" s="86" t="s">
        <v>197</v>
      </c>
      <c r="E31" s="81" t="s">
        <v>40</v>
      </c>
      <c r="F31" s="81" t="s">
        <v>31</v>
      </c>
      <c r="G31" s="81" t="s">
        <v>31</v>
      </c>
      <c r="H31" s="81" t="s">
        <v>31</v>
      </c>
      <c r="I31" s="81" t="s">
        <v>45</v>
      </c>
      <c r="J31" s="82" t="s">
        <v>221</v>
      </c>
      <c r="K31" s="85" t="s">
        <v>208</v>
      </c>
      <c r="L31" s="85"/>
      <c r="M31" s="81"/>
    </row>
    <row r="32" spans="2:13" ht="27" x14ac:dyDescent="0.15">
      <c r="B32" s="81" t="s">
        <v>187</v>
      </c>
      <c r="C32" s="81" t="s">
        <v>182</v>
      </c>
      <c r="D32" s="86" t="s">
        <v>198</v>
      </c>
      <c r="E32" s="81" t="s">
        <v>40</v>
      </c>
      <c r="F32" s="81" t="s">
        <v>31</v>
      </c>
      <c r="G32" s="81" t="s">
        <v>31</v>
      </c>
      <c r="H32" s="81" t="s">
        <v>31</v>
      </c>
      <c r="I32" s="81" t="s">
        <v>45</v>
      </c>
      <c r="J32" s="82" t="s">
        <v>221</v>
      </c>
      <c r="K32" s="85" t="s">
        <v>208</v>
      </c>
      <c r="L32" s="85"/>
      <c r="M32" s="81"/>
    </row>
    <row r="33" spans="2:13" ht="27" x14ac:dyDescent="0.15">
      <c r="B33" s="81" t="s">
        <v>47</v>
      </c>
      <c r="C33" s="81" t="s">
        <v>182</v>
      </c>
      <c r="D33" s="86" t="s">
        <v>199</v>
      </c>
      <c r="E33" s="81" t="s">
        <v>40</v>
      </c>
      <c r="F33" s="81" t="s">
        <v>31</v>
      </c>
      <c r="G33" s="81" t="s">
        <v>31</v>
      </c>
      <c r="H33" s="81" t="s">
        <v>31</v>
      </c>
      <c r="I33" s="81" t="s">
        <v>45</v>
      </c>
      <c r="J33" s="82" t="s">
        <v>221</v>
      </c>
      <c r="K33" s="85" t="s">
        <v>208</v>
      </c>
      <c r="L33" s="85"/>
      <c r="M33" s="81"/>
    </row>
    <row r="34" spans="2:13" ht="27" x14ac:dyDescent="0.15">
      <c r="B34" s="81" t="s">
        <v>48</v>
      </c>
      <c r="C34" s="81" t="s">
        <v>182</v>
      </c>
      <c r="D34" s="86" t="s">
        <v>200</v>
      </c>
      <c r="E34" s="81" t="s">
        <v>40</v>
      </c>
      <c r="F34" s="81" t="s">
        <v>31</v>
      </c>
      <c r="G34" s="81" t="s">
        <v>31</v>
      </c>
      <c r="H34" s="81" t="s">
        <v>31</v>
      </c>
      <c r="I34" s="81" t="s">
        <v>45</v>
      </c>
      <c r="J34" s="82" t="s">
        <v>221</v>
      </c>
      <c r="K34" s="85" t="s">
        <v>208</v>
      </c>
      <c r="L34" s="85"/>
      <c r="M34" s="81"/>
    </row>
    <row r="35" spans="2:13" ht="40.5" x14ac:dyDescent="0.15">
      <c r="B35" s="81" t="s">
        <v>49</v>
      </c>
      <c r="C35" s="81" t="s">
        <v>182</v>
      </c>
      <c r="D35" s="86" t="s">
        <v>201</v>
      </c>
      <c r="E35" s="81" t="s">
        <v>185</v>
      </c>
      <c r="F35" s="81" t="s">
        <v>31</v>
      </c>
      <c r="G35" s="81" t="s">
        <v>31</v>
      </c>
      <c r="H35" s="81" t="s">
        <v>31</v>
      </c>
      <c r="I35" s="81" t="s">
        <v>31</v>
      </c>
      <c r="J35" s="82" t="s">
        <v>206</v>
      </c>
      <c r="K35" s="85" t="s">
        <v>208</v>
      </c>
      <c r="L35" s="85"/>
      <c r="M35" s="81"/>
    </row>
    <row r="36" spans="2:13" ht="40.5" x14ac:dyDescent="0.15">
      <c r="B36" s="81" t="s">
        <v>50</v>
      </c>
      <c r="C36" s="81" t="s">
        <v>182</v>
      </c>
      <c r="D36" s="86" t="s">
        <v>202</v>
      </c>
      <c r="E36" s="81" t="s">
        <v>185</v>
      </c>
      <c r="F36" s="81" t="s">
        <v>31</v>
      </c>
      <c r="G36" s="81" t="s">
        <v>31</v>
      </c>
      <c r="H36" s="81" t="s">
        <v>31</v>
      </c>
      <c r="I36" s="81" t="s">
        <v>31</v>
      </c>
      <c r="J36" s="82" t="s">
        <v>207</v>
      </c>
      <c r="K36" s="85" t="s">
        <v>208</v>
      </c>
      <c r="L36" s="85"/>
      <c r="M36" s="81"/>
    </row>
    <row r="37" spans="2:13" ht="40.5" x14ac:dyDescent="0.15">
      <c r="B37" s="81" t="s">
        <v>51</v>
      </c>
      <c r="C37" s="81" t="s">
        <v>188</v>
      </c>
      <c r="D37" s="86" t="s">
        <v>220</v>
      </c>
      <c r="E37" s="81" t="s">
        <v>184</v>
      </c>
      <c r="F37" s="81" t="s">
        <v>31</v>
      </c>
      <c r="G37" s="81" t="s">
        <v>31</v>
      </c>
      <c r="H37" s="81" t="s">
        <v>31</v>
      </c>
      <c r="I37" s="81" t="s">
        <v>31</v>
      </c>
      <c r="J37" s="82" t="s">
        <v>293</v>
      </c>
      <c r="K37" s="85" t="s">
        <v>208</v>
      </c>
      <c r="L37" s="85"/>
      <c r="M37" s="81"/>
    </row>
    <row r="38" spans="2:13" ht="40.5" x14ac:dyDescent="0.15">
      <c r="B38" s="81" t="s">
        <v>52</v>
      </c>
      <c r="C38" s="81" t="s">
        <v>188</v>
      </c>
      <c r="D38" s="86" t="s">
        <v>219</v>
      </c>
      <c r="E38" s="81" t="s">
        <v>184</v>
      </c>
      <c r="F38" s="81" t="s">
        <v>31</v>
      </c>
      <c r="G38" s="81" t="s">
        <v>31</v>
      </c>
      <c r="H38" s="81" t="s">
        <v>31</v>
      </c>
      <c r="I38" s="81" t="s">
        <v>31</v>
      </c>
      <c r="J38" s="82" t="s">
        <v>293</v>
      </c>
      <c r="K38" s="85" t="s">
        <v>208</v>
      </c>
      <c r="L38" s="85"/>
      <c r="M38" s="81"/>
    </row>
    <row r="39" spans="2:13" ht="40.5" x14ac:dyDescent="0.15">
      <c r="B39" s="81" t="s">
        <v>53</v>
      </c>
      <c r="C39" s="81" t="s">
        <v>188</v>
      </c>
      <c r="D39" s="86" t="s">
        <v>294</v>
      </c>
      <c r="E39" s="81" t="s">
        <v>184</v>
      </c>
      <c r="F39" s="81" t="s">
        <v>31</v>
      </c>
      <c r="G39" s="81" t="s">
        <v>31</v>
      </c>
      <c r="H39" s="81" t="s">
        <v>31</v>
      </c>
      <c r="I39" s="81" t="s">
        <v>31</v>
      </c>
      <c r="J39" s="82" t="s">
        <v>293</v>
      </c>
      <c r="K39" s="85" t="s">
        <v>208</v>
      </c>
      <c r="L39" s="85"/>
      <c r="M39" s="81"/>
    </row>
    <row r="40" spans="2:13" ht="40.5" x14ac:dyDescent="0.15">
      <c r="B40" s="81" t="s">
        <v>54</v>
      </c>
      <c r="C40" s="81" t="s">
        <v>188</v>
      </c>
      <c r="D40" s="86" t="s">
        <v>218</v>
      </c>
      <c r="E40" s="81" t="s">
        <v>184</v>
      </c>
      <c r="F40" s="81" t="s">
        <v>31</v>
      </c>
      <c r="G40" s="81" t="s">
        <v>31</v>
      </c>
      <c r="H40" s="81" t="s">
        <v>31</v>
      </c>
      <c r="I40" s="81" t="s">
        <v>31</v>
      </c>
      <c r="J40" s="82" t="s">
        <v>293</v>
      </c>
      <c r="K40" s="85" t="s">
        <v>208</v>
      </c>
      <c r="L40" s="85"/>
      <c r="M40" s="81"/>
    </row>
    <row r="41" spans="2:13" ht="40.5" x14ac:dyDescent="0.15">
      <c r="B41" s="81" t="s">
        <v>55</v>
      </c>
      <c r="C41" s="81" t="s">
        <v>188</v>
      </c>
      <c r="D41" s="86" t="s">
        <v>217</v>
      </c>
      <c r="E41" s="81" t="s">
        <v>184</v>
      </c>
      <c r="F41" s="81" t="s">
        <v>31</v>
      </c>
      <c r="G41" s="81" t="s">
        <v>31</v>
      </c>
      <c r="H41" s="81" t="s">
        <v>31</v>
      </c>
      <c r="I41" s="81" t="s">
        <v>31</v>
      </c>
      <c r="J41" s="82" t="s">
        <v>293</v>
      </c>
      <c r="K41" s="85" t="s">
        <v>208</v>
      </c>
      <c r="L41" s="85"/>
      <c r="M41" s="81"/>
    </row>
    <row r="42" spans="2:13" ht="40.5" x14ac:dyDescent="0.15">
      <c r="B42" s="81" t="s">
        <v>46</v>
      </c>
      <c r="C42" s="81" t="s">
        <v>188</v>
      </c>
      <c r="D42" s="86" t="s">
        <v>216</v>
      </c>
      <c r="E42" s="81" t="s">
        <v>184</v>
      </c>
      <c r="F42" s="81" t="s">
        <v>31</v>
      </c>
      <c r="G42" s="81" t="s">
        <v>31</v>
      </c>
      <c r="H42" s="81" t="s">
        <v>31</v>
      </c>
      <c r="I42" s="81" t="s">
        <v>31</v>
      </c>
      <c r="J42" s="82" t="s">
        <v>293</v>
      </c>
      <c r="K42" s="85" t="s">
        <v>208</v>
      </c>
      <c r="L42" s="85"/>
      <c r="M42" s="81"/>
    </row>
    <row r="43" spans="2:13" ht="40.5" x14ac:dyDescent="0.15">
      <c r="B43" s="81" t="s">
        <v>57</v>
      </c>
      <c r="C43" s="81" t="s">
        <v>188</v>
      </c>
      <c r="D43" s="86" t="s">
        <v>215</v>
      </c>
      <c r="E43" s="81" t="s">
        <v>184</v>
      </c>
      <c r="F43" s="81" t="s">
        <v>31</v>
      </c>
      <c r="G43" s="81" t="s">
        <v>31</v>
      </c>
      <c r="H43" s="81" t="s">
        <v>31</v>
      </c>
      <c r="I43" s="81" t="s">
        <v>31</v>
      </c>
      <c r="J43" s="82" t="s">
        <v>293</v>
      </c>
      <c r="K43" s="85" t="s">
        <v>208</v>
      </c>
      <c r="L43" s="85"/>
      <c r="M43" s="81"/>
    </row>
    <row r="44" spans="2:13" ht="40.5" x14ac:dyDescent="0.15">
      <c r="B44" s="81" t="s">
        <v>58</v>
      </c>
      <c r="C44" s="81" t="s">
        <v>188</v>
      </c>
      <c r="D44" s="86" t="s">
        <v>214</v>
      </c>
      <c r="E44" s="81" t="s">
        <v>184</v>
      </c>
      <c r="F44" s="81" t="s">
        <v>31</v>
      </c>
      <c r="G44" s="81" t="s">
        <v>31</v>
      </c>
      <c r="H44" s="81" t="s">
        <v>31</v>
      </c>
      <c r="I44" s="81" t="s">
        <v>31</v>
      </c>
      <c r="J44" s="82" t="s">
        <v>293</v>
      </c>
      <c r="K44" s="85" t="s">
        <v>208</v>
      </c>
      <c r="L44" s="85"/>
      <c r="M44" s="81"/>
    </row>
    <row r="45" spans="2:13" ht="40.5" x14ac:dyDescent="0.15">
      <c r="B45" s="81" t="s">
        <v>59</v>
      </c>
      <c r="C45" s="81" t="s">
        <v>188</v>
      </c>
      <c r="D45" s="86" t="s">
        <v>213</v>
      </c>
      <c r="E45" s="81" t="s">
        <v>184</v>
      </c>
      <c r="F45" s="81" t="s">
        <v>31</v>
      </c>
      <c r="G45" s="81" t="s">
        <v>31</v>
      </c>
      <c r="H45" s="81" t="s">
        <v>31</v>
      </c>
      <c r="I45" s="81" t="s">
        <v>31</v>
      </c>
      <c r="J45" s="82" t="s">
        <v>298</v>
      </c>
      <c r="K45" s="85" t="s">
        <v>208</v>
      </c>
      <c r="L45" s="85"/>
      <c r="M45" s="81"/>
    </row>
    <row r="46" spans="2:13" ht="40.5" x14ac:dyDescent="0.15">
      <c r="B46" s="81" t="s">
        <v>60</v>
      </c>
      <c r="C46" s="81" t="s">
        <v>188</v>
      </c>
      <c r="D46" s="86" t="s">
        <v>212</v>
      </c>
      <c r="E46" s="81" t="s">
        <v>184</v>
      </c>
      <c r="F46" s="81" t="s">
        <v>31</v>
      </c>
      <c r="G46" s="81" t="s">
        <v>31</v>
      </c>
      <c r="H46" s="81" t="s">
        <v>31</v>
      </c>
      <c r="I46" s="81" t="s">
        <v>31</v>
      </c>
      <c r="J46" s="82" t="s">
        <v>295</v>
      </c>
      <c r="K46" s="85" t="s">
        <v>208</v>
      </c>
      <c r="L46" s="85"/>
      <c r="M46" s="81"/>
    </row>
    <row r="47" spans="2:13" ht="40.5" x14ac:dyDescent="0.15">
      <c r="B47" s="81" t="s">
        <v>61</v>
      </c>
      <c r="C47" s="81" t="s">
        <v>188</v>
      </c>
      <c r="D47" s="86" t="s">
        <v>211</v>
      </c>
      <c r="E47" s="81" t="s">
        <v>184</v>
      </c>
      <c r="F47" s="81" t="s">
        <v>31</v>
      </c>
      <c r="G47" s="81" t="s">
        <v>31</v>
      </c>
      <c r="H47" s="81" t="s">
        <v>32</v>
      </c>
      <c r="I47" s="81" t="s">
        <v>32</v>
      </c>
      <c r="J47" s="82" t="s">
        <v>308</v>
      </c>
      <c r="K47" s="85" t="s">
        <v>208</v>
      </c>
      <c r="L47" s="85"/>
      <c r="M47" s="81"/>
    </row>
    <row r="48" spans="2:13" ht="40.5" x14ac:dyDescent="0.15">
      <c r="B48" s="81" t="s">
        <v>62</v>
      </c>
      <c r="C48" s="81" t="s">
        <v>188</v>
      </c>
      <c r="D48" s="86" t="s">
        <v>210</v>
      </c>
      <c r="E48" s="81" t="s">
        <v>184</v>
      </c>
      <c r="F48" s="81" t="s">
        <v>31</v>
      </c>
      <c r="G48" s="81" t="s">
        <v>31</v>
      </c>
      <c r="H48" s="81" t="s">
        <v>32</v>
      </c>
      <c r="I48" s="81" t="s">
        <v>31</v>
      </c>
      <c r="J48" s="82" t="s">
        <v>296</v>
      </c>
      <c r="K48" s="85" t="s">
        <v>208</v>
      </c>
      <c r="L48" s="85"/>
      <c r="M48" s="81"/>
    </row>
    <row r="49" spans="2:13" ht="27" x14ac:dyDescent="0.15">
      <c r="B49" s="81" t="s">
        <v>63</v>
      </c>
      <c r="C49" s="81" t="s">
        <v>188</v>
      </c>
      <c r="D49" s="113" t="s">
        <v>189</v>
      </c>
      <c r="E49" s="81" t="s">
        <v>184</v>
      </c>
      <c r="F49" s="81" t="s">
        <v>31</v>
      </c>
      <c r="G49" s="81" t="s">
        <v>31</v>
      </c>
      <c r="H49" s="81" t="s">
        <v>32</v>
      </c>
      <c r="I49" s="81" t="s">
        <v>32</v>
      </c>
      <c r="J49" s="82" t="s">
        <v>297</v>
      </c>
      <c r="K49" s="85" t="s">
        <v>208</v>
      </c>
      <c r="L49" s="85"/>
      <c r="M49" s="81"/>
    </row>
    <row r="51" spans="2:13" x14ac:dyDescent="0.15">
      <c r="B51" s="87" t="s">
        <v>209</v>
      </c>
    </row>
    <row r="52" spans="2:13" x14ac:dyDescent="0.15">
      <c r="B52" s="6" t="s">
        <v>39</v>
      </c>
    </row>
  </sheetData>
  <mergeCells count="10">
    <mergeCell ref="D5:M7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17"/>
  <sheetViews>
    <sheetView showGridLines="0" workbookViewId="0"/>
  </sheetViews>
  <sheetFormatPr defaultColWidth="2.25" defaultRowHeight="11.25" x14ac:dyDescent="0.15"/>
  <cols>
    <col min="1" max="2" width="2.25" style="6"/>
    <col min="3" max="3" width="2.25" style="11"/>
    <col min="4" max="4" width="2.25" style="12"/>
    <col min="5" max="16384" width="2.25" style="6"/>
  </cols>
  <sheetData>
    <row r="2" spans="1:44" x14ac:dyDescent="0.15">
      <c r="B2" s="35"/>
      <c r="C2" s="33"/>
      <c r="D2" s="6"/>
    </row>
    <row r="3" spans="1:44" x14ac:dyDescent="0.15">
      <c r="B3" s="36"/>
      <c r="C3" s="14"/>
      <c r="D3" s="6"/>
    </row>
    <row r="4" spans="1:44" ht="11.25" customHeight="1" x14ac:dyDescent="0.15">
      <c r="A4" s="18"/>
      <c r="B4" s="37"/>
      <c r="C4" s="37"/>
      <c r="D4" s="14"/>
      <c r="E4" s="14"/>
      <c r="F4" s="14"/>
      <c r="G4" s="14"/>
    </row>
    <row r="5" spans="1:44" ht="14.25" customHeight="1" x14ac:dyDescent="0.15"/>
    <row r="6" spans="1:44" ht="14.25" customHeight="1" x14ac:dyDescent="0.15"/>
    <row r="9" spans="1:44" x14ac:dyDescent="0.15">
      <c r="C9" s="6"/>
    </row>
    <row r="12" spans="1:44" ht="13.5" x14ac:dyDescent="0.15">
      <c r="C12" s="34"/>
      <c r="D12" s="34"/>
      <c r="E12" s="34"/>
      <c r="F12" s="34"/>
      <c r="G12" s="34"/>
      <c r="AR12" s="110" t="s">
        <v>233</v>
      </c>
    </row>
    <row r="13" spans="1:44" x14ac:dyDescent="0.15">
      <c r="C13" s="96" t="s">
        <v>41</v>
      </c>
    </row>
    <row r="16" spans="1:44" x14ac:dyDescent="0.15">
      <c r="D16" s="97">
        <v>1</v>
      </c>
      <c r="E16" s="6" t="s">
        <v>299</v>
      </c>
    </row>
    <row r="17" spans="4:81" x14ac:dyDescent="0.15">
      <c r="D17" s="97"/>
      <c r="E17" s="6" t="s">
        <v>300</v>
      </c>
    </row>
    <row r="19" spans="4:81" x14ac:dyDescent="0.15">
      <c r="E19" s="6" t="s">
        <v>301</v>
      </c>
    </row>
    <row r="21" spans="4:81" ht="13.5" customHeight="1" x14ac:dyDescent="0.15">
      <c r="E21" s="179" t="s">
        <v>234</v>
      </c>
      <c r="F21" s="180"/>
      <c r="G21" s="180"/>
      <c r="H21" s="180"/>
      <c r="I21" s="180"/>
      <c r="J21" s="180"/>
      <c r="K21" s="180"/>
      <c r="L21" s="181"/>
      <c r="M21" s="179" t="s">
        <v>237</v>
      </c>
      <c r="N21" s="180"/>
      <c r="O21" s="180"/>
      <c r="P21" s="180"/>
      <c r="Q21" s="180"/>
      <c r="R21" s="180"/>
      <c r="S21" s="180"/>
      <c r="T21" s="181"/>
      <c r="U21" s="179" t="s">
        <v>238</v>
      </c>
      <c r="V21" s="180"/>
      <c r="W21" s="180"/>
      <c r="X21" s="180"/>
      <c r="Y21" s="180"/>
      <c r="Z21" s="180"/>
      <c r="AA21" s="180"/>
      <c r="AB21" s="181"/>
      <c r="AC21" s="179" t="s">
        <v>239</v>
      </c>
      <c r="AD21" s="180"/>
      <c r="AE21" s="180"/>
      <c r="AF21" s="180"/>
      <c r="AG21" s="180"/>
      <c r="AH21" s="180"/>
      <c r="AI21" s="180"/>
      <c r="AJ21" s="181"/>
      <c r="AK21" s="203" t="s">
        <v>235</v>
      </c>
      <c r="AL21" s="203"/>
      <c r="AM21" s="203"/>
      <c r="AN21" s="203"/>
      <c r="AO21" s="203"/>
      <c r="AP21" s="203"/>
      <c r="AQ21" s="203"/>
      <c r="AR21" s="203"/>
      <c r="AS21" s="173" t="s">
        <v>236</v>
      </c>
      <c r="AT21" s="174"/>
      <c r="AU21" s="174"/>
      <c r="AV21" s="174"/>
      <c r="AW21" s="174"/>
      <c r="AX21" s="174"/>
      <c r="AY21" s="174"/>
      <c r="AZ21" s="175"/>
      <c r="BA21" s="173" t="s">
        <v>240</v>
      </c>
      <c r="BB21" s="174"/>
      <c r="BC21" s="174"/>
      <c r="BD21" s="174"/>
      <c r="BE21" s="174"/>
      <c r="BF21" s="174"/>
      <c r="BG21" s="174"/>
      <c r="BH21" s="175"/>
      <c r="BI21" s="173" t="s">
        <v>241</v>
      </c>
      <c r="BJ21" s="174"/>
      <c r="BK21" s="174"/>
      <c r="BL21" s="174"/>
      <c r="BM21" s="174"/>
      <c r="BN21" s="174"/>
      <c r="BO21" s="174"/>
      <c r="BP21" s="175"/>
      <c r="BQ21" s="145" t="s">
        <v>290</v>
      </c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7"/>
    </row>
    <row r="22" spans="4:81" ht="13.5" customHeight="1" x14ac:dyDescent="0.15">
      <c r="E22" s="204" t="s">
        <v>222</v>
      </c>
      <c r="F22" s="204"/>
      <c r="G22" s="204"/>
      <c r="H22" s="204"/>
      <c r="I22" s="204" t="s">
        <v>223</v>
      </c>
      <c r="J22" s="204"/>
      <c r="K22" s="204"/>
      <c r="L22" s="204"/>
      <c r="M22" s="204" t="s">
        <v>222</v>
      </c>
      <c r="N22" s="204"/>
      <c r="O22" s="204"/>
      <c r="P22" s="204"/>
      <c r="Q22" s="204" t="s">
        <v>223</v>
      </c>
      <c r="R22" s="204"/>
      <c r="S22" s="204"/>
      <c r="T22" s="204"/>
      <c r="U22" s="204" t="s">
        <v>222</v>
      </c>
      <c r="V22" s="204"/>
      <c r="W22" s="204"/>
      <c r="X22" s="204"/>
      <c r="Y22" s="204" t="s">
        <v>223</v>
      </c>
      <c r="Z22" s="204"/>
      <c r="AA22" s="204"/>
      <c r="AB22" s="204"/>
      <c r="AC22" s="204" t="s">
        <v>222</v>
      </c>
      <c r="AD22" s="204"/>
      <c r="AE22" s="204"/>
      <c r="AF22" s="204"/>
      <c r="AG22" s="204" t="s">
        <v>223</v>
      </c>
      <c r="AH22" s="204"/>
      <c r="AI22" s="204"/>
      <c r="AJ22" s="204"/>
      <c r="AK22" s="203" t="s">
        <v>222</v>
      </c>
      <c r="AL22" s="203"/>
      <c r="AM22" s="203"/>
      <c r="AN22" s="203"/>
      <c r="AO22" s="203" t="s">
        <v>223</v>
      </c>
      <c r="AP22" s="203"/>
      <c r="AQ22" s="203"/>
      <c r="AR22" s="203"/>
      <c r="AS22" s="203" t="s">
        <v>224</v>
      </c>
      <c r="AT22" s="203"/>
      <c r="AU22" s="203"/>
      <c r="AV22" s="203"/>
      <c r="AW22" s="203" t="s">
        <v>225</v>
      </c>
      <c r="AX22" s="203"/>
      <c r="AY22" s="203"/>
      <c r="AZ22" s="203"/>
      <c r="BA22" s="203" t="s">
        <v>224</v>
      </c>
      <c r="BB22" s="203"/>
      <c r="BC22" s="203"/>
      <c r="BD22" s="203"/>
      <c r="BE22" s="203" t="s">
        <v>225</v>
      </c>
      <c r="BF22" s="203"/>
      <c r="BG22" s="203"/>
      <c r="BH22" s="203"/>
      <c r="BI22" s="203" t="s">
        <v>224</v>
      </c>
      <c r="BJ22" s="203"/>
      <c r="BK22" s="203"/>
      <c r="BL22" s="203"/>
      <c r="BM22" s="203" t="s">
        <v>225</v>
      </c>
      <c r="BN22" s="203"/>
      <c r="BO22" s="203"/>
      <c r="BP22" s="203"/>
      <c r="BQ22" s="148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50"/>
    </row>
    <row r="23" spans="4:81" ht="13.5" customHeight="1" x14ac:dyDescent="0.15">
      <c r="D23" s="6"/>
      <c r="E23" s="219" t="s">
        <v>226</v>
      </c>
      <c r="F23" s="219"/>
      <c r="G23" s="219"/>
      <c r="H23" s="219"/>
      <c r="I23" s="219">
        <v>381521</v>
      </c>
      <c r="J23" s="219"/>
      <c r="K23" s="219"/>
      <c r="L23" s="219"/>
      <c r="M23" s="221" t="s">
        <v>245</v>
      </c>
      <c r="N23" s="222"/>
      <c r="O23" s="222"/>
      <c r="P23" s="223"/>
      <c r="Q23" s="224">
        <v>63367</v>
      </c>
      <c r="R23" s="224"/>
      <c r="S23" s="224"/>
      <c r="T23" s="224"/>
      <c r="U23" s="247" t="s">
        <v>245</v>
      </c>
      <c r="V23" s="248"/>
      <c r="W23" s="248"/>
      <c r="X23" s="249"/>
      <c r="Y23" s="242">
        <v>3443970</v>
      </c>
      <c r="Z23" s="242"/>
      <c r="AA23" s="242"/>
      <c r="AB23" s="242"/>
      <c r="AC23" s="206" t="s">
        <v>245</v>
      </c>
      <c r="AD23" s="207"/>
      <c r="AE23" s="207"/>
      <c r="AF23" s="208"/>
      <c r="AG23" s="205">
        <v>3781933</v>
      </c>
      <c r="AH23" s="205"/>
      <c r="AI23" s="205"/>
      <c r="AJ23" s="205"/>
      <c r="AK23" s="241" t="s">
        <v>226</v>
      </c>
      <c r="AL23" s="241"/>
      <c r="AM23" s="241"/>
      <c r="AN23" s="241"/>
      <c r="AO23" s="241">
        <v>2075698</v>
      </c>
      <c r="AP23" s="241"/>
      <c r="AQ23" s="241"/>
      <c r="AR23" s="241"/>
      <c r="AS23" s="206" t="s">
        <v>245</v>
      </c>
      <c r="AT23" s="207"/>
      <c r="AU23" s="207"/>
      <c r="AV23" s="208"/>
      <c r="AW23" s="206">
        <v>10590</v>
      </c>
      <c r="AX23" s="207"/>
      <c r="AY23" s="207"/>
      <c r="AZ23" s="208"/>
      <c r="BA23" s="225" t="s">
        <v>245</v>
      </c>
      <c r="BB23" s="226"/>
      <c r="BC23" s="226"/>
      <c r="BD23" s="227"/>
      <c r="BE23" s="225">
        <v>8774677</v>
      </c>
      <c r="BF23" s="226"/>
      <c r="BG23" s="226"/>
      <c r="BH23" s="227"/>
      <c r="BI23" s="206" t="s">
        <v>245</v>
      </c>
      <c r="BJ23" s="207"/>
      <c r="BK23" s="207"/>
      <c r="BL23" s="208"/>
      <c r="BM23" s="206">
        <v>9102379</v>
      </c>
      <c r="BN23" s="207"/>
      <c r="BO23" s="207"/>
      <c r="BP23" s="208"/>
      <c r="BQ23" s="262" t="s">
        <v>285</v>
      </c>
      <c r="BR23" s="263"/>
      <c r="BS23" s="263"/>
      <c r="BT23" s="263"/>
      <c r="BU23" s="263"/>
      <c r="BV23" s="263"/>
      <c r="BW23" s="263"/>
      <c r="BX23" s="264"/>
      <c r="BY23" s="216" t="b">
        <f>AND((I23=AO24),(I25=AO25),(I27=AO27),(I28=AO28))</f>
        <v>1</v>
      </c>
      <c r="BZ23" s="217"/>
      <c r="CA23" s="217"/>
      <c r="CB23" s="217"/>
      <c r="CC23" s="218"/>
    </row>
    <row r="24" spans="4:81" ht="13.5" customHeight="1" x14ac:dyDescent="0.15">
      <c r="D24" s="6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 t="s">
        <v>251</v>
      </c>
      <c r="V24" s="209"/>
      <c r="W24" s="209"/>
      <c r="X24" s="209"/>
      <c r="Y24" s="209">
        <v>0</v>
      </c>
      <c r="Z24" s="209"/>
      <c r="AA24" s="209"/>
      <c r="AB24" s="209"/>
      <c r="AC24" s="209" t="s">
        <v>251</v>
      </c>
      <c r="AD24" s="209"/>
      <c r="AE24" s="209"/>
      <c r="AF24" s="209"/>
      <c r="AG24" s="209">
        <v>0</v>
      </c>
      <c r="AH24" s="209"/>
      <c r="AI24" s="209"/>
      <c r="AJ24" s="209"/>
      <c r="AK24" s="220" t="s">
        <v>242</v>
      </c>
      <c r="AL24" s="220"/>
      <c r="AM24" s="220"/>
      <c r="AN24" s="220"/>
      <c r="AO24" s="238">
        <v>381521</v>
      </c>
      <c r="AP24" s="239"/>
      <c r="AQ24" s="239"/>
      <c r="AR24" s="240"/>
      <c r="AS24" s="244" t="s">
        <v>242</v>
      </c>
      <c r="AT24" s="244"/>
      <c r="AU24" s="244"/>
      <c r="AV24" s="244"/>
      <c r="AW24" s="244">
        <v>63367</v>
      </c>
      <c r="AX24" s="244"/>
      <c r="AY24" s="244"/>
      <c r="AZ24" s="244"/>
      <c r="BA24" s="209" t="s">
        <v>251</v>
      </c>
      <c r="BB24" s="209"/>
      <c r="BC24" s="209"/>
      <c r="BD24" s="209"/>
      <c r="BE24" s="209">
        <v>0</v>
      </c>
      <c r="BF24" s="209"/>
      <c r="BG24" s="209"/>
      <c r="BH24" s="209"/>
      <c r="BI24" s="209" t="s">
        <v>251</v>
      </c>
      <c r="BJ24" s="209"/>
      <c r="BK24" s="209"/>
      <c r="BL24" s="209"/>
      <c r="BM24" s="209">
        <v>0</v>
      </c>
      <c r="BN24" s="209"/>
      <c r="BO24" s="209"/>
      <c r="BP24" s="209"/>
      <c r="BQ24" s="234" t="s">
        <v>289</v>
      </c>
      <c r="BR24" s="235"/>
      <c r="BS24" s="235"/>
      <c r="BT24" s="235"/>
      <c r="BU24" s="235"/>
      <c r="BV24" s="235"/>
      <c r="BW24" s="235"/>
      <c r="BX24" s="236"/>
      <c r="BY24" s="210" t="b">
        <f>AND((Q23=AW24),(Q25=AW25),(Q27=AW27),(Q28=AW28))</f>
        <v>1</v>
      </c>
      <c r="BZ24" s="211"/>
      <c r="CA24" s="211"/>
      <c r="CB24" s="211"/>
      <c r="CC24" s="212"/>
    </row>
    <row r="25" spans="4:81" ht="13.5" customHeight="1" x14ac:dyDescent="0.15">
      <c r="D25" s="6"/>
      <c r="E25" s="209" t="s">
        <v>243</v>
      </c>
      <c r="F25" s="209"/>
      <c r="G25" s="209"/>
      <c r="H25" s="209"/>
      <c r="I25" s="209">
        <v>3322</v>
      </c>
      <c r="J25" s="209"/>
      <c r="K25" s="209"/>
      <c r="L25" s="209"/>
      <c r="M25" s="209" t="s">
        <v>246</v>
      </c>
      <c r="N25" s="209"/>
      <c r="O25" s="209"/>
      <c r="P25" s="209"/>
      <c r="Q25" s="209">
        <v>1</v>
      </c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 t="s">
        <v>253</v>
      </c>
      <c r="AD25" s="209"/>
      <c r="AE25" s="209"/>
      <c r="AF25" s="209"/>
      <c r="AG25" s="209">
        <v>0</v>
      </c>
      <c r="AH25" s="209"/>
      <c r="AI25" s="209"/>
      <c r="AJ25" s="209"/>
      <c r="AK25" s="209" t="s">
        <v>243</v>
      </c>
      <c r="AL25" s="209"/>
      <c r="AM25" s="209"/>
      <c r="AN25" s="209"/>
      <c r="AO25" s="210">
        <v>3322</v>
      </c>
      <c r="AP25" s="211"/>
      <c r="AQ25" s="211"/>
      <c r="AR25" s="212"/>
      <c r="AS25" s="209" t="s">
        <v>246</v>
      </c>
      <c r="AT25" s="209"/>
      <c r="AU25" s="209"/>
      <c r="AV25" s="209"/>
      <c r="AW25" s="209">
        <v>1</v>
      </c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 t="s">
        <v>253</v>
      </c>
      <c r="BJ25" s="209"/>
      <c r="BK25" s="209"/>
      <c r="BL25" s="209"/>
      <c r="BM25" s="209">
        <v>0</v>
      </c>
      <c r="BN25" s="209"/>
      <c r="BO25" s="209"/>
      <c r="BP25" s="209"/>
      <c r="BQ25" s="210" t="s">
        <v>286</v>
      </c>
      <c r="BR25" s="211"/>
      <c r="BS25" s="211"/>
      <c r="BT25" s="211"/>
      <c r="BU25" s="211"/>
      <c r="BV25" s="211"/>
      <c r="BW25" s="211"/>
      <c r="BX25" s="212"/>
      <c r="BY25" s="210" t="b">
        <f>AND((Y24=BE24),(Y27=BE27),(Y28=BE28),(BE26=34))</f>
        <v>1</v>
      </c>
      <c r="BZ25" s="211"/>
      <c r="CA25" s="211"/>
      <c r="CB25" s="211"/>
      <c r="CC25" s="212"/>
    </row>
    <row r="26" spans="4:81" ht="13.5" customHeight="1" x14ac:dyDescent="0.15">
      <c r="D26" s="6"/>
      <c r="E26" s="246" t="s">
        <v>244</v>
      </c>
      <c r="F26" s="246"/>
      <c r="G26" s="246"/>
      <c r="H26" s="246"/>
      <c r="I26" s="246">
        <v>3443970</v>
      </c>
      <c r="J26" s="246"/>
      <c r="K26" s="246"/>
      <c r="L26" s="246"/>
      <c r="M26" s="220" t="s">
        <v>254</v>
      </c>
      <c r="N26" s="220"/>
      <c r="O26" s="220"/>
      <c r="P26" s="220"/>
      <c r="Q26" s="220">
        <v>381521</v>
      </c>
      <c r="R26" s="220"/>
      <c r="S26" s="220"/>
      <c r="T26" s="220"/>
      <c r="U26" s="229" t="s">
        <v>248</v>
      </c>
      <c r="V26" s="230"/>
      <c r="W26" s="230"/>
      <c r="X26" s="231"/>
      <c r="Y26" s="228">
        <v>33</v>
      </c>
      <c r="Z26" s="228"/>
      <c r="AA26" s="228"/>
      <c r="AB26" s="228"/>
      <c r="AC26" s="246" t="s">
        <v>252</v>
      </c>
      <c r="AD26" s="246"/>
      <c r="AE26" s="246"/>
      <c r="AF26" s="246"/>
      <c r="AG26" s="246">
        <v>3443970</v>
      </c>
      <c r="AH26" s="246"/>
      <c r="AI26" s="246"/>
      <c r="AJ26" s="246"/>
      <c r="AK26" s="245" t="s">
        <v>244</v>
      </c>
      <c r="AL26" s="245"/>
      <c r="AM26" s="245"/>
      <c r="AN26" s="245"/>
      <c r="AO26" s="250">
        <v>8774677</v>
      </c>
      <c r="AP26" s="251"/>
      <c r="AQ26" s="251"/>
      <c r="AR26" s="252"/>
      <c r="AS26" s="243" t="s">
        <v>247</v>
      </c>
      <c r="AT26" s="243"/>
      <c r="AU26" s="243"/>
      <c r="AV26" s="243"/>
      <c r="AW26" s="241">
        <v>2075698</v>
      </c>
      <c r="AX26" s="241"/>
      <c r="AY26" s="241"/>
      <c r="AZ26" s="241"/>
      <c r="BA26" s="229" t="s">
        <v>248</v>
      </c>
      <c r="BB26" s="230"/>
      <c r="BC26" s="230"/>
      <c r="BD26" s="231"/>
      <c r="BE26" s="228">
        <v>34</v>
      </c>
      <c r="BF26" s="228"/>
      <c r="BG26" s="228"/>
      <c r="BH26" s="228"/>
      <c r="BI26" s="245" t="s">
        <v>252</v>
      </c>
      <c r="BJ26" s="245"/>
      <c r="BK26" s="245"/>
      <c r="BL26" s="245"/>
      <c r="BM26" s="245">
        <v>8774677</v>
      </c>
      <c r="BN26" s="245"/>
      <c r="BO26" s="245"/>
      <c r="BP26" s="245"/>
      <c r="BQ26" s="210" t="s">
        <v>287</v>
      </c>
      <c r="BR26" s="211"/>
      <c r="BS26" s="211"/>
      <c r="BT26" s="211"/>
      <c r="BU26" s="211"/>
      <c r="BV26" s="211"/>
      <c r="BW26" s="211"/>
      <c r="BX26" s="212"/>
      <c r="BY26" s="210" t="b">
        <f>AND((AG24=BM24),(AG27=BM27),(AG28=BM28),(AG25=BM25))</f>
        <v>1</v>
      </c>
      <c r="BZ26" s="211"/>
      <c r="CA26" s="211"/>
      <c r="CB26" s="211"/>
      <c r="CC26" s="212"/>
    </row>
    <row r="27" spans="4:81" ht="13.5" customHeight="1" x14ac:dyDescent="0.15">
      <c r="E27" s="209" t="s">
        <v>227</v>
      </c>
      <c r="F27" s="209"/>
      <c r="G27" s="209"/>
      <c r="H27" s="209"/>
      <c r="I27" s="209">
        <v>100.604111</v>
      </c>
      <c r="J27" s="209"/>
      <c r="K27" s="209"/>
      <c r="L27" s="209"/>
      <c r="M27" s="209" t="s">
        <v>227</v>
      </c>
      <c r="N27" s="209"/>
      <c r="O27" s="209"/>
      <c r="P27" s="209"/>
      <c r="Q27" s="209">
        <v>100.604382</v>
      </c>
      <c r="R27" s="209"/>
      <c r="S27" s="209"/>
      <c r="T27" s="209"/>
      <c r="U27" s="210" t="s">
        <v>249</v>
      </c>
      <c r="V27" s="211"/>
      <c r="W27" s="211"/>
      <c r="X27" s="212"/>
      <c r="Y27" s="209" t="s">
        <v>269</v>
      </c>
      <c r="Z27" s="209"/>
      <c r="AA27" s="209"/>
      <c r="AB27" s="209"/>
      <c r="AC27" s="209" t="s">
        <v>249</v>
      </c>
      <c r="AD27" s="209"/>
      <c r="AE27" s="209"/>
      <c r="AF27" s="209"/>
      <c r="AG27" s="209" t="s">
        <v>271</v>
      </c>
      <c r="AH27" s="209"/>
      <c r="AI27" s="209"/>
      <c r="AJ27" s="209"/>
      <c r="AK27" s="209" t="s">
        <v>227</v>
      </c>
      <c r="AL27" s="209"/>
      <c r="AM27" s="209"/>
      <c r="AN27" s="209"/>
      <c r="AO27" s="210">
        <v>100.604111</v>
      </c>
      <c r="AP27" s="211"/>
      <c r="AQ27" s="211"/>
      <c r="AR27" s="212"/>
      <c r="AS27" s="209" t="s">
        <v>227</v>
      </c>
      <c r="AT27" s="209"/>
      <c r="AU27" s="209"/>
      <c r="AV27" s="209"/>
      <c r="AW27" s="209">
        <v>100.604382</v>
      </c>
      <c r="AX27" s="209"/>
      <c r="AY27" s="209"/>
      <c r="AZ27" s="209"/>
      <c r="BA27" s="210" t="s">
        <v>249</v>
      </c>
      <c r="BB27" s="211"/>
      <c r="BC27" s="211"/>
      <c r="BD27" s="212"/>
      <c r="BE27" s="209" t="s">
        <v>269</v>
      </c>
      <c r="BF27" s="209"/>
      <c r="BG27" s="209"/>
      <c r="BH27" s="209"/>
      <c r="BI27" s="209" t="s">
        <v>249</v>
      </c>
      <c r="BJ27" s="209"/>
      <c r="BK27" s="209"/>
      <c r="BL27" s="209"/>
      <c r="BM27" s="209" t="s">
        <v>271</v>
      </c>
      <c r="BN27" s="209"/>
      <c r="BO27" s="209"/>
      <c r="BP27" s="209"/>
      <c r="BQ27" s="265" t="s">
        <v>288</v>
      </c>
      <c r="BR27" s="266"/>
      <c r="BS27" s="266"/>
      <c r="BT27" s="266"/>
      <c r="BU27" s="266"/>
      <c r="BV27" s="266"/>
      <c r="BW27" s="266"/>
      <c r="BX27" s="267"/>
      <c r="BY27" s="265" t="b">
        <f>AND((BY23,BY24,BY25,BY26))</f>
        <v>1</v>
      </c>
      <c r="BZ27" s="266"/>
      <c r="CA27" s="266"/>
      <c r="CB27" s="266"/>
      <c r="CC27" s="267"/>
    </row>
    <row r="28" spans="4:81" ht="13.5" customHeight="1" x14ac:dyDescent="0.15">
      <c r="E28" s="213" t="s">
        <v>228</v>
      </c>
      <c r="F28" s="214"/>
      <c r="G28" s="214"/>
      <c r="H28" s="215"/>
      <c r="I28" s="213">
        <v>13.670294</v>
      </c>
      <c r="J28" s="214"/>
      <c r="K28" s="214"/>
      <c r="L28" s="215"/>
      <c r="M28" s="213" t="s">
        <v>228</v>
      </c>
      <c r="N28" s="214"/>
      <c r="O28" s="214"/>
      <c r="P28" s="215"/>
      <c r="Q28" s="213">
        <v>13.670555999999999</v>
      </c>
      <c r="R28" s="214"/>
      <c r="S28" s="214"/>
      <c r="T28" s="215"/>
      <c r="U28" s="213" t="s">
        <v>250</v>
      </c>
      <c r="V28" s="214"/>
      <c r="W28" s="214"/>
      <c r="X28" s="215"/>
      <c r="Y28" s="213" t="s">
        <v>270</v>
      </c>
      <c r="Z28" s="214"/>
      <c r="AA28" s="214"/>
      <c r="AB28" s="215"/>
      <c r="AC28" s="213" t="s">
        <v>250</v>
      </c>
      <c r="AD28" s="214"/>
      <c r="AE28" s="214"/>
      <c r="AF28" s="215"/>
      <c r="AG28" s="213" t="s">
        <v>272</v>
      </c>
      <c r="AH28" s="214"/>
      <c r="AI28" s="214"/>
      <c r="AJ28" s="215"/>
      <c r="AK28" s="213" t="s">
        <v>228</v>
      </c>
      <c r="AL28" s="214"/>
      <c r="AM28" s="214"/>
      <c r="AN28" s="215"/>
      <c r="AO28" s="213">
        <v>13.670294</v>
      </c>
      <c r="AP28" s="214"/>
      <c r="AQ28" s="214"/>
      <c r="AR28" s="215"/>
      <c r="AS28" s="213" t="s">
        <v>228</v>
      </c>
      <c r="AT28" s="214"/>
      <c r="AU28" s="214"/>
      <c r="AV28" s="215"/>
      <c r="AW28" s="213">
        <v>13.670555999999999</v>
      </c>
      <c r="AX28" s="214"/>
      <c r="AY28" s="214"/>
      <c r="AZ28" s="215"/>
      <c r="BA28" s="213" t="s">
        <v>250</v>
      </c>
      <c r="BB28" s="214"/>
      <c r="BC28" s="214"/>
      <c r="BD28" s="215"/>
      <c r="BE28" s="213" t="s">
        <v>270</v>
      </c>
      <c r="BF28" s="214"/>
      <c r="BG28" s="214"/>
      <c r="BH28" s="215"/>
      <c r="BI28" s="213" t="s">
        <v>250</v>
      </c>
      <c r="BJ28" s="214"/>
      <c r="BK28" s="214"/>
      <c r="BL28" s="215"/>
      <c r="BM28" s="213" t="s">
        <v>272</v>
      </c>
      <c r="BN28" s="214"/>
      <c r="BO28" s="214"/>
      <c r="BP28" s="215"/>
      <c r="BQ28" s="268"/>
      <c r="BR28" s="269"/>
      <c r="BS28" s="269"/>
      <c r="BT28" s="269"/>
      <c r="BU28" s="269"/>
      <c r="BV28" s="269"/>
      <c r="BW28" s="269"/>
      <c r="BX28" s="270"/>
      <c r="BY28" s="268"/>
      <c r="BZ28" s="269"/>
      <c r="CA28" s="269"/>
      <c r="CB28" s="269"/>
      <c r="CC28" s="270"/>
    </row>
    <row r="29" spans="4:81" x14ac:dyDescent="0.15">
      <c r="E29" s="219" t="s">
        <v>226</v>
      </c>
      <c r="F29" s="219"/>
      <c r="G29" s="219"/>
      <c r="H29" s="219"/>
      <c r="I29" s="219">
        <v>67611</v>
      </c>
      <c r="J29" s="219"/>
      <c r="K29" s="219"/>
      <c r="L29" s="219"/>
      <c r="M29" s="221" t="s">
        <v>245</v>
      </c>
      <c r="N29" s="222"/>
      <c r="O29" s="222"/>
      <c r="P29" s="223"/>
      <c r="Q29" s="224" t="s">
        <v>112</v>
      </c>
      <c r="R29" s="224"/>
      <c r="S29" s="224"/>
      <c r="T29" s="224"/>
      <c r="U29" s="247" t="s">
        <v>245</v>
      </c>
      <c r="V29" s="248"/>
      <c r="W29" s="248"/>
      <c r="X29" s="249"/>
      <c r="Y29" s="242">
        <v>3330587</v>
      </c>
      <c r="Z29" s="242"/>
      <c r="AA29" s="242"/>
      <c r="AB29" s="242"/>
      <c r="AC29" s="206" t="s">
        <v>245</v>
      </c>
      <c r="AD29" s="207"/>
      <c r="AE29" s="207"/>
      <c r="AF29" s="208"/>
      <c r="AG29" s="205">
        <v>3668771</v>
      </c>
      <c r="AH29" s="205"/>
      <c r="AI29" s="205"/>
      <c r="AJ29" s="205"/>
      <c r="AK29" s="241" t="s">
        <v>226</v>
      </c>
      <c r="AL29" s="241"/>
      <c r="AM29" s="241"/>
      <c r="AN29" s="241"/>
      <c r="AO29" s="241">
        <v>2075716</v>
      </c>
      <c r="AP29" s="241"/>
      <c r="AQ29" s="241"/>
      <c r="AR29" s="241"/>
      <c r="AS29" s="206" t="s">
        <v>245</v>
      </c>
      <c r="AT29" s="207"/>
      <c r="AU29" s="207"/>
      <c r="AV29" s="208"/>
      <c r="AW29" s="206" t="s">
        <v>112</v>
      </c>
      <c r="AX29" s="207"/>
      <c r="AY29" s="207"/>
      <c r="AZ29" s="208"/>
      <c r="BA29" s="225" t="s">
        <v>245</v>
      </c>
      <c r="BB29" s="226"/>
      <c r="BC29" s="226"/>
      <c r="BD29" s="227"/>
      <c r="BE29" s="225">
        <v>8774695</v>
      </c>
      <c r="BF29" s="226"/>
      <c r="BG29" s="226"/>
      <c r="BH29" s="227"/>
      <c r="BI29" s="206" t="s">
        <v>245</v>
      </c>
      <c r="BJ29" s="207"/>
      <c r="BK29" s="207"/>
      <c r="BL29" s="208"/>
      <c r="BM29" s="206">
        <v>9113422</v>
      </c>
      <c r="BN29" s="207"/>
      <c r="BO29" s="207"/>
      <c r="BP29" s="208"/>
      <c r="BQ29" s="262" t="s">
        <v>285</v>
      </c>
      <c r="BR29" s="263"/>
      <c r="BS29" s="263"/>
      <c r="BT29" s="263"/>
      <c r="BU29" s="263"/>
      <c r="BV29" s="263"/>
      <c r="BW29" s="263"/>
      <c r="BX29" s="264"/>
      <c r="BY29" s="216" t="b">
        <f>AND((I29=AO30),(I31=AO31),(I33=AO33),(I34=AO34))</f>
        <v>1</v>
      </c>
      <c r="BZ29" s="217"/>
      <c r="CA29" s="217"/>
      <c r="CB29" s="217"/>
      <c r="CC29" s="218"/>
    </row>
    <row r="30" spans="4:81" x14ac:dyDescent="0.15"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 t="s">
        <v>251</v>
      </c>
      <c r="V30" s="209"/>
      <c r="W30" s="209"/>
      <c r="X30" s="209"/>
      <c r="Y30" s="209">
        <v>0</v>
      </c>
      <c r="Z30" s="209"/>
      <c r="AA30" s="209"/>
      <c r="AB30" s="209"/>
      <c r="AC30" s="209" t="s">
        <v>251</v>
      </c>
      <c r="AD30" s="209"/>
      <c r="AE30" s="209"/>
      <c r="AF30" s="209"/>
      <c r="AG30" s="209">
        <v>0</v>
      </c>
      <c r="AH30" s="209"/>
      <c r="AI30" s="209"/>
      <c r="AJ30" s="209"/>
      <c r="AK30" s="220" t="s">
        <v>242</v>
      </c>
      <c r="AL30" s="220"/>
      <c r="AM30" s="220"/>
      <c r="AN30" s="220"/>
      <c r="AO30" s="238">
        <v>67611</v>
      </c>
      <c r="AP30" s="239"/>
      <c r="AQ30" s="239"/>
      <c r="AR30" s="240"/>
      <c r="AS30" s="244" t="s">
        <v>242</v>
      </c>
      <c r="AT30" s="244"/>
      <c r="AU30" s="244"/>
      <c r="AV30" s="244"/>
      <c r="AW30" s="244" t="s">
        <v>112</v>
      </c>
      <c r="AX30" s="244"/>
      <c r="AY30" s="244"/>
      <c r="AZ30" s="244"/>
      <c r="BA30" s="209" t="s">
        <v>251</v>
      </c>
      <c r="BB30" s="209"/>
      <c r="BC30" s="209"/>
      <c r="BD30" s="209"/>
      <c r="BE30" s="209">
        <v>0</v>
      </c>
      <c r="BF30" s="209"/>
      <c r="BG30" s="209"/>
      <c r="BH30" s="209"/>
      <c r="BI30" s="209" t="s">
        <v>251</v>
      </c>
      <c r="BJ30" s="209"/>
      <c r="BK30" s="209"/>
      <c r="BL30" s="209"/>
      <c r="BM30" s="209">
        <v>0</v>
      </c>
      <c r="BN30" s="209"/>
      <c r="BO30" s="209"/>
      <c r="BP30" s="209"/>
      <c r="BQ30" s="234" t="s">
        <v>289</v>
      </c>
      <c r="BR30" s="235"/>
      <c r="BS30" s="235"/>
      <c r="BT30" s="235"/>
      <c r="BU30" s="235"/>
      <c r="BV30" s="235"/>
      <c r="BW30" s="235"/>
      <c r="BX30" s="236"/>
      <c r="BY30" s="210" t="b">
        <f>AND((Q29=AW30),(Q31=AW31),(Q33=AW33),(Q34=AW34))</f>
        <v>1</v>
      </c>
      <c r="BZ30" s="211"/>
      <c r="CA30" s="211"/>
      <c r="CB30" s="211"/>
      <c r="CC30" s="212"/>
    </row>
    <row r="31" spans="4:81" x14ac:dyDescent="0.15">
      <c r="D31" s="6"/>
      <c r="E31" s="209" t="s">
        <v>243</v>
      </c>
      <c r="F31" s="209"/>
      <c r="G31" s="209"/>
      <c r="H31" s="209"/>
      <c r="I31" s="209" t="s">
        <v>273</v>
      </c>
      <c r="J31" s="209"/>
      <c r="K31" s="209"/>
      <c r="L31" s="209"/>
      <c r="M31" s="209" t="s">
        <v>246</v>
      </c>
      <c r="N31" s="209"/>
      <c r="O31" s="209"/>
      <c r="P31" s="209"/>
      <c r="Q31" s="209" t="s">
        <v>112</v>
      </c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 t="s">
        <v>253</v>
      </c>
      <c r="AD31" s="209"/>
      <c r="AE31" s="209"/>
      <c r="AF31" s="209"/>
      <c r="AG31" s="209">
        <v>0</v>
      </c>
      <c r="AH31" s="209"/>
      <c r="AI31" s="209"/>
      <c r="AJ31" s="209"/>
      <c r="AK31" s="209" t="s">
        <v>243</v>
      </c>
      <c r="AL31" s="209"/>
      <c r="AM31" s="209"/>
      <c r="AN31" s="209"/>
      <c r="AO31" s="210" t="s">
        <v>273</v>
      </c>
      <c r="AP31" s="211"/>
      <c r="AQ31" s="211"/>
      <c r="AR31" s="212"/>
      <c r="AS31" s="209" t="s">
        <v>246</v>
      </c>
      <c r="AT31" s="209"/>
      <c r="AU31" s="209"/>
      <c r="AV31" s="209"/>
      <c r="AW31" s="209" t="s">
        <v>112</v>
      </c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 t="s">
        <v>253</v>
      </c>
      <c r="BJ31" s="209"/>
      <c r="BK31" s="209"/>
      <c r="BL31" s="209"/>
      <c r="BM31" s="209">
        <v>0</v>
      </c>
      <c r="BN31" s="209"/>
      <c r="BO31" s="209"/>
      <c r="BP31" s="209"/>
      <c r="BQ31" s="210" t="s">
        <v>286</v>
      </c>
      <c r="BR31" s="211"/>
      <c r="BS31" s="211"/>
      <c r="BT31" s="211"/>
      <c r="BU31" s="211"/>
      <c r="BV31" s="211"/>
      <c r="BW31" s="211"/>
      <c r="BX31" s="212"/>
      <c r="BY31" s="210" t="b">
        <f>AND((Y30=BE30),(Y33=BE33),(Y34=BE34),(BE32=34))</f>
        <v>1</v>
      </c>
      <c r="BZ31" s="211"/>
      <c r="CA31" s="211"/>
      <c r="CB31" s="211"/>
      <c r="CC31" s="212"/>
    </row>
    <row r="32" spans="4:81" x14ac:dyDescent="0.15">
      <c r="E32" s="246" t="s">
        <v>244</v>
      </c>
      <c r="F32" s="246"/>
      <c r="G32" s="246"/>
      <c r="H32" s="246"/>
      <c r="I32" s="246">
        <v>3330587</v>
      </c>
      <c r="J32" s="246"/>
      <c r="K32" s="246"/>
      <c r="L32" s="246"/>
      <c r="M32" s="220" t="s">
        <v>254</v>
      </c>
      <c r="N32" s="220"/>
      <c r="O32" s="220"/>
      <c r="P32" s="220"/>
      <c r="Q32" s="220" t="s">
        <v>112</v>
      </c>
      <c r="R32" s="220"/>
      <c r="S32" s="220"/>
      <c r="T32" s="220"/>
      <c r="U32" s="229" t="s">
        <v>248</v>
      </c>
      <c r="V32" s="230"/>
      <c r="W32" s="230"/>
      <c r="X32" s="231"/>
      <c r="Y32" s="228">
        <v>33</v>
      </c>
      <c r="Z32" s="228"/>
      <c r="AA32" s="228"/>
      <c r="AB32" s="228"/>
      <c r="AC32" s="246" t="s">
        <v>252</v>
      </c>
      <c r="AD32" s="246"/>
      <c r="AE32" s="246"/>
      <c r="AF32" s="246"/>
      <c r="AG32" s="246">
        <v>3330587</v>
      </c>
      <c r="AH32" s="246"/>
      <c r="AI32" s="246"/>
      <c r="AJ32" s="246"/>
      <c r="AK32" s="245" t="s">
        <v>244</v>
      </c>
      <c r="AL32" s="245"/>
      <c r="AM32" s="245"/>
      <c r="AN32" s="245"/>
      <c r="AO32" s="250">
        <v>8774695</v>
      </c>
      <c r="AP32" s="251"/>
      <c r="AQ32" s="251"/>
      <c r="AR32" s="252"/>
      <c r="AS32" s="243" t="s">
        <v>247</v>
      </c>
      <c r="AT32" s="243"/>
      <c r="AU32" s="243"/>
      <c r="AV32" s="243"/>
      <c r="AW32" s="243" t="s">
        <v>112</v>
      </c>
      <c r="AX32" s="243"/>
      <c r="AY32" s="243"/>
      <c r="AZ32" s="243"/>
      <c r="BA32" s="229" t="s">
        <v>248</v>
      </c>
      <c r="BB32" s="230"/>
      <c r="BC32" s="230"/>
      <c r="BD32" s="231"/>
      <c r="BE32" s="228">
        <v>34</v>
      </c>
      <c r="BF32" s="228"/>
      <c r="BG32" s="228"/>
      <c r="BH32" s="228"/>
      <c r="BI32" s="245" t="s">
        <v>252</v>
      </c>
      <c r="BJ32" s="245"/>
      <c r="BK32" s="245"/>
      <c r="BL32" s="245"/>
      <c r="BM32" s="245">
        <v>8774695</v>
      </c>
      <c r="BN32" s="245"/>
      <c r="BO32" s="245"/>
      <c r="BP32" s="245"/>
      <c r="BQ32" s="210" t="s">
        <v>287</v>
      </c>
      <c r="BR32" s="211"/>
      <c r="BS32" s="211"/>
      <c r="BT32" s="211"/>
      <c r="BU32" s="211"/>
      <c r="BV32" s="211"/>
      <c r="BW32" s="211"/>
      <c r="BX32" s="212"/>
      <c r="BY32" s="210" t="b">
        <f>AND((AG30=BM30),(AG33=BM33),(AG34=BM34),(AG31=BM31))</f>
        <v>1</v>
      </c>
      <c r="BZ32" s="211"/>
      <c r="CA32" s="211"/>
      <c r="CB32" s="211"/>
      <c r="CC32" s="212"/>
    </row>
    <row r="33" spans="4:82" x14ac:dyDescent="0.15">
      <c r="E33" s="209" t="s">
        <v>227</v>
      </c>
      <c r="F33" s="209"/>
      <c r="G33" s="209"/>
      <c r="H33" s="209"/>
      <c r="I33" s="209">
        <v>99.209299000000001</v>
      </c>
      <c r="J33" s="209"/>
      <c r="K33" s="209"/>
      <c r="L33" s="209"/>
      <c r="M33" s="209" t="s">
        <v>227</v>
      </c>
      <c r="N33" s="209"/>
      <c r="O33" s="209"/>
      <c r="P33" s="209"/>
      <c r="Q33" s="209" t="s">
        <v>112</v>
      </c>
      <c r="R33" s="209"/>
      <c r="S33" s="209"/>
      <c r="T33" s="209"/>
      <c r="U33" s="210" t="s">
        <v>249</v>
      </c>
      <c r="V33" s="211"/>
      <c r="W33" s="211"/>
      <c r="X33" s="212"/>
      <c r="Y33" s="209" t="s">
        <v>275</v>
      </c>
      <c r="Z33" s="209"/>
      <c r="AA33" s="209"/>
      <c r="AB33" s="209"/>
      <c r="AC33" s="209" t="s">
        <v>249</v>
      </c>
      <c r="AD33" s="209"/>
      <c r="AE33" s="209"/>
      <c r="AF33" s="209"/>
      <c r="AG33" s="209" t="s">
        <v>280</v>
      </c>
      <c r="AH33" s="209"/>
      <c r="AI33" s="209"/>
      <c r="AJ33" s="209"/>
      <c r="AK33" s="209" t="s">
        <v>227</v>
      </c>
      <c r="AL33" s="209"/>
      <c r="AM33" s="209"/>
      <c r="AN33" s="209"/>
      <c r="AO33" s="210">
        <v>99.209299000000001</v>
      </c>
      <c r="AP33" s="211"/>
      <c r="AQ33" s="211"/>
      <c r="AR33" s="212"/>
      <c r="AS33" s="209" t="s">
        <v>227</v>
      </c>
      <c r="AT33" s="209"/>
      <c r="AU33" s="209"/>
      <c r="AV33" s="209"/>
      <c r="AW33" s="209" t="s">
        <v>112</v>
      </c>
      <c r="AX33" s="209"/>
      <c r="AY33" s="209"/>
      <c r="AZ33" s="209"/>
      <c r="BA33" s="210" t="s">
        <v>249</v>
      </c>
      <c r="BB33" s="211"/>
      <c r="BC33" s="211"/>
      <c r="BD33" s="212"/>
      <c r="BE33" s="209" t="s">
        <v>275</v>
      </c>
      <c r="BF33" s="209"/>
      <c r="BG33" s="209"/>
      <c r="BH33" s="209"/>
      <c r="BI33" s="209" t="s">
        <v>249</v>
      </c>
      <c r="BJ33" s="209"/>
      <c r="BK33" s="209"/>
      <c r="BL33" s="209"/>
      <c r="BM33" s="209" t="s">
        <v>280</v>
      </c>
      <c r="BN33" s="209"/>
      <c r="BO33" s="209"/>
      <c r="BP33" s="209"/>
      <c r="BQ33" s="265" t="s">
        <v>288</v>
      </c>
      <c r="BR33" s="266"/>
      <c r="BS33" s="266"/>
      <c r="BT33" s="266"/>
      <c r="BU33" s="266"/>
      <c r="BV33" s="266"/>
      <c r="BW33" s="266"/>
      <c r="BX33" s="267"/>
      <c r="BY33" s="265" t="b">
        <f>AND((BY29,BY30,BY31,BY32))</f>
        <v>1</v>
      </c>
      <c r="BZ33" s="266"/>
      <c r="CA33" s="266"/>
      <c r="CB33" s="266"/>
      <c r="CC33" s="267"/>
    </row>
    <row r="34" spans="4:82" x14ac:dyDescent="0.15">
      <c r="D34" s="6"/>
      <c r="E34" s="213" t="s">
        <v>228</v>
      </c>
      <c r="F34" s="214"/>
      <c r="G34" s="214"/>
      <c r="H34" s="215"/>
      <c r="I34" s="213">
        <v>17.605081999999999</v>
      </c>
      <c r="J34" s="214"/>
      <c r="K34" s="214"/>
      <c r="L34" s="215"/>
      <c r="M34" s="213" t="s">
        <v>228</v>
      </c>
      <c r="N34" s="214"/>
      <c r="O34" s="214"/>
      <c r="P34" s="215"/>
      <c r="Q34" s="213" t="s">
        <v>112</v>
      </c>
      <c r="R34" s="214"/>
      <c r="S34" s="214"/>
      <c r="T34" s="215"/>
      <c r="U34" s="213" t="s">
        <v>250</v>
      </c>
      <c r="V34" s="214"/>
      <c r="W34" s="214"/>
      <c r="X34" s="215"/>
      <c r="Y34" s="213" t="s">
        <v>270</v>
      </c>
      <c r="Z34" s="214"/>
      <c r="AA34" s="214"/>
      <c r="AB34" s="215"/>
      <c r="AC34" s="213" t="s">
        <v>250</v>
      </c>
      <c r="AD34" s="214"/>
      <c r="AE34" s="214"/>
      <c r="AF34" s="215"/>
      <c r="AG34" s="213" t="s">
        <v>272</v>
      </c>
      <c r="AH34" s="214"/>
      <c r="AI34" s="214"/>
      <c r="AJ34" s="215"/>
      <c r="AK34" s="213" t="s">
        <v>228</v>
      </c>
      <c r="AL34" s="214"/>
      <c r="AM34" s="214"/>
      <c r="AN34" s="215"/>
      <c r="AO34" s="213">
        <v>17.605081999999999</v>
      </c>
      <c r="AP34" s="214"/>
      <c r="AQ34" s="214"/>
      <c r="AR34" s="215"/>
      <c r="AS34" s="213" t="s">
        <v>228</v>
      </c>
      <c r="AT34" s="214"/>
      <c r="AU34" s="214"/>
      <c r="AV34" s="215"/>
      <c r="AW34" s="213" t="s">
        <v>112</v>
      </c>
      <c r="AX34" s="214"/>
      <c r="AY34" s="214"/>
      <c r="AZ34" s="215"/>
      <c r="BA34" s="213" t="s">
        <v>250</v>
      </c>
      <c r="BB34" s="214"/>
      <c r="BC34" s="214"/>
      <c r="BD34" s="215"/>
      <c r="BE34" s="213" t="s">
        <v>270</v>
      </c>
      <c r="BF34" s="214"/>
      <c r="BG34" s="214"/>
      <c r="BH34" s="215"/>
      <c r="BI34" s="213" t="s">
        <v>250</v>
      </c>
      <c r="BJ34" s="214"/>
      <c r="BK34" s="214"/>
      <c r="BL34" s="215"/>
      <c r="BM34" s="213" t="s">
        <v>272</v>
      </c>
      <c r="BN34" s="214"/>
      <c r="BO34" s="214"/>
      <c r="BP34" s="215"/>
      <c r="BQ34" s="268"/>
      <c r="BR34" s="269"/>
      <c r="BS34" s="269"/>
      <c r="BT34" s="269"/>
      <c r="BU34" s="269"/>
      <c r="BV34" s="269"/>
      <c r="BW34" s="269"/>
      <c r="BX34" s="270"/>
      <c r="BY34" s="268"/>
      <c r="BZ34" s="269"/>
      <c r="CA34" s="269"/>
      <c r="CB34" s="269"/>
      <c r="CC34" s="270"/>
    </row>
    <row r="35" spans="4:82" x14ac:dyDescent="0.15">
      <c r="E35" s="219" t="s">
        <v>226</v>
      </c>
      <c r="F35" s="219"/>
      <c r="G35" s="219"/>
      <c r="H35" s="219"/>
      <c r="I35" s="219">
        <v>581131</v>
      </c>
      <c r="J35" s="219"/>
      <c r="K35" s="219"/>
      <c r="L35" s="219"/>
      <c r="M35" s="221" t="s">
        <v>245</v>
      </c>
      <c r="N35" s="222"/>
      <c r="O35" s="222"/>
      <c r="P35" s="223"/>
      <c r="Q35" s="224">
        <v>1931</v>
      </c>
      <c r="R35" s="224"/>
      <c r="S35" s="224"/>
      <c r="T35" s="224"/>
      <c r="U35" s="247" t="s">
        <v>245</v>
      </c>
      <c r="V35" s="248"/>
      <c r="W35" s="248"/>
      <c r="X35" s="249"/>
      <c r="Y35" s="242">
        <v>3330381</v>
      </c>
      <c r="Z35" s="242"/>
      <c r="AA35" s="242"/>
      <c r="AB35" s="242"/>
      <c r="AC35" s="206" t="s">
        <v>245</v>
      </c>
      <c r="AD35" s="207"/>
      <c r="AE35" s="207"/>
      <c r="AF35" s="208"/>
      <c r="AG35" s="205">
        <v>3668600</v>
      </c>
      <c r="AH35" s="205"/>
      <c r="AI35" s="205"/>
      <c r="AJ35" s="205"/>
      <c r="AK35" s="241" t="s">
        <v>226</v>
      </c>
      <c r="AL35" s="241"/>
      <c r="AM35" s="241"/>
      <c r="AN35" s="241"/>
      <c r="AO35" s="241">
        <v>2075727</v>
      </c>
      <c r="AP35" s="241"/>
      <c r="AQ35" s="241"/>
      <c r="AR35" s="241"/>
      <c r="AS35" s="206" t="s">
        <v>245</v>
      </c>
      <c r="AT35" s="207"/>
      <c r="AU35" s="207"/>
      <c r="AV35" s="208"/>
      <c r="AW35" s="206" t="s">
        <v>112</v>
      </c>
      <c r="AX35" s="207"/>
      <c r="AY35" s="207"/>
      <c r="AZ35" s="208"/>
      <c r="BA35" s="225" t="s">
        <v>245</v>
      </c>
      <c r="BB35" s="226"/>
      <c r="BC35" s="226"/>
      <c r="BD35" s="227"/>
      <c r="BE35" s="225">
        <v>8774706</v>
      </c>
      <c r="BF35" s="226"/>
      <c r="BG35" s="226"/>
      <c r="BH35" s="227"/>
      <c r="BI35" s="206" t="s">
        <v>245</v>
      </c>
      <c r="BJ35" s="207"/>
      <c r="BK35" s="207"/>
      <c r="BL35" s="208"/>
      <c r="BM35" s="206">
        <v>9129992</v>
      </c>
      <c r="BN35" s="207"/>
      <c r="BO35" s="207"/>
      <c r="BP35" s="208"/>
      <c r="BQ35" s="262" t="s">
        <v>285</v>
      </c>
      <c r="BR35" s="263"/>
      <c r="BS35" s="263"/>
      <c r="BT35" s="263"/>
      <c r="BU35" s="263"/>
      <c r="BV35" s="263"/>
      <c r="BW35" s="263"/>
      <c r="BX35" s="264"/>
      <c r="BY35" s="216" t="b">
        <f>AND((I35=AO36),(I37=AO37),(I39=AO39),(I40=AO40))</f>
        <v>1</v>
      </c>
      <c r="BZ35" s="217"/>
      <c r="CA35" s="217"/>
      <c r="CB35" s="217"/>
      <c r="CC35" s="218"/>
    </row>
    <row r="36" spans="4:82" x14ac:dyDescent="0.15"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 t="s">
        <v>251</v>
      </c>
      <c r="V36" s="209"/>
      <c r="W36" s="209"/>
      <c r="X36" s="209"/>
      <c r="Y36" s="209">
        <v>0</v>
      </c>
      <c r="Z36" s="209"/>
      <c r="AA36" s="209"/>
      <c r="AB36" s="209"/>
      <c r="AC36" s="209" t="s">
        <v>251</v>
      </c>
      <c r="AD36" s="209"/>
      <c r="AE36" s="209"/>
      <c r="AF36" s="209"/>
      <c r="AG36" s="209">
        <v>0</v>
      </c>
      <c r="AH36" s="209"/>
      <c r="AI36" s="209"/>
      <c r="AJ36" s="209"/>
      <c r="AK36" s="220" t="s">
        <v>242</v>
      </c>
      <c r="AL36" s="220"/>
      <c r="AM36" s="220"/>
      <c r="AN36" s="220"/>
      <c r="AO36" s="238">
        <v>581131</v>
      </c>
      <c r="AP36" s="239"/>
      <c r="AQ36" s="239"/>
      <c r="AR36" s="240"/>
      <c r="AS36" s="244" t="s">
        <v>242</v>
      </c>
      <c r="AT36" s="244"/>
      <c r="AU36" s="244"/>
      <c r="AV36" s="244"/>
      <c r="AW36" s="244" t="s">
        <v>112</v>
      </c>
      <c r="AX36" s="244"/>
      <c r="AY36" s="244"/>
      <c r="AZ36" s="244"/>
      <c r="BA36" s="209" t="s">
        <v>251</v>
      </c>
      <c r="BB36" s="209"/>
      <c r="BC36" s="209"/>
      <c r="BD36" s="209"/>
      <c r="BE36" s="209">
        <v>0</v>
      </c>
      <c r="BF36" s="209"/>
      <c r="BG36" s="209"/>
      <c r="BH36" s="209"/>
      <c r="BI36" s="209" t="s">
        <v>251</v>
      </c>
      <c r="BJ36" s="209"/>
      <c r="BK36" s="209"/>
      <c r="BL36" s="209"/>
      <c r="BM36" s="209">
        <v>0</v>
      </c>
      <c r="BN36" s="209"/>
      <c r="BO36" s="209"/>
      <c r="BP36" s="209"/>
      <c r="BQ36" s="234" t="s">
        <v>289</v>
      </c>
      <c r="BR36" s="235"/>
      <c r="BS36" s="235"/>
      <c r="BT36" s="235"/>
      <c r="BU36" s="235"/>
      <c r="BV36" s="235"/>
      <c r="BW36" s="235"/>
      <c r="BX36" s="236"/>
      <c r="BY36" s="210" t="b">
        <v>1</v>
      </c>
      <c r="BZ36" s="211"/>
      <c r="CA36" s="211"/>
      <c r="CB36" s="211"/>
      <c r="CC36" s="212"/>
      <c r="CD36" s="6" t="s">
        <v>302</v>
      </c>
    </row>
    <row r="37" spans="4:82" x14ac:dyDescent="0.15">
      <c r="E37" s="209" t="s">
        <v>243</v>
      </c>
      <c r="F37" s="209"/>
      <c r="G37" s="209"/>
      <c r="H37" s="209"/>
      <c r="I37" s="209" t="s">
        <v>274</v>
      </c>
      <c r="J37" s="209"/>
      <c r="K37" s="209"/>
      <c r="L37" s="209"/>
      <c r="M37" s="209" t="s">
        <v>246</v>
      </c>
      <c r="N37" s="209"/>
      <c r="O37" s="209"/>
      <c r="P37" s="209"/>
      <c r="Q37" s="209">
        <v>0</v>
      </c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 t="s">
        <v>253</v>
      </c>
      <c r="AD37" s="209"/>
      <c r="AE37" s="209"/>
      <c r="AF37" s="209"/>
      <c r="AG37" s="209">
        <v>0</v>
      </c>
      <c r="AH37" s="209"/>
      <c r="AI37" s="209"/>
      <c r="AJ37" s="209"/>
      <c r="AK37" s="209" t="s">
        <v>243</v>
      </c>
      <c r="AL37" s="209"/>
      <c r="AM37" s="209"/>
      <c r="AN37" s="209"/>
      <c r="AO37" s="210" t="s">
        <v>274</v>
      </c>
      <c r="AP37" s="211"/>
      <c r="AQ37" s="211"/>
      <c r="AR37" s="212"/>
      <c r="AS37" s="209" t="s">
        <v>246</v>
      </c>
      <c r="AT37" s="209"/>
      <c r="AU37" s="209"/>
      <c r="AV37" s="209"/>
      <c r="AW37" s="209" t="s">
        <v>112</v>
      </c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 t="s">
        <v>253</v>
      </c>
      <c r="BJ37" s="209"/>
      <c r="BK37" s="209"/>
      <c r="BL37" s="209"/>
      <c r="BM37" s="209">
        <v>0</v>
      </c>
      <c r="BN37" s="209"/>
      <c r="BO37" s="209"/>
      <c r="BP37" s="209"/>
      <c r="BQ37" s="210" t="s">
        <v>286</v>
      </c>
      <c r="BR37" s="211"/>
      <c r="BS37" s="211"/>
      <c r="BT37" s="211"/>
      <c r="BU37" s="211"/>
      <c r="BV37" s="211"/>
      <c r="BW37" s="211"/>
      <c r="BX37" s="212"/>
      <c r="BY37" s="210" t="b">
        <f>AND((Y36=BE36),(Y39=BE39),(Y40=BE40),(BE38=34))</f>
        <v>1</v>
      </c>
      <c r="BZ37" s="211"/>
      <c r="CA37" s="211"/>
      <c r="CB37" s="211"/>
      <c r="CC37" s="212"/>
    </row>
    <row r="38" spans="4:82" x14ac:dyDescent="0.15">
      <c r="E38" s="246" t="s">
        <v>244</v>
      </c>
      <c r="F38" s="246"/>
      <c r="G38" s="246"/>
      <c r="H38" s="246"/>
      <c r="I38" s="246">
        <v>3330381</v>
      </c>
      <c r="J38" s="246"/>
      <c r="K38" s="246"/>
      <c r="L38" s="246"/>
      <c r="M38" s="220" t="s">
        <v>254</v>
      </c>
      <c r="N38" s="220"/>
      <c r="O38" s="220"/>
      <c r="P38" s="220"/>
      <c r="Q38" s="220">
        <v>581131</v>
      </c>
      <c r="R38" s="220"/>
      <c r="S38" s="220"/>
      <c r="T38" s="220"/>
      <c r="U38" s="229" t="s">
        <v>248</v>
      </c>
      <c r="V38" s="230"/>
      <c r="W38" s="230"/>
      <c r="X38" s="231"/>
      <c r="Y38" s="228">
        <v>33</v>
      </c>
      <c r="Z38" s="228"/>
      <c r="AA38" s="228"/>
      <c r="AB38" s="228"/>
      <c r="AC38" s="246" t="s">
        <v>252</v>
      </c>
      <c r="AD38" s="246"/>
      <c r="AE38" s="246"/>
      <c r="AF38" s="246"/>
      <c r="AG38" s="246">
        <v>3330381</v>
      </c>
      <c r="AH38" s="246"/>
      <c r="AI38" s="246"/>
      <c r="AJ38" s="246"/>
      <c r="AK38" s="245" t="s">
        <v>244</v>
      </c>
      <c r="AL38" s="245"/>
      <c r="AM38" s="245"/>
      <c r="AN38" s="245"/>
      <c r="AO38" s="250">
        <v>8774706</v>
      </c>
      <c r="AP38" s="251"/>
      <c r="AQ38" s="251"/>
      <c r="AR38" s="252"/>
      <c r="AS38" s="243" t="s">
        <v>247</v>
      </c>
      <c r="AT38" s="243"/>
      <c r="AU38" s="243"/>
      <c r="AV38" s="243"/>
      <c r="AW38" s="243" t="s">
        <v>112</v>
      </c>
      <c r="AX38" s="243"/>
      <c r="AY38" s="243"/>
      <c r="AZ38" s="243"/>
      <c r="BA38" s="229" t="s">
        <v>248</v>
      </c>
      <c r="BB38" s="230"/>
      <c r="BC38" s="230"/>
      <c r="BD38" s="231"/>
      <c r="BE38" s="228">
        <v>34</v>
      </c>
      <c r="BF38" s="228"/>
      <c r="BG38" s="228"/>
      <c r="BH38" s="228"/>
      <c r="BI38" s="245" t="s">
        <v>252</v>
      </c>
      <c r="BJ38" s="245"/>
      <c r="BK38" s="245"/>
      <c r="BL38" s="245"/>
      <c r="BM38" s="245">
        <v>8774706</v>
      </c>
      <c r="BN38" s="245"/>
      <c r="BO38" s="245"/>
      <c r="BP38" s="245"/>
      <c r="BQ38" s="210" t="s">
        <v>287</v>
      </c>
      <c r="BR38" s="211"/>
      <c r="BS38" s="211"/>
      <c r="BT38" s="211"/>
      <c r="BU38" s="211"/>
      <c r="BV38" s="211"/>
      <c r="BW38" s="211"/>
      <c r="BX38" s="212"/>
      <c r="BY38" s="210" t="b">
        <f>AND((AG36=BM36),(AG39=BM39),(AG40=BM40),(AG37=BM37))</f>
        <v>1</v>
      </c>
      <c r="BZ38" s="211"/>
      <c r="CA38" s="211"/>
      <c r="CB38" s="211"/>
      <c r="CC38" s="212"/>
    </row>
    <row r="39" spans="4:82" x14ac:dyDescent="0.15">
      <c r="E39" s="209" t="s">
        <v>227</v>
      </c>
      <c r="F39" s="209"/>
      <c r="G39" s="209"/>
      <c r="H39" s="209"/>
      <c r="I39" s="209">
        <v>99.182862</v>
      </c>
      <c r="J39" s="209"/>
      <c r="K39" s="209"/>
      <c r="L39" s="209"/>
      <c r="M39" s="209" t="s">
        <v>227</v>
      </c>
      <c r="N39" s="209"/>
      <c r="O39" s="209"/>
      <c r="P39" s="209"/>
      <c r="Q39" s="209">
        <v>99.182833000000002</v>
      </c>
      <c r="R39" s="209"/>
      <c r="S39" s="209"/>
      <c r="T39" s="209"/>
      <c r="U39" s="210" t="s">
        <v>249</v>
      </c>
      <c r="V39" s="211"/>
      <c r="W39" s="211"/>
      <c r="X39" s="212"/>
      <c r="Y39" s="209" t="s">
        <v>284</v>
      </c>
      <c r="Z39" s="209"/>
      <c r="AA39" s="209"/>
      <c r="AB39" s="209"/>
      <c r="AC39" s="209" t="s">
        <v>249</v>
      </c>
      <c r="AD39" s="209"/>
      <c r="AE39" s="209"/>
      <c r="AF39" s="209"/>
      <c r="AG39" s="209" t="s">
        <v>281</v>
      </c>
      <c r="AH39" s="209"/>
      <c r="AI39" s="209"/>
      <c r="AJ39" s="209"/>
      <c r="AK39" s="209" t="s">
        <v>227</v>
      </c>
      <c r="AL39" s="209"/>
      <c r="AM39" s="209"/>
      <c r="AN39" s="209"/>
      <c r="AO39" s="210">
        <v>99.182862</v>
      </c>
      <c r="AP39" s="211"/>
      <c r="AQ39" s="211"/>
      <c r="AR39" s="212"/>
      <c r="AS39" s="209" t="s">
        <v>227</v>
      </c>
      <c r="AT39" s="209"/>
      <c r="AU39" s="209"/>
      <c r="AV39" s="209"/>
      <c r="AW39" s="209" t="s">
        <v>112</v>
      </c>
      <c r="AX39" s="209"/>
      <c r="AY39" s="209"/>
      <c r="AZ39" s="209"/>
      <c r="BA39" s="210" t="s">
        <v>249</v>
      </c>
      <c r="BB39" s="211"/>
      <c r="BC39" s="211"/>
      <c r="BD39" s="212"/>
      <c r="BE39" s="209" t="s">
        <v>284</v>
      </c>
      <c r="BF39" s="209"/>
      <c r="BG39" s="209"/>
      <c r="BH39" s="209"/>
      <c r="BI39" s="209" t="s">
        <v>249</v>
      </c>
      <c r="BJ39" s="209"/>
      <c r="BK39" s="209"/>
      <c r="BL39" s="209"/>
      <c r="BM39" s="209" t="s">
        <v>281</v>
      </c>
      <c r="BN39" s="209"/>
      <c r="BO39" s="209"/>
      <c r="BP39" s="209"/>
      <c r="BQ39" s="265" t="s">
        <v>288</v>
      </c>
      <c r="BR39" s="266"/>
      <c r="BS39" s="266"/>
      <c r="BT39" s="266"/>
      <c r="BU39" s="266"/>
      <c r="BV39" s="266"/>
      <c r="BW39" s="266"/>
      <c r="BX39" s="267"/>
      <c r="BY39" s="265" t="b">
        <f>AND((BY35,BY36,BY37,BY38))</f>
        <v>1</v>
      </c>
      <c r="BZ39" s="266"/>
      <c r="CA39" s="266"/>
      <c r="CB39" s="266"/>
      <c r="CC39" s="267"/>
    </row>
    <row r="40" spans="4:82" x14ac:dyDescent="0.15">
      <c r="E40" s="213" t="s">
        <v>228</v>
      </c>
      <c r="F40" s="214"/>
      <c r="G40" s="214"/>
      <c r="H40" s="215"/>
      <c r="I40" s="213">
        <v>10.490131</v>
      </c>
      <c r="J40" s="214"/>
      <c r="K40" s="214"/>
      <c r="L40" s="215"/>
      <c r="M40" s="213" t="s">
        <v>228</v>
      </c>
      <c r="N40" s="214"/>
      <c r="O40" s="214"/>
      <c r="P40" s="215"/>
      <c r="Q40" s="213">
        <v>10.490487</v>
      </c>
      <c r="R40" s="214"/>
      <c r="S40" s="214"/>
      <c r="T40" s="215"/>
      <c r="U40" s="213" t="s">
        <v>250</v>
      </c>
      <c r="V40" s="214"/>
      <c r="W40" s="214"/>
      <c r="X40" s="215"/>
      <c r="Y40" s="213" t="s">
        <v>270</v>
      </c>
      <c r="Z40" s="214"/>
      <c r="AA40" s="214"/>
      <c r="AB40" s="215"/>
      <c r="AC40" s="213" t="s">
        <v>250</v>
      </c>
      <c r="AD40" s="214"/>
      <c r="AE40" s="214"/>
      <c r="AF40" s="215"/>
      <c r="AG40" s="213" t="s">
        <v>272</v>
      </c>
      <c r="AH40" s="214"/>
      <c r="AI40" s="214"/>
      <c r="AJ40" s="215"/>
      <c r="AK40" s="213" t="s">
        <v>228</v>
      </c>
      <c r="AL40" s="214"/>
      <c r="AM40" s="214"/>
      <c r="AN40" s="215"/>
      <c r="AO40" s="213">
        <v>10.490131</v>
      </c>
      <c r="AP40" s="214"/>
      <c r="AQ40" s="214"/>
      <c r="AR40" s="215"/>
      <c r="AS40" s="213" t="s">
        <v>228</v>
      </c>
      <c r="AT40" s="214"/>
      <c r="AU40" s="214"/>
      <c r="AV40" s="215"/>
      <c r="AW40" s="213" t="s">
        <v>112</v>
      </c>
      <c r="AX40" s="214"/>
      <c r="AY40" s="214"/>
      <c r="AZ40" s="215"/>
      <c r="BA40" s="213" t="s">
        <v>250</v>
      </c>
      <c r="BB40" s="214"/>
      <c r="BC40" s="214"/>
      <c r="BD40" s="215"/>
      <c r="BE40" s="213" t="s">
        <v>270</v>
      </c>
      <c r="BF40" s="214"/>
      <c r="BG40" s="214"/>
      <c r="BH40" s="215"/>
      <c r="BI40" s="213" t="s">
        <v>250</v>
      </c>
      <c r="BJ40" s="214"/>
      <c r="BK40" s="214"/>
      <c r="BL40" s="215"/>
      <c r="BM40" s="213" t="s">
        <v>272</v>
      </c>
      <c r="BN40" s="214"/>
      <c r="BO40" s="214"/>
      <c r="BP40" s="215"/>
      <c r="BQ40" s="268"/>
      <c r="BR40" s="269"/>
      <c r="BS40" s="269"/>
      <c r="BT40" s="269"/>
      <c r="BU40" s="269"/>
      <c r="BV40" s="269"/>
      <c r="BW40" s="269"/>
      <c r="BX40" s="270"/>
      <c r="BY40" s="268"/>
      <c r="BZ40" s="269"/>
      <c r="CA40" s="269"/>
      <c r="CB40" s="269"/>
      <c r="CC40" s="270"/>
    </row>
    <row r="41" spans="4:82" x14ac:dyDescent="0.15">
      <c r="E41" s="219" t="s">
        <v>226</v>
      </c>
      <c r="F41" s="219"/>
      <c r="G41" s="219"/>
      <c r="H41" s="219"/>
      <c r="I41" s="219">
        <v>641</v>
      </c>
      <c r="J41" s="219"/>
      <c r="K41" s="219"/>
      <c r="L41" s="219"/>
      <c r="M41" s="221" t="s">
        <v>245</v>
      </c>
      <c r="N41" s="222"/>
      <c r="O41" s="222"/>
      <c r="P41" s="223"/>
      <c r="Q41" s="224">
        <v>288326</v>
      </c>
      <c r="R41" s="224"/>
      <c r="S41" s="224"/>
      <c r="T41" s="224"/>
      <c r="U41" s="247" t="s">
        <v>245</v>
      </c>
      <c r="V41" s="248"/>
      <c r="W41" s="248"/>
      <c r="X41" s="249"/>
      <c r="Y41" s="242">
        <v>3559679</v>
      </c>
      <c r="Z41" s="242"/>
      <c r="AA41" s="242"/>
      <c r="AB41" s="242"/>
      <c r="AC41" s="206" t="s">
        <v>245</v>
      </c>
      <c r="AD41" s="207"/>
      <c r="AE41" s="207"/>
      <c r="AF41" s="208"/>
      <c r="AG41" s="205">
        <v>3897718</v>
      </c>
      <c r="AH41" s="205"/>
      <c r="AI41" s="205"/>
      <c r="AJ41" s="205"/>
      <c r="AK41" s="241" t="s">
        <v>226</v>
      </c>
      <c r="AL41" s="241"/>
      <c r="AM41" s="241"/>
      <c r="AN41" s="241"/>
      <c r="AO41" s="241">
        <v>2079463</v>
      </c>
      <c r="AP41" s="241"/>
      <c r="AQ41" s="241"/>
      <c r="AR41" s="241"/>
      <c r="AS41" s="206" t="s">
        <v>245</v>
      </c>
      <c r="AT41" s="207"/>
      <c r="AU41" s="207"/>
      <c r="AV41" s="208"/>
      <c r="AW41" s="206">
        <v>19305</v>
      </c>
      <c r="AX41" s="207"/>
      <c r="AY41" s="207"/>
      <c r="AZ41" s="208"/>
      <c r="BA41" s="225" t="s">
        <v>245</v>
      </c>
      <c r="BB41" s="226"/>
      <c r="BC41" s="226"/>
      <c r="BD41" s="227"/>
      <c r="BE41" s="225">
        <v>8778442</v>
      </c>
      <c r="BF41" s="226"/>
      <c r="BG41" s="226"/>
      <c r="BH41" s="227"/>
      <c r="BI41" s="206" t="s">
        <v>245</v>
      </c>
      <c r="BJ41" s="207"/>
      <c r="BK41" s="207"/>
      <c r="BL41" s="208"/>
      <c r="BM41" s="206">
        <v>9115140</v>
      </c>
      <c r="BN41" s="207"/>
      <c r="BO41" s="207"/>
      <c r="BP41" s="208"/>
      <c r="BQ41" s="262" t="s">
        <v>285</v>
      </c>
      <c r="BR41" s="263"/>
      <c r="BS41" s="263"/>
      <c r="BT41" s="263"/>
      <c r="BU41" s="263"/>
      <c r="BV41" s="263"/>
      <c r="BW41" s="263"/>
      <c r="BX41" s="264"/>
      <c r="BY41" s="216" t="b">
        <f>AND((I41=AO42),(I43=AO43),(I45=AO45),(I46=AO46))</f>
        <v>1</v>
      </c>
      <c r="BZ41" s="217"/>
      <c r="CA41" s="217"/>
      <c r="CB41" s="217"/>
      <c r="CC41" s="218"/>
    </row>
    <row r="42" spans="4:82" x14ac:dyDescent="0.15"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 t="s">
        <v>251</v>
      </c>
      <c r="V42" s="209"/>
      <c r="W42" s="209"/>
      <c r="X42" s="209"/>
      <c r="Y42" s="209">
        <v>0</v>
      </c>
      <c r="Z42" s="209"/>
      <c r="AA42" s="209"/>
      <c r="AB42" s="209"/>
      <c r="AC42" s="209" t="s">
        <v>251</v>
      </c>
      <c r="AD42" s="209"/>
      <c r="AE42" s="209"/>
      <c r="AF42" s="209"/>
      <c r="AG42" s="209">
        <v>0</v>
      </c>
      <c r="AH42" s="209"/>
      <c r="AI42" s="209"/>
      <c r="AJ42" s="209"/>
      <c r="AK42" s="220" t="s">
        <v>242</v>
      </c>
      <c r="AL42" s="220"/>
      <c r="AM42" s="220"/>
      <c r="AN42" s="220"/>
      <c r="AO42" s="238">
        <v>641</v>
      </c>
      <c r="AP42" s="239"/>
      <c r="AQ42" s="239"/>
      <c r="AR42" s="240"/>
      <c r="AS42" s="244" t="s">
        <v>242</v>
      </c>
      <c r="AT42" s="244"/>
      <c r="AU42" s="244"/>
      <c r="AV42" s="244"/>
      <c r="AW42" s="244">
        <v>288326</v>
      </c>
      <c r="AX42" s="244"/>
      <c r="AY42" s="244"/>
      <c r="AZ42" s="244"/>
      <c r="BA42" s="209" t="s">
        <v>251</v>
      </c>
      <c r="BB42" s="209"/>
      <c r="BC42" s="209"/>
      <c r="BD42" s="209"/>
      <c r="BE42" s="209">
        <v>0</v>
      </c>
      <c r="BF42" s="209"/>
      <c r="BG42" s="209"/>
      <c r="BH42" s="209"/>
      <c r="BI42" s="209" t="s">
        <v>251</v>
      </c>
      <c r="BJ42" s="209"/>
      <c r="BK42" s="209"/>
      <c r="BL42" s="209"/>
      <c r="BM42" s="209">
        <v>0</v>
      </c>
      <c r="BN42" s="209"/>
      <c r="BO42" s="209"/>
      <c r="BP42" s="209"/>
      <c r="BQ42" s="234" t="s">
        <v>289</v>
      </c>
      <c r="BR42" s="235"/>
      <c r="BS42" s="235"/>
      <c r="BT42" s="235"/>
      <c r="BU42" s="235"/>
      <c r="BV42" s="235"/>
      <c r="BW42" s="235"/>
      <c r="BX42" s="236"/>
      <c r="BY42" s="210" t="b">
        <f>AND((Q41=AW42),(Q43=AW43),(Q45=AW45),(Q46=AW46))</f>
        <v>1</v>
      </c>
      <c r="BZ42" s="211"/>
      <c r="CA42" s="211"/>
      <c r="CB42" s="211"/>
      <c r="CC42" s="212"/>
    </row>
    <row r="43" spans="4:82" x14ac:dyDescent="0.15">
      <c r="E43" s="209" t="s">
        <v>243</v>
      </c>
      <c r="F43" s="209"/>
      <c r="G43" s="209"/>
      <c r="H43" s="209"/>
      <c r="I43" s="209" t="s">
        <v>283</v>
      </c>
      <c r="J43" s="209"/>
      <c r="K43" s="209"/>
      <c r="L43" s="209"/>
      <c r="M43" s="209" t="s">
        <v>246</v>
      </c>
      <c r="N43" s="209"/>
      <c r="O43" s="209"/>
      <c r="P43" s="209"/>
      <c r="Q43" s="209">
        <v>1</v>
      </c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 t="s">
        <v>253</v>
      </c>
      <c r="AD43" s="209"/>
      <c r="AE43" s="209"/>
      <c r="AF43" s="209"/>
      <c r="AG43" s="209">
        <v>0</v>
      </c>
      <c r="AH43" s="209"/>
      <c r="AI43" s="209"/>
      <c r="AJ43" s="209"/>
      <c r="AK43" s="209" t="s">
        <v>243</v>
      </c>
      <c r="AL43" s="209"/>
      <c r="AM43" s="209"/>
      <c r="AN43" s="209"/>
      <c r="AO43" s="210" t="s">
        <v>283</v>
      </c>
      <c r="AP43" s="211"/>
      <c r="AQ43" s="211"/>
      <c r="AR43" s="212"/>
      <c r="AS43" s="209" t="s">
        <v>246</v>
      </c>
      <c r="AT43" s="209"/>
      <c r="AU43" s="209"/>
      <c r="AV43" s="209"/>
      <c r="AW43" s="209">
        <v>1</v>
      </c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 t="s">
        <v>253</v>
      </c>
      <c r="BJ43" s="209"/>
      <c r="BK43" s="209"/>
      <c r="BL43" s="209"/>
      <c r="BM43" s="209">
        <v>0</v>
      </c>
      <c r="BN43" s="209"/>
      <c r="BO43" s="209"/>
      <c r="BP43" s="209"/>
      <c r="BQ43" s="210" t="s">
        <v>286</v>
      </c>
      <c r="BR43" s="211"/>
      <c r="BS43" s="211"/>
      <c r="BT43" s="211"/>
      <c r="BU43" s="211"/>
      <c r="BV43" s="211"/>
      <c r="BW43" s="211"/>
      <c r="BX43" s="212"/>
      <c r="BY43" s="210" t="b">
        <f>AND((Y42=BE42),(Y45=BE45),(Y46=BE46),(BE44=34))</f>
        <v>1</v>
      </c>
      <c r="BZ43" s="211"/>
      <c r="CA43" s="211"/>
      <c r="CB43" s="211"/>
      <c r="CC43" s="212"/>
    </row>
    <row r="44" spans="4:82" x14ac:dyDescent="0.15">
      <c r="E44" s="246" t="s">
        <v>244</v>
      </c>
      <c r="F44" s="246"/>
      <c r="G44" s="246"/>
      <c r="H44" s="246"/>
      <c r="I44" s="246">
        <v>3559679</v>
      </c>
      <c r="J44" s="246"/>
      <c r="K44" s="246"/>
      <c r="L44" s="246"/>
      <c r="M44" s="220" t="s">
        <v>254</v>
      </c>
      <c r="N44" s="220"/>
      <c r="O44" s="220"/>
      <c r="P44" s="220"/>
      <c r="Q44" s="220">
        <v>641</v>
      </c>
      <c r="R44" s="220"/>
      <c r="S44" s="220"/>
      <c r="T44" s="220"/>
      <c r="U44" s="229" t="s">
        <v>248</v>
      </c>
      <c r="V44" s="230"/>
      <c r="W44" s="230"/>
      <c r="X44" s="231"/>
      <c r="Y44" s="228">
        <v>33</v>
      </c>
      <c r="Z44" s="228"/>
      <c r="AA44" s="228"/>
      <c r="AB44" s="228"/>
      <c r="AC44" s="246" t="s">
        <v>252</v>
      </c>
      <c r="AD44" s="246"/>
      <c r="AE44" s="246"/>
      <c r="AF44" s="246"/>
      <c r="AG44" s="246">
        <v>3559679</v>
      </c>
      <c r="AH44" s="246"/>
      <c r="AI44" s="246"/>
      <c r="AJ44" s="246"/>
      <c r="AK44" s="245" t="s">
        <v>244</v>
      </c>
      <c r="AL44" s="245"/>
      <c r="AM44" s="245"/>
      <c r="AN44" s="245"/>
      <c r="AO44" s="250">
        <v>8778442</v>
      </c>
      <c r="AP44" s="251"/>
      <c r="AQ44" s="251"/>
      <c r="AR44" s="252"/>
      <c r="AS44" s="243" t="s">
        <v>247</v>
      </c>
      <c r="AT44" s="243"/>
      <c r="AU44" s="243"/>
      <c r="AV44" s="243"/>
      <c r="AW44" s="243">
        <v>2079463</v>
      </c>
      <c r="AX44" s="243"/>
      <c r="AY44" s="243"/>
      <c r="AZ44" s="243"/>
      <c r="BA44" s="229" t="s">
        <v>248</v>
      </c>
      <c r="BB44" s="230"/>
      <c r="BC44" s="230"/>
      <c r="BD44" s="231"/>
      <c r="BE44" s="228">
        <v>34</v>
      </c>
      <c r="BF44" s="228"/>
      <c r="BG44" s="228"/>
      <c r="BH44" s="228"/>
      <c r="BI44" s="245" t="s">
        <v>252</v>
      </c>
      <c r="BJ44" s="245"/>
      <c r="BK44" s="245"/>
      <c r="BL44" s="245"/>
      <c r="BM44" s="245">
        <v>8778442</v>
      </c>
      <c r="BN44" s="245"/>
      <c r="BO44" s="245"/>
      <c r="BP44" s="245"/>
      <c r="BQ44" s="210" t="s">
        <v>287</v>
      </c>
      <c r="BR44" s="211"/>
      <c r="BS44" s="211"/>
      <c r="BT44" s="211"/>
      <c r="BU44" s="211"/>
      <c r="BV44" s="211"/>
      <c r="BW44" s="211"/>
      <c r="BX44" s="212"/>
      <c r="BY44" s="210" t="b">
        <f>AND((AG42=BM42),(AG45=BM45),(AG46=BM46),(AG43=BM43))</f>
        <v>1</v>
      </c>
      <c r="BZ44" s="211"/>
      <c r="CA44" s="211"/>
      <c r="CB44" s="211"/>
      <c r="CC44" s="212"/>
    </row>
    <row r="45" spans="4:82" x14ac:dyDescent="0.15">
      <c r="E45" s="209" t="s">
        <v>227</v>
      </c>
      <c r="F45" s="209"/>
      <c r="G45" s="209"/>
      <c r="H45" s="209"/>
      <c r="I45" s="209">
        <v>97.964268000000004</v>
      </c>
      <c r="J45" s="209"/>
      <c r="K45" s="209"/>
      <c r="L45" s="209"/>
      <c r="M45" s="209" t="s">
        <v>227</v>
      </c>
      <c r="N45" s="209"/>
      <c r="O45" s="209"/>
      <c r="P45" s="209"/>
      <c r="Q45" s="209">
        <v>97.964330000000004</v>
      </c>
      <c r="R45" s="209"/>
      <c r="S45" s="209"/>
      <c r="T45" s="209"/>
      <c r="U45" s="210" t="s">
        <v>249</v>
      </c>
      <c r="V45" s="211"/>
      <c r="W45" s="211"/>
      <c r="X45" s="212"/>
      <c r="Y45" s="209" t="s">
        <v>276</v>
      </c>
      <c r="Z45" s="209"/>
      <c r="AA45" s="209"/>
      <c r="AB45" s="209"/>
      <c r="AC45" s="209" t="s">
        <v>249</v>
      </c>
      <c r="AD45" s="209"/>
      <c r="AE45" s="209"/>
      <c r="AF45" s="209"/>
      <c r="AG45" s="209" t="s">
        <v>282</v>
      </c>
      <c r="AH45" s="209"/>
      <c r="AI45" s="209"/>
      <c r="AJ45" s="209"/>
      <c r="AK45" s="209" t="s">
        <v>227</v>
      </c>
      <c r="AL45" s="209"/>
      <c r="AM45" s="209"/>
      <c r="AN45" s="209"/>
      <c r="AO45" s="210">
        <v>97.964268000000004</v>
      </c>
      <c r="AP45" s="211"/>
      <c r="AQ45" s="211"/>
      <c r="AR45" s="212"/>
      <c r="AS45" s="209" t="s">
        <v>227</v>
      </c>
      <c r="AT45" s="209"/>
      <c r="AU45" s="209"/>
      <c r="AV45" s="209"/>
      <c r="AW45" s="209">
        <v>97.964330000000004</v>
      </c>
      <c r="AX45" s="209"/>
      <c r="AY45" s="209"/>
      <c r="AZ45" s="209"/>
      <c r="BA45" s="210" t="s">
        <v>249</v>
      </c>
      <c r="BB45" s="211"/>
      <c r="BC45" s="211"/>
      <c r="BD45" s="212"/>
      <c r="BE45" s="209" t="s">
        <v>276</v>
      </c>
      <c r="BF45" s="209"/>
      <c r="BG45" s="209"/>
      <c r="BH45" s="209"/>
      <c r="BI45" s="209" t="s">
        <v>249</v>
      </c>
      <c r="BJ45" s="209"/>
      <c r="BK45" s="209"/>
      <c r="BL45" s="209"/>
      <c r="BM45" s="209" t="s">
        <v>282</v>
      </c>
      <c r="BN45" s="209"/>
      <c r="BO45" s="209"/>
      <c r="BP45" s="209"/>
      <c r="BQ45" s="265" t="s">
        <v>288</v>
      </c>
      <c r="BR45" s="266"/>
      <c r="BS45" s="266"/>
      <c r="BT45" s="266"/>
      <c r="BU45" s="266"/>
      <c r="BV45" s="266"/>
      <c r="BW45" s="266"/>
      <c r="BX45" s="267"/>
      <c r="BY45" s="265" t="b">
        <f>AND((BY41,BY42,BY43,BY44))</f>
        <v>1</v>
      </c>
      <c r="BZ45" s="266"/>
      <c r="CA45" s="266"/>
      <c r="CB45" s="266"/>
      <c r="CC45" s="267"/>
    </row>
    <row r="46" spans="4:82" x14ac:dyDescent="0.15">
      <c r="E46" s="213" t="s">
        <v>228</v>
      </c>
      <c r="F46" s="214"/>
      <c r="G46" s="214"/>
      <c r="H46" s="215"/>
      <c r="I46" s="213">
        <v>19.294291999999999</v>
      </c>
      <c r="J46" s="214"/>
      <c r="K46" s="214"/>
      <c r="L46" s="215"/>
      <c r="M46" s="213" t="s">
        <v>228</v>
      </c>
      <c r="N46" s="214"/>
      <c r="O46" s="214"/>
      <c r="P46" s="215"/>
      <c r="Q46" s="213">
        <v>19.294167000000002</v>
      </c>
      <c r="R46" s="214"/>
      <c r="S46" s="214"/>
      <c r="T46" s="215"/>
      <c r="U46" s="213" t="s">
        <v>250</v>
      </c>
      <c r="V46" s="214"/>
      <c r="W46" s="214"/>
      <c r="X46" s="215"/>
      <c r="Y46" s="213" t="s">
        <v>270</v>
      </c>
      <c r="Z46" s="214"/>
      <c r="AA46" s="214"/>
      <c r="AB46" s="215"/>
      <c r="AC46" s="213" t="s">
        <v>250</v>
      </c>
      <c r="AD46" s="214"/>
      <c r="AE46" s="214"/>
      <c r="AF46" s="215"/>
      <c r="AG46" s="213" t="s">
        <v>272</v>
      </c>
      <c r="AH46" s="214"/>
      <c r="AI46" s="214"/>
      <c r="AJ46" s="215"/>
      <c r="AK46" s="213" t="s">
        <v>228</v>
      </c>
      <c r="AL46" s="214"/>
      <c r="AM46" s="214"/>
      <c r="AN46" s="215"/>
      <c r="AO46" s="213">
        <v>19.294291999999999</v>
      </c>
      <c r="AP46" s="214"/>
      <c r="AQ46" s="214"/>
      <c r="AR46" s="215"/>
      <c r="AS46" s="213" t="s">
        <v>228</v>
      </c>
      <c r="AT46" s="214"/>
      <c r="AU46" s="214"/>
      <c r="AV46" s="215"/>
      <c r="AW46" s="213">
        <v>19.294167000000002</v>
      </c>
      <c r="AX46" s="214"/>
      <c r="AY46" s="214"/>
      <c r="AZ46" s="215"/>
      <c r="BA46" s="213" t="s">
        <v>250</v>
      </c>
      <c r="BB46" s="214"/>
      <c r="BC46" s="214"/>
      <c r="BD46" s="215"/>
      <c r="BE46" s="213" t="s">
        <v>270</v>
      </c>
      <c r="BF46" s="214"/>
      <c r="BG46" s="214"/>
      <c r="BH46" s="215"/>
      <c r="BI46" s="213" t="s">
        <v>250</v>
      </c>
      <c r="BJ46" s="214"/>
      <c r="BK46" s="214"/>
      <c r="BL46" s="215"/>
      <c r="BM46" s="213" t="s">
        <v>272</v>
      </c>
      <c r="BN46" s="214"/>
      <c r="BO46" s="214"/>
      <c r="BP46" s="215"/>
      <c r="BQ46" s="268"/>
      <c r="BR46" s="269"/>
      <c r="BS46" s="269"/>
      <c r="BT46" s="269"/>
      <c r="BU46" s="269"/>
      <c r="BV46" s="269"/>
      <c r="BW46" s="269"/>
      <c r="BX46" s="270"/>
      <c r="BY46" s="268"/>
      <c r="BZ46" s="269"/>
      <c r="CA46" s="269"/>
      <c r="CB46" s="269"/>
      <c r="CC46" s="270"/>
    </row>
    <row r="47" spans="4:82" x14ac:dyDescent="0.15">
      <c r="E47" s="219" t="s">
        <v>226</v>
      </c>
      <c r="F47" s="219"/>
      <c r="G47" s="219"/>
      <c r="H47" s="219"/>
      <c r="I47" s="219">
        <v>804006</v>
      </c>
      <c r="J47" s="219"/>
      <c r="K47" s="219"/>
      <c r="L47" s="219"/>
      <c r="M47" s="221" t="s">
        <v>245</v>
      </c>
      <c r="N47" s="222"/>
      <c r="O47" s="222"/>
      <c r="P47" s="223"/>
      <c r="Q47" s="224" t="s">
        <v>112</v>
      </c>
      <c r="R47" s="224"/>
      <c r="S47" s="224"/>
      <c r="T47" s="224"/>
      <c r="U47" s="247" t="s">
        <v>245</v>
      </c>
      <c r="V47" s="248"/>
      <c r="W47" s="248"/>
      <c r="X47" s="249"/>
      <c r="Y47" s="242" t="s">
        <v>112</v>
      </c>
      <c r="Z47" s="242"/>
      <c r="AA47" s="242"/>
      <c r="AB47" s="242"/>
      <c r="AC47" s="206" t="s">
        <v>245</v>
      </c>
      <c r="AD47" s="207"/>
      <c r="AE47" s="207"/>
      <c r="AF47" s="208"/>
      <c r="AG47" s="205" t="s">
        <v>112</v>
      </c>
      <c r="AH47" s="205"/>
      <c r="AI47" s="205"/>
      <c r="AJ47" s="205"/>
      <c r="AK47" s="241" t="s">
        <v>226</v>
      </c>
      <c r="AL47" s="241"/>
      <c r="AM47" s="241"/>
      <c r="AN47" s="241"/>
      <c r="AO47" s="241">
        <v>2028267</v>
      </c>
      <c r="AP47" s="241"/>
      <c r="AQ47" s="241"/>
      <c r="AR47" s="241"/>
      <c r="AS47" s="206" t="s">
        <v>245</v>
      </c>
      <c r="AT47" s="207"/>
      <c r="AU47" s="207"/>
      <c r="AV47" s="208"/>
      <c r="AW47" s="206" t="s">
        <v>112</v>
      </c>
      <c r="AX47" s="207"/>
      <c r="AY47" s="207"/>
      <c r="AZ47" s="208"/>
      <c r="BA47" s="225" t="s">
        <v>245</v>
      </c>
      <c r="BB47" s="226"/>
      <c r="BC47" s="226"/>
      <c r="BD47" s="227"/>
      <c r="BE47" s="225" t="s">
        <v>112</v>
      </c>
      <c r="BF47" s="226"/>
      <c r="BG47" s="226"/>
      <c r="BH47" s="227"/>
      <c r="BI47" s="206" t="s">
        <v>245</v>
      </c>
      <c r="BJ47" s="207"/>
      <c r="BK47" s="207"/>
      <c r="BL47" s="208"/>
      <c r="BM47" s="206" t="s">
        <v>112</v>
      </c>
      <c r="BN47" s="207"/>
      <c r="BO47" s="207"/>
      <c r="BP47" s="208"/>
      <c r="BQ47" s="262" t="s">
        <v>285</v>
      </c>
      <c r="BR47" s="263"/>
      <c r="BS47" s="263"/>
      <c r="BT47" s="263"/>
      <c r="BU47" s="263"/>
      <c r="BV47" s="263"/>
      <c r="BW47" s="263"/>
      <c r="BX47" s="264"/>
      <c r="BY47" s="216" t="b">
        <f>AND((I47=AO48),(I49=AO49),(I51=AO51),(I52=AO52))</f>
        <v>1</v>
      </c>
      <c r="BZ47" s="217"/>
      <c r="CA47" s="217"/>
      <c r="CB47" s="217"/>
      <c r="CC47" s="218"/>
    </row>
    <row r="48" spans="4:82" x14ac:dyDescent="0.15"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 t="s">
        <v>251</v>
      </c>
      <c r="V48" s="209"/>
      <c r="W48" s="209"/>
      <c r="X48" s="209"/>
      <c r="Y48" s="209" t="s">
        <v>112</v>
      </c>
      <c r="Z48" s="209"/>
      <c r="AA48" s="209"/>
      <c r="AB48" s="209"/>
      <c r="AC48" s="209" t="s">
        <v>251</v>
      </c>
      <c r="AD48" s="209"/>
      <c r="AE48" s="209"/>
      <c r="AF48" s="209"/>
      <c r="AG48" s="209" t="s">
        <v>112</v>
      </c>
      <c r="AH48" s="209"/>
      <c r="AI48" s="209"/>
      <c r="AJ48" s="209"/>
      <c r="AK48" s="220" t="s">
        <v>242</v>
      </c>
      <c r="AL48" s="220"/>
      <c r="AM48" s="220"/>
      <c r="AN48" s="220"/>
      <c r="AO48" s="238">
        <v>804006</v>
      </c>
      <c r="AP48" s="239"/>
      <c r="AQ48" s="239"/>
      <c r="AR48" s="240"/>
      <c r="AS48" s="244" t="s">
        <v>242</v>
      </c>
      <c r="AT48" s="244"/>
      <c r="AU48" s="244"/>
      <c r="AV48" s="244"/>
      <c r="AW48" s="244" t="s">
        <v>112</v>
      </c>
      <c r="AX48" s="244"/>
      <c r="AY48" s="244"/>
      <c r="AZ48" s="244"/>
      <c r="BA48" s="209" t="s">
        <v>251</v>
      </c>
      <c r="BB48" s="209"/>
      <c r="BC48" s="209"/>
      <c r="BD48" s="209"/>
      <c r="BE48" s="209" t="s">
        <v>112</v>
      </c>
      <c r="BF48" s="209"/>
      <c r="BG48" s="209"/>
      <c r="BH48" s="209"/>
      <c r="BI48" s="209" t="s">
        <v>251</v>
      </c>
      <c r="BJ48" s="209"/>
      <c r="BK48" s="209"/>
      <c r="BL48" s="209"/>
      <c r="BM48" s="209" t="s">
        <v>112</v>
      </c>
      <c r="BN48" s="209"/>
      <c r="BO48" s="209"/>
      <c r="BP48" s="209"/>
      <c r="BQ48" s="234" t="s">
        <v>289</v>
      </c>
      <c r="BR48" s="235"/>
      <c r="BS48" s="235"/>
      <c r="BT48" s="235"/>
      <c r="BU48" s="235"/>
      <c r="BV48" s="235"/>
      <c r="BW48" s="235"/>
      <c r="BX48" s="236"/>
      <c r="BY48" s="210" t="b">
        <f>AND((Q47=AW48),(Q49=AW49),(Q51=AW51),(Q52=AW52))</f>
        <v>1</v>
      </c>
      <c r="BZ48" s="211"/>
      <c r="CA48" s="211"/>
      <c r="CB48" s="211"/>
      <c r="CC48" s="212"/>
    </row>
    <row r="49" spans="4:81" x14ac:dyDescent="0.15">
      <c r="E49" s="209" t="s">
        <v>243</v>
      </c>
      <c r="F49" s="209"/>
      <c r="G49" s="209"/>
      <c r="H49" s="209"/>
      <c r="I49" s="209">
        <v>1</v>
      </c>
      <c r="J49" s="209"/>
      <c r="K49" s="209"/>
      <c r="L49" s="209"/>
      <c r="M49" s="209" t="s">
        <v>246</v>
      </c>
      <c r="N49" s="209"/>
      <c r="O49" s="209"/>
      <c r="P49" s="209"/>
      <c r="Q49" s="209" t="s">
        <v>112</v>
      </c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 t="s">
        <v>253</v>
      </c>
      <c r="AD49" s="209"/>
      <c r="AE49" s="209"/>
      <c r="AF49" s="209"/>
      <c r="AG49" s="209" t="s">
        <v>112</v>
      </c>
      <c r="AH49" s="209"/>
      <c r="AI49" s="209"/>
      <c r="AJ49" s="209"/>
      <c r="AK49" s="209" t="s">
        <v>243</v>
      </c>
      <c r="AL49" s="209"/>
      <c r="AM49" s="209"/>
      <c r="AN49" s="209"/>
      <c r="AO49" s="210">
        <v>1</v>
      </c>
      <c r="AP49" s="211"/>
      <c r="AQ49" s="211"/>
      <c r="AR49" s="212"/>
      <c r="AS49" s="209" t="s">
        <v>246</v>
      </c>
      <c r="AT49" s="209"/>
      <c r="AU49" s="209"/>
      <c r="AV49" s="209"/>
      <c r="AW49" s="209" t="s">
        <v>112</v>
      </c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 t="s">
        <v>253</v>
      </c>
      <c r="BJ49" s="209"/>
      <c r="BK49" s="209"/>
      <c r="BL49" s="209"/>
      <c r="BM49" s="209" t="s">
        <v>112</v>
      </c>
      <c r="BN49" s="209"/>
      <c r="BO49" s="209"/>
      <c r="BP49" s="209"/>
      <c r="BQ49" s="210" t="s">
        <v>286</v>
      </c>
      <c r="BR49" s="211"/>
      <c r="BS49" s="211"/>
      <c r="BT49" s="211"/>
      <c r="BU49" s="211"/>
      <c r="BV49" s="211"/>
      <c r="BW49" s="211"/>
      <c r="BX49" s="212"/>
      <c r="BY49" s="210" t="b">
        <f>AND((Y48=BE48),(Y51=BE51),(Y52=BE52))</f>
        <v>1</v>
      </c>
      <c r="BZ49" s="211"/>
      <c r="CA49" s="211"/>
      <c r="CB49" s="211"/>
      <c r="CC49" s="212"/>
    </row>
    <row r="50" spans="4:81" x14ac:dyDescent="0.15">
      <c r="E50" s="246" t="s">
        <v>244</v>
      </c>
      <c r="F50" s="246"/>
      <c r="G50" s="246"/>
      <c r="H50" s="246"/>
      <c r="I50" s="246" t="s">
        <v>279</v>
      </c>
      <c r="J50" s="246"/>
      <c r="K50" s="246"/>
      <c r="L50" s="246"/>
      <c r="M50" s="220" t="s">
        <v>254</v>
      </c>
      <c r="N50" s="220"/>
      <c r="O50" s="220"/>
      <c r="P50" s="220"/>
      <c r="Q50" s="220" t="s">
        <v>112</v>
      </c>
      <c r="R50" s="220"/>
      <c r="S50" s="220"/>
      <c r="T50" s="220"/>
      <c r="U50" s="229" t="s">
        <v>248</v>
      </c>
      <c r="V50" s="230"/>
      <c r="W50" s="230"/>
      <c r="X50" s="231"/>
      <c r="Y50" s="228" t="s">
        <v>112</v>
      </c>
      <c r="Z50" s="228"/>
      <c r="AA50" s="228"/>
      <c r="AB50" s="228"/>
      <c r="AC50" s="246" t="s">
        <v>252</v>
      </c>
      <c r="AD50" s="246"/>
      <c r="AE50" s="246"/>
      <c r="AF50" s="246"/>
      <c r="AG50" s="246" t="s">
        <v>112</v>
      </c>
      <c r="AH50" s="246"/>
      <c r="AI50" s="246"/>
      <c r="AJ50" s="246"/>
      <c r="AK50" s="245" t="s">
        <v>244</v>
      </c>
      <c r="AL50" s="245"/>
      <c r="AM50" s="245"/>
      <c r="AN50" s="245"/>
      <c r="AO50" s="250" t="s">
        <v>279</v>
      </c>
      <c r="AP50" s="251"/>
      <c r="AQ50" s="251"/>
      <c r="AR50" s="252"/>
      <c r="AS50" s="243" t="s">
        <v>247</v>
      </c>
      <c r="AT50" s="243"/>
      <c r="AU50" s="243"/>
      <c r="AV50" s="243"/>
      <c r="AW50" s="243" t="s">
        <v>112</v>
      </c>
      <c r="AX50" s="243"/>
      <c r="AY50" s="243"/>
      <c r="AZ50" s="243"/>
      <c r="BA50" s="229" t="s">
        <v>248</v>
      </c>
      <c r="BB50" s="230"/>
      <c r="BC50" s="230"/>
      <c r="BD50" s="231"/>
      <c r="BE50" s="228" t="s">
        <v>112</v>
      </c>
      <c r="BF50" s="228"/>
      <c r="BG50" s="228"/>
      <c r="BH50" s="228"/>
      <c r="BI50" s="245" t="s">
        <v>252</v>
      </c>
      <c r="BJ50" s="245"/>
      <c r="BK50" s="245"/>
      <c r="BL50" s="245"/>
      <c r="BM50" s="245" t="s">
        <v>112</v>
      </c>
      <c r="BN50" s="245"/>
      <c r="BO50" s="245"/>
      <c r="BP50" s="245"/>
      <c r="BQ50" s="210" t="s">
        <v>287</v>
      </c>
      <c r="BR50" s="211"/>
      <c r="BS50" s="211"/>
      <c r="BT50" s="211"/>
      <c r="BU50" s="211"/>
      <c r="BV50" s="211"/>
      <c r="BW50" s="211"/>
      <c r="BX50" s="212"/>
      <c r="BY50" s="210" t="b">
        <f>AND((AG48=BM48),(AG51=BM51),(AG52=BM52),(AG49=BM49))</f>
        <v>1</v>
      </c>
      <c r="BZ50" s="211"/>
      <c r="CA50" s="211"/>
      <c r="CB50" s="211"/>
      <c r="CC50" s="212"/>
    </row>
    <row r="51" spans="4:81" x14ac:dyDescent="0.15">
      <c r="E51" s="209" t="s">
        <v>227</v>
      </c>
      <c r="F51" s="209"/>
      <c r="G51" s="209"/>
      <c r="H51" s="209"/>
      <c r="I51" s="209">
        <v>100.496543</v>
      </c>
      <c r="J51" s="209"/>
      <c r="K51" s="209"/>
      <c r="L51" s="209"/>
      <c r="M51" s="209" t="s">
        <v>227</v>
      </c>
      <c r="N51" s="209"/>
      <c r="O51" s="209"/>
      <c r="P51" s="209"/>
      <c r="Q51" s="209" t="s">
        <v>112</v>
      </c>
      <c r="R51" s="209"/>
      <c r="S51" s="209"/>
      <c r="T51" s="209"/>
      <c r="U51" s="210" t="s">
        <v>249</v>
      </c>
      <c r="V51" s="211"/>
      <c r="W51" s="211"/>
      <c r="X51" s="212"/>
      <c r="Y51" s="209" t="s">
        <v>112</v>
      </c>
      <c r="Z51" s="209"/>
      <c r="AA51" s="209"/>
      <c r="AB51" s="209"/>
      <c r="AC51" s="209" t="s">
        <v>249</v>
      </c>
      <c r="AD51" s="209"/>
      <c r="AE51" s="209"/>
      <c r="AF51" s="209"/>
      <c r="AG51" s="271" t="s">
        <v>112</v>
      </c>
      <c r="AH51" s="209"/>
      <c r="AI51" s="209"/>
      <c r="AJ51" s="209"/>
      <c r="AK51" s="209" t="s">
        <v>227</v>
      </c>
      <c r="AL51" s="209"/>
      <c r="AM51" s="209"/>
      <c r="AN51" s="209"/>
      <c r="AO51" s="210">
        <v>100.496543</v>
      </c>
      <c r="AP51" s="211"/>
      <c r="AQ51" s="211"/>
      <c r="AR51" s="212"/>
      <c r="AS51" s="209" t="s">
        <v>227</v>
      </c>
      <c r="AT51" s="209"/>
      <c r="AU51" s="209"/>
      <c r="AV51" s="209"/>
      <c r="AW51" s="209" t="s">
        <v>112</v>
      </c>
      <c r="AX51" s="209"/>
      <c r="AY51" s="209"/>
      <c r="AZ51" s="209"/>
      <c r="BA51" s="210" t="s">
        <v>249</v>
      </c>
      <c r="BB51" s="211"/>
      <c r="BC51" s="211"/>
      <c r="BD51" s="212"/>
      <c r="BE51" s="209" t="s">
        <v>112</v>
      </c>
      <c r="BF51" s="209"/>
      <c r="BG51" s="209"/>
      <c r="BH51" s="209"/>
      <c r="BI51" s="209" t="s">
        <v>249</v>
      </c>
      <c r="BJ51" s="209"/>
      <c r="BK51" s="209"/>
      <c r="BL51" s="209"/>
      <c r="BM51" s="209" t="s">
        <v>112</v>
      </c>
      <c r="BN51" s="209"/>
      <c r="BO51" s="209"/>
      <c r="BP51" s="209"/>
      <c r="BQ51" s="265" t="s">
        <v>288</v>
      </c>
      <c r="BR51" s="266"/>
      <c r="BS51" s="266"/>
      <c r="BT51" s="266"/>
      <c r="BU51" s="266"/>
      <c r="BV51" s="266"/>
      <c r="BW51" s="266"/>
      <c r="BX51" s="267"/>
      <c r="BY51" s="265" t="b">
        <f>AND((BY47,BY48,BY49,BY50))</f>
        <v>1</v>
      </c>
      <c r="BZ51" s="266"/>
      <c r="CA51" s="266"/>
      <c r="CB51" s="266"/>
      <c r="CC51" s="267"/>
    </row>
    <row r="52" spans="4:81" x14ac:dyDescent="0.15">
      <c r="E52" s="213" t="s">
        <v>228</v>
      </c>
      <c r="F52" s="214"/>
      <c r="G52" s="214"/>
      <c r="H52" s="215"/>
      <c r="I52" s="213">
        <v>13.759448000000001</v>
      </c>
      <c r="J52" s="214"/>
      <c r="K52" s="214"/>
      <c r="L52" s="215"/>
      <c r="M52" s="213" t="s">
        <v>228</v>
      </c>
      <c r="N52" s="214"/>
      <c r="O52" s="214"/>
      <c r="P52" s="215"/>
      <c r="Q52" s="213" t="s">
        <v>112</v>
      </c>
      <c r="R52" s="214"/>
      <c r="S52" s="214"/>
      <c r="T52" s="215"/>
      <c r="U52" s="213" t="s">
        <v>250</v>
      </c>
      <c r="V52" s="214"/>
      <c r="W52" s="214"/>
      <c r="X52" s="215"/>
      <c r="Y52" s="213" t="s">
        <v>112</v>
      </c>
      <c r="Z52" s="214"/>
      <c r="AA52" s="214"/>
      <c r="AB52" s="215"/>
      <c r="AC52" s="213" t="s">
        <v>250</v>
      </c>
      <c r="AD52" s="214"/>
      <c r="AE52" s="214"/>
      <c r="AF52" s="215"/>
      <c r="AG52" s="213" t="s">
        <v>112</v>
      </c>
      <c r="AH52" s="214"/>
      <c r="AI52" s="214"/>
      <c r="AJ52" s="215"/>
      <c r="AK52" s="213" t="s">
        <v>228</v>
      </c>
      <c r="AL52" s="214"/>
      <c r="AM52" s="214"/>
      <c r="AN52" s="215"/>
      <c r="AO52" s="213">
        <v>13.759448000000001</v>
      </c>
      <c r="AP52" s="214"/>
      <c r="AQ52" s="214"/>
      <c r="AR52" s="215"/>
      <c r="AS52" s="213" t="s">
        <v>228</v>
      </c>
      <c r="AT52" s="214"/>
      <c r="AU52" s="214"/>
      <c r="AV52" s="215"/>
      <c r="AW52" s="213" t="s">
        <v>112</v>
      </c>
      <c r="AX52" s="214"/>
      <c r="AY52" s="214"/>
      <c r="AZ52" s="215"/>
      <c r="BA52" s="213" t="s">
        <v>250</v>
      </c>
      <c r="BB52" s="214"/>
      <c r="BC52" s="214"/>
      <c r="BD52" s="215"/>
      <c r="BE52" s="213" t="s">
        <v>112</v>
      </c>
      <c r="BF52" s="214"/>
      <c r="BG52" s="214"/>
      <c r="BH52" s="215"/>
      <c r="BI52" s="213" t="s">
        <v>250</v>
      </c>
      <c r="BJ52" s="214"/>
      <c r="BK52" s="214"/>
      <c r="BL52" s="215"/>
      <c r="BM52" s="213" t="s">
        <v>112</v>
      </c>
      <c r="BN52" s="214"/>
      <c r="BO52" s="214"/>
      <c r="BP52" s="215"/>
      <c r="BQ52" s="268"/>
      <c r="BR52" s="269"/>
      <c r="BS52" s="269"/>
      <c r="BT52" s="269"/>
      <c r="BU52" s="269"/>
      <c r="BV52" s="269"/>
      <c r="BW52" s="269"/>
      <c r="BX52" s="270"/>
      <c r="BY52" s="268"/>
      <c r="BZ52" s="269"/>
      <c r="CA52" s="269"/>
      <c r="CB52" s="269"/>
      <c r="CC52" s="270"/>
    </row>
    <row r="53" spans="4:81" x14ac:dyDescent="0.15">
      <c r="CC53" s="110" t="s">
        <v>229</v>
      </c>
    </row>
    <row r="55" spans="4:81" x14ac:dyDescent="0.15">
      <c r="D55" s="97">
        <v>2</v>
      </c>
      <c r="E55" s="6" t="s">
        <v>303</v>
      </c>
    </row>
    <row r="56" spans="4:81" x14ac:dyDescent="0.15">
      <c r="E56" s="6" t="s">
        <v>304</v>
      </c>
    </row>
    <row r="58" spans="4:81" x14ac:dyDescent="0.15">
      <c r="E58" s="173" t="s">
        <v>235</v>
      </c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5"/>
      <c r="U58" s="173" t="s">
        <v>236</v>
      </c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5"/>
      <c r="AK58" s="173" t="s">
        <v>240</v>
      </c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5"/>
      <c r="BA58" s="173" t="s">
        <v>240</v>
      </c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5"/>
    </row>
    <row r="59" spans="4:81" x14ac:dyDescent="0.15">
      <c r="E59" s="203" t="s">
        <v>222</v>
      </c>
      <c r="F59" s="203"/>
      <c r="G59" s="203"/>
      <c r="H59" s="203"/>
      <c r="I59" s="203" t="s">
        <v>223</v>
      </c>
      <c r="J59" s="203"/>
      <c r="K59" s="203"/>
      <c r="L59" s="203"/>
      <c r="M59" s="237" t="s">
        <v>263</v>
      </c>
      <c r="N59" s="237"/>
      <c r="O59" s="237"/>
      <c r="P59" s="237"/>
      <c r="Q59" s="237" t="s">
        <v>264</v>
      </c>
      <c r="R59" s="237"/>
      <c r="S59" s="237"/>
      <c r="T59" s="237"/>
      <c r="U59" s="203" t="s">
        <v>222</v>
      </c>
      <c r="V59" s="203"/>
      <c r="W59" s="203"/>
      <c r="X59" s="203"/>
      <c r="Y59" s="203" t="s">
        <v>223</v>
      </c>
      <c r="Z59" s="203"/>
      <c r="AA59" s="203"/>
      <c r="AB59" s="203"/>
      <c r="AC59" s="237" t="s">
        <v>263</v>
      </c>
      <c r="AD59" s="237"/>
      <c r="AE59" s="237"/>
      <c r="AF59" s="237"/>
      <c r="AG59" s="237" t="s">
        <v>264</v>
      </c>
      <c r="AH59" s="237"/>
      <c r="AI59" s="237"/>
      <c r="AJ59" s="237"/>
      <c r="AK59" s="203" t="s">
        <v>222</v>
      </c>
      <c r="AL59" s="203"/>
      <c r="AM59" s="203"/>
      <c r="AN59" s="203"/>
      <c r="AO59" s="203" t="s">
        <v>223</v>
      </c>
      <c r="AP59" s="203"/>
      <c r="AQ59" s="203"/>
      <c r="AR59" s="203"/>
      <c r="AS59" s="237" t="s">
        <v>263</v>
      </c>
      <c r="AT59" s="237"/>
      <c r="AU59" s="237"/>
      <c r="AV59" s="237"/>
      <c r="AW59" s="237" t="s">
        <v>264</v>
      </c>
      <c r="AX59" s="237"/>
      <c r="AY59" s="237"/>
      <c r="AZ59" s="237"/>
      <c r="BA59" s="203" t="s">
        <v>222</v>
      </c>
      <c r="BB59" s="203"/>
      <c r="BC59" s="203"/>
      <c r="BD59" s="203"/>
      <c r="BE59" s="203" t="s">
        <v>223</v>
      </c>
      <c r="BF59" s="203"/>
      <c r="BG59" s="203"/>
      <c r="BH59" s="203"/>
      <c r="BI59" s="237" t="s">
        <v>263</v>
      </c>
      <c r="BJ59" s="237"/>
      <c r="BK59" s="237"/>
      <c r="BL59" s="237"/>
      <c r="BM59" s="237" t="s">
        <v>264</v>
      </c>
      <c r="BN59" s="237"/>
      <c r="BO59" s="237"/>
      <c r="BP59" s="237"/>
    </row>
    <row r="60" spans="4:81" ht="13.5" customHeight="1" x14ac:dyDescent="0.15">
      <c r="E60" s="232" t="s">
        <v>255</v>
      </c>
      <c r="F60" s="232"/>
      <c r="G60" s="232"/>
      <c r="H60" s="232"/>
      <c r="I60" s="232" t="s">
        <v>265</v>
      </c>
      <c r="J60" s="232"/>
      <c r="K60" s="232"/>
      <c r="L60" s="232"/>
      <c r="M60" s="232" t="s">
        <v>265</v>
      </c>
      <c r="N60" s="232"/>
      <c r="O60" s="232"/>
      <c r="P60" s="232"/>
      <c r="Q60" s="274" t="b">
        <f>AND((I60=M60))</f>
        <v>1</v>
      </c>
      <c r="R60" s="274"/>
      <c r="S60" s="274"/>
      <c r="T60" s="274"/>
      <c r="U60" s="232" t="s">
        <v>255</v>
      </c>
      <c r="V60" s="232"/>
      <c r="W60" s="232"/>
      <c r="X60" s="232"/>
      <c r="Y60" s="232" t="s">
        <v>265</v>
      </c>
      <c r="Z60" s="232"/>
      <c r="AA60" s="232"/>
      <c r="AB60" s="232"/>
      <c r="AC60" s="232" t="s">
        <v>265</v>
      </c>
      <c r="AD60" s="232"/>
      <c r="AE60" s="232"/>
      <c r="AF60" s="232"/>
      <c r="AG60" s="274" t="b">
        <f>AND((Y60=AC60))</f>
        <v>1</v>
      </c>
      <c r="AH60" s="274"/>
      <c r="AI60" s="274"/>
      <c r="AJ60" s="274"/>
      <c r="AK60" s="232" t="s">
        <v>255</v>
      </c>
      <c r="AL60" s="232"/>
      <c r="AM60" s="232"/>
      <c r="AN60" s="232"/>
      <c r="AO60" s="232" t="s">
        <v>265</v>
      </c>
      <c r="AP60" s="232"/>
      <c r="AQ60" s="232"/>
      <c r="AR60" s="232"/>
      <c r="AS60" s="232" t="s">
        <v>265</v>
      </c>
      <c r="AT60" s="232"/>
      <c r="AU60" s="232"/>
      <c r="AV60" s="232"/>
      <c r="AW60" s="274" t="b">
        <f>AND((AO60=AS60))</f>
        <v>1</v>
      </c>
      <c r="AX60" s="274"/>
      <c r="AY60" s="274"/>
      <c r="AZ60" s="274"/>
      <c r="BA60" s="232" t="s">
        <v>255</v>
      </c>
      <c r="BB60" s="232"/>
      <c r="BC60" s="232"/>
      <c r="BD60" s="232"/>
      <c r="BE60" s="232" t="s">
        <v>265</v>
      </c>
      <c r="BF60" s="232"/>
      <c r="BG60" s="232"/>
      <c r="BH60" s="232"/>
      <c r="BI60" s="232" t="s">
        <v>265</v>
      </c>
      <c r="BJ60" s="232"/>
      <c r="BK60" s="232"/>
      <c r="BL60" s="232"/>
      <c r="BM60" s="274" t="b">
        <f>AND((BE60=BI60))</f>
        <v>1</v>
      </c>
      <c r="BN60" s="274"/>
      <c r="BO60" s="274"/>
      <c r="BP60" s="274"/>
    </row>
    <row r="61" spans="4:81" x14ac:dyDescent="0.15">
      <c r="E61" s="233" t="s">
        <v>251</v>
      </c>
      <c r="F61" s="233"/>
      <c r="G61" s="233"/>
      <c r="H61" s="233"/>
      <c r="I61" s="234">
        <v>0</v>
      </c>
      <c r="J61" s="235"/>
      <c r="K61" s="235"/>
      <c r="L61" s="236"/>
      <c r="M61" s="233">
        <v>0</v>
      </c>
      <c r="N61" s="233"/>
      <c r="O61" s="233"/>
      <c r="P61" s="233"/>
      <c r="Q61" s="276" t="b">
        <f t="shared" ref="Q61:Q68" si="0">AND((I61=M61))</f>
        <v>1</v>
      </c>
      <c r="R61" s="276"/>
      <c r="S61" s="276"/>
      <c r="T61" s="276"/>
      <c r="U61" s="233" t="s">
        <v>251</v>
      </c>
      <c r="V61" s="233"/>
      <c r="W61" s="233"/>
      <c r="X61" s="233"/>
      <c r="Y61" s="234">
        <v>0</v>
      </c>
      <c r="Z61" s="235"/>
      <c r="AA61" s="235"/>
      <c r="AB61" s="236"/>
      <c r="AC61" s="233">
        <v>0</v>
      </c>
      <c r="AD61" s="233"/>
      <c r="AE61" s="233"/>
      <c r="AF61" s="233"/>
      <c r="AG61" s="276" t="b">
        <f t="shared" ref="AG61:AG66" si="1">AND((Y61=AC61))</f>
        <v>1</v>
      </c>
      <c r="AH61" s="276"/>
      <c r="AI61" s="276"/>
      <c r="AJ61" s="276"/>
      <c r="AK61" s="234" t="s">
        <v>257</v>
      </c>
      <c r="AL61" s="235"/>
      <c r="AM61" s="235"/>
      <c r="AN61" s="236"/>
      <c r="AO61" s="234">
        <v>6</v>
      </c>
      <c r="AP61" s="235"/>
      <c r="AQ61" s="235"/>
      <c r="AR61" s="236"/>
      <c r="AS61" s="234">
        <v>6</v>
      </c>
      <c r="AT61" s="235"/>
      <c r="AU61" s="235"/>
      <c r="AV61" s="236"/>
      <c r="AW61" s="234" t="b">
        <f t="shared" ref="AW61" si="2">AND((AO61=AS61))</f>
        <v>1</v>
      </c>
      <c r="AX61" s="235"/>
      <c r="AY61" s="235"/>
      <c r="AZ61" s="236"/>
      <c r="BA61" s="234" t="s">
        <v>257</v>
      </c>
      <c r="BB61" s="235"/>
      <c r="BC61" s="235"/>
      <c r="BD61" s="236"/>
      <c r="BE61" s="234">
        <v>6</v>
      </c>
      <c r="BF61" s="235"/>
      <c r="BG61" s="235"/>
      <c r="BH61" s="236"/>
      <c r="BI61" s="234">
        <v>6</v>
      </c>
      <c r="BJ61" s="235"/>
      <c r="BK61" s="235"/>
      <c r="BL61" s="236"/>
      <c r="BM61" s="234" t="b">
        <f t="shared" ref="BM61" si="3">AND((BE61=BI61))</f>
        <v>1</v>
      </c>
      <c r="BN61" s="235"/>
      <c r="BO61" s="235"/>
      <c r="BP61" s="236"/>
    </row>
    <row r="62" spans="4:81" x14ac:dyDescent="0.15">
      <c r="E62" s="233" t="s">
        <v>256</v>
      </c>
      <c r="F62" s="233"/>
      <c r="G62" s="233"/>
      <c r="H62" s="233"/>
      <c r="I62" s="234" t="s">
        <v>266</v>
      </c>
      <c r="J62" s="235"/>
      <c r="K62" s="235"/>
      <c r="L62" s="236"/>
      <c r="M62" s="233" t="s">
        <v>266</v>
      </c>
      <c r="N62" s="233"/>
      <c r="O62" s="233"/>
      <c r="P62" s="233"/>
      <c r="Q62" s="276" t="b">
        <f t="shared" si="0"/>
        <v>1</v>
      </c>
      <c r="R62" s="276"/>
      <c r="S62" s="276"/>
      <c r="T62" s="276"/>
      <c r="U62" s="233" t="s">
        <v>256</v>
      </c>
      <c r="V62" s="233"/>
      <c r="W62" s="233"/>
      <c r="X62" s="233"/>
      <c r="Y62" s="234" t="s">
        <v>266</v>
      </c>
      <c r="Z62" s="235"/>
      <c r="AA62" s="235"/>
      <c r="AB62" s="236"/>
      <c r="AC62" s="233" t="s">
        <v>266</v>
      </c>
      <c r="AD62" s="233"/>
      <c r="AE62" s="233"/>
      <c r="AF62" s="233"/>
      <c r="AG62" s="276" t="b">
        <f t="shared" si="1"/>
        <v>1</v>
      </c>
      <c r="AH62" s="276"/>
      <c r="AI62" s="276"/>
      <c r="AJ62" s="276"/>
      <c r="AK62" s="209" t="s">
        <v>258</v>
      </c>
      <c r="AL62" s="209"/>
      <c r="AM62" s="209"/>
      <c r="AN62" s="209"/>
      <c r="AO62" s="272">
        <v>43209.485520833332</v>
      </c>
      <c r="AP62" s="211"/>
      <c r="AQ62" s="211"/>
      <c r="AR62" s="212"/>
      <c r="AS62" s="209" t="s">
        <v>267</v>
      </c>
      <c r="AT62" s="209"/>
      <c r="AU62" s="209"/>
      <c r="AV62" s="209"/>
      <c r="AW62" s="276" t="b">
        <v>1</v>
      </c>
      <c r="AX62" s="276"/>
      <c r="AY62" s="276"/>
      <c r="AZ62" s="276"/>
      <c r="BA62" s="209" t="s">
        <v>258</v>
      </c>
      <c r="BB62" s="209"/>
      <c r="BC62" s="209"/>
      <c r="BD62" s="209"/>
      <c r="BE62" s="272">
        <v>43209.485520833332</v>
      </c>
      <c r="BF62" s="211"/>
      <c r="BG62" s="211"/>
      <c r="BH62" s="212"/>
      <c r="BI62" s="209" t="s">
        <v>267</v>
      </c>
      <c r="BJ62" s="209"/>
      <c r="BK62" s="209"/>
      <c r="BL62" s="209"/>
      <c r="BM62" s="276" t="b">
        <v>1</v>
      </c>
      <c r="BN62" s="276"/>
      <c r="BO62" s="276"/>
      <c r="BP62" s="276"/>
    </row>
    <row r="63" spans="4:81" x14ac:dyDescent="0.15">
      <c r="E63" s="233" t="s">
        <v>257</v>
      </c>
      <c r="F63" s="233"/>
      <c r="G63" s="233"/>
      <c r="H63" s="233"/>
      <c r="I63" s="234">
        <v>6</v>
      </c>
      <c r="J63" s="235"/>
      <c r="K63" s="235"/>
      <c r="L63" s="236"/>
      <c r="M63" s="233">
        <v>6</v>
      </c>
      <c r="N63" s="233"/>
      <c r="O63" s="233"/>
      <c r="P63" s="233"/>
      <c r="Q63" s="276" t="b">
        <f t="shared" si="0"/>
        <v>1</v>
      </c>
      <c r="R63" s="276"/>
      <c r="S63" s="276"/>
      <c r="T63" s="276"/>
      <c r="U63" s="233" t="s">
        <v>257</v>
      </c>
      <c r="V63" s="233"/>
      <c r="W63" s="233"/>
      <c r="X63" s="233"/>
      <c r="Y63" s="234">
        <v>6</v>
      </c>
      <c r="Z63" s="235"/>
      <c r="AA63" s="235"/>
      <c r="AB63" s="236"/>
      <c r="AC63" s="233">
        <v>6</v>
      </c>
      <c r="AD63" s="233"/>
      <c r="AE63" s="233"/>
      <c r="AF63" s="233"/>
      <c r="AG63" s="276" t="b">
        <f t="shared" si="1"/>
        <v>1</v>
      </c>
      <c r="AH63" s="276"/>
      <c r="AI63" s="276"/>
      <c r="AJ63" s="276"/>
      <c r="AK63" s="273" t="s">
        <v>259</v>
      </c>
      <c r="AL63" s="273"/>
      <c r="AM63" s="273"/>
      <c r="AN63" s="273"/>
      <c r="AO63" s="273" t="s">
        <v>268</v>
      </c>
      <c r="AP63" s="273"/>
      <c r="AQ63" s="273"/>
      <c r="AR63" s="273"/>
      <c r="AS63" s="273" t="s">
        <v>268</v>
      </c>
      <c r="AT63" s="273"/>
      <c r="AU63" s="273"/>
      <c r="AV63" s="273"/>
      <c r="AW63" s="277" t="b">
        <f t="shared" ref="AW63" si="4">AND((AO63=AS63))</f>
        <v>1</v>
      </c>
      <c r="AX63" s="277"/>
      <c r="AY63" s="277"/>
      <c r="AZ63" s="277"/>
      <c r="BA63" s="273" t="s">
        <v>259</v>
      </c>
      <c r="BB63" s="273"/>
      <c r="BC63" s="273"/>
      <c r="BD63" s="273"/>
      <c r="BE63" s="273" t="s">
        <v>268</v>
      </c>
      <c r="BF63" s="273"/>
      <c r="BG63" s="273"/>
      <c r="BH63" s="273"/>
      <c r="BI63" s="273" t="s">
        <v>268</v>
      </c>
      <c r="BJ63" s="273"/>
      <c r="BK63" s="273"/>
      <c r="BL63" s="273"/>
      <c r="BM63" s="277" t="b">
        <f t="shared" ref="BM63" si="5">AND((BE63=BI63))</f>
        <v>1</v>
      </c>
      <c r="BN63" s="277"/>
      <c r="BO63" s="277"/>
      <c r="BP63" s="277"/>
    </row>
    <row r="64" spans="4:81" x14ac:dyDescent="0.15">
      <c r="E64" s="209" t="s">
        <v>258</v>
      </c>
      <c r="F64" s="209"/>
      <c r="G64" s="209"/>
      <c r="H64" s="209"/>
      <c r="I64" s="272">
        <v>42705.676944444444</v>
      </c>
      <c r="J64" s="211"/>
      <c r="K64" s="211"/>
      <c r="L64" s="212"/>
      <c r="M64" s="209" t="s">
        <v>267</v>
      </c>
      <c r="N64" s="209"/>
      <c r="O64" s="209"/>
      <c r="P64" s="209"/>
      <c r="Q64" s="276" t="b">
        <v>1</v>
      </c>
      <c r="R64" s="276"/>
      <c r="S64" s="276"/>
      <c r="T64" s="276"/>
      <c r="U64" s="209" t="s">
        <v>258</v>
      </c>
      <c r="V64" s="209"/>
      <c r="W64" s="209"/>
      <c r="X64" s="209"/>
      <c r="Y64" s="272">
        <v>43209.485520833332</v>
      </c>
      <c r="Z64" s="211"/>
      <c r="AA64" s="211"/>
      <c r="AB64" s="212"/>
      <c r="AC64" s="209" t="s">
        <v>267</v>
      </c>
      <c r="AD64" s="209"/>
      <c r="AE64" s="209"/>
      <c r="AF64" s="209"/>
      <c r="AG64" s="276" t="b">
        <v>1</v>
      </c>
      <c r="AH64" s="276"/>
      <c r="AI64" s="276"/>
      <c r="AJ64" s="276"/>
    </row>
    <row r="65" spans="4:52" x14ac:dyDescent="0.15">
      <c r="E65" s="209" t="s">
        <v>259</v>
      </c>
      <c r="F65" s="209"/>
      <c r="G65" s="209"/>
      <c r="H65" s="209"/>
      <c r="I65" s="209" t="s">
        <v>268</v>
      </c>
      <c r="J65" s="209"/>
      <c r="K65" s="209"/>
      <c r="L65" s="209"/>
      <c r="M65" s="209" t="s">
        <v>268</v>
      </c>
      <c r="N65" s="209"/>
      <c r="O65" s="209"/>
      <c r="P65" s="209"/>
      <c r="Q65" s="276" t="b">
        <f t="shared" si="0"/>
        <v>1</v>
      </c>
      <c r="R65" s="276"/>
      <c r="S65" s="276"/>
      <c r="T65" s="276"/>
      <c r="U65" s="209" t="s">
        <v>259</v>
      </c>
      <c r="V65" s="209"/>
      <c r="W65" s="209"/>
      <c r="X65" s="209"/>
      <c r="Y65" s="209" t="s">
        <v>268</v>
      </c>
      <c r="Z65" s="209"/>
      <c r="AA65" s="209"/>
      <c r="AB65" s="209"/>
      <c r="AC65" s="209" t="s">
        <v>268</v>
      </c>
      <c r="AD65" s="209"/>
      <c r="AE65" s="209"/>
      <c r="AF65" s="209"/>
      <c r="AG65" s="276" t="b">
        <f t="shared" si="1"/>
        <v>1</v>
      </c>
      <c r="AH65" s="276"/>
      <c r="AI65" s="276"/>
      <c r="AJ65" s="276"/>
    </row>
    <row r="66" spans="4:52" x14ac:dyDescent="0.15">
      <c r="E66" s="209" t="s">
        <v>260</v>
      </c>
      <c r="F66" s="209"/>
      <c r="G66" s="209"/>
      <c r="H66" s="209"/>
      <c r="I66" s="210">
        <v>0</v>
      </c>
      <c r="J66" s="211"/>
      <c r="K66" s="211"/>
      <c r="L66" s="212"/>
      <c r="M66" s="209">
        <v>0</v>
      </c>
      <c r="N66" s="209"/>
      <c r="O66" s="209"/>
      <c r="P66" s="209"/>
      <c r="Q66" s="276" t="b">
        <f t="shared" si="0"/>
        <v>1</v>
      </c>
      <c r="R66" s="276"/>
      <c r="S66" s="276"/>
      <c r="T66" s="276"/>
      <c r="U66" s="273" t="s">
        <v>260</v>
      </c>
      <c r="V66" s="273"/>
      <c r="W66" s="273"/>
      <c r="X66" s="273"/>
      <c r="Y66" s="213">
        <v>0</v>
      </c>
      <c r="Z66" s="214"/>
      <c r="AA66" s="214"/>
      <c r="AB66" s="215"/>
      <c r="AC66" s="273">
        <v>0</v>
      </c>
      <c r="AD66" s="273"/>
      <c r="AE66" s="273"/>
      <c r="AF66" s="273"/>
      <c r="AG66" s="275" t="b">
        <f t="shared" si="1"/>
        <v>1</v>
      </c>
      <c r="AH66" s="275"/>
      <c r="AI66" s="275"/>
      <c r="AJ66" s="275"/>
    </row>
    <row r="67" spans="4:52" x14ac:dyDescent="0.15">
      <c r="E67" s="209" t="s">
        <v>261</v>
      </c>
      <c r="F67" s="209"/>
      <c r="G67" s="209"/>
      <c r="H67" s="209"/>
      <c r="I67" s="210">
        <v>0</v>
      </c>
      <c r="J67" s="211"/>
      <c r="K67" s="211"/>
      <c r="L67" s="212"/>
      <c r="M67" s="209">
        <v>0</v>
      </c>
      <c r="N67" s="209"/>
      <c r="O67" s="209"/>
      <c r="P67" s="209"/>
      <c r="Q67" s="276" t="b">
        <f t="shared" si="0"/>
        <v>1</v>
      </c>
      <c r="R67" s="276"/>
      <c r="S67" s="276"/>
      <c r="T67" s="276"/>
    </row>
    <row r="68" spans="4:52" x14ac:dyDescent="0.15">
      <c r="E68" s="213" t="s">
        <v>262</v>
      </c>
      <c r="F68" s="214"/>
      <c r="G68" s="214"/>
      <c r="H68" s="215"/>
      <c r="I68" s="213">
        <v>0</v>
      </c>
      <c r="J68" s="214"/>
      <c r="K68" s="214"/>
      <c r="L68" s="215"/>
      <c r="M68" s="213">
        <v>0</v>
      </c>
      <c r="N68" s="214"/>
      <c r="O68" s="214"/>
      <c r="P68" s="215"/>
      <c r="Q68" s="275" t="b">
        <f t="shared" si="0"/>
        <v>1</v>
      </c>
      <c r="R68" s="275"/>
      <c r="S68" s="275"/>
      <c r="T68" s="275"/>
    </row>
    <row r="69" spans="4:52" x14ac:dyDescent="0.15">
      <c r="AJ69" s="110"/>
    </row>
    <row r="70" spans="4:52" x14ac:dyDescent="0.15">
      <c r="D70" s="97" t="s">
        <v>305</v>
      </c>
    </row>
    <row r="71" spans="4:52" x14ac:dyDescent="0.15">
      <c r="E71" s="6" t="s">
        <v>306</v>
      </c>
    </row>
    <row r="72" spans="4:52" x14ac:dyDescent="0.15">
      <c r="E72" s="6" t="s">
        <v>307</v>
      </c>
    </row>
    <row r="73" spans="4:52" x14ac:dyDescent="0.15">
      <c r="E73" s="6" t="s">
        <v>345</v>
      </c>
    </row>
    <row r="74" spans="4:52" x14ac:dyDescent="0.15">
      <c r="E74" s="6" t="s">
        <v>346</v>
      </c>
    </row>
    <row r="76" spans="4:52" x14ac:dyDescent="0.15">
      <c r="E76" s="6" t="s">
        <v>230</v>
      </c>
    </row>
    <row r="77" spans="4:52" x14ac:dyDescent="0.15">
      <c r="E77" s="6" t="s">
        <v>231</v>
      </c>
    </row>
    <row r="78" spans="4:52" x14ac:dyDescent="0.15">
      <c r="E78" s="6" t="s">
        <v>232</v>
      </c>
    </row>
    <row r="80" spans="4:52" ht="13.5" customHeight="1" x14ac:dyDescent="0.15">
      <c r="AZ80" s="110" t="s">
        <v>229</v>
      </c>
    </row>
    <row r="81" spans="5:52" ht="13.5" customHeight="1" x14ac:dyDescent="0.15">
      <c r="E81" s="6" t="s">
        <v>277</v>
      </c>
      <c r="AZ81" s="110"/>
    </row>
    <row r="82" spans="5:52" ht="13.5" customHeight="1" x14ac:dyDescent="0.15">
      <c r="J82" s="98" t="s">
        <v>291</v>
      </c>
      <c r="AF82" s="98" t="s">
        <v>292</v>
      </c>
      <c r="AZ82" s="110"/>
    </row>
    <row r="83" spans="5:52" ht="13.5" customHeight="1" x14ac:dyDescent="0.15">
      <c r="E83" s="179" t="s">
        <v>234</v>
      </c>
      <c r="F83" s="180"/>
      <c r="G83" s="180"/>
      <c r="H83" s="180"/>
      <c r="I83" s="180"/>
      <c r="J83" s="180"/>
      <c r="K83" s="180"/>
      <c r="L83" s="181"/>
      <c r="M83" s="203" t="s">
        <v>235</v>
      </c>
      <c r="N83" s="203"/>
      <c r="O83" s="203"/>
      <c r="P83" s="203"/>
      <c r="Q83" s="203"/>
      <c r="R83" s="203"/>
      <c r="S83" s="203"/>
      <c r="T83" s="203"/>
      <c r="Z83" s="179" t="s">
        <v>234</v>
      </c>
      <c r="AA83" s="180"/>
      <c r="AB83" s="180"/>
      <c r="AC83" s="180"/>
      <c r="AD83" s="180"/>
      <c r="AE83" s="180"/>
      <c r="AF83" s="180"/>
      <c r="AG83" s="181"/>
      <c r="AH83" s="203" t="s">
        <v>235</v>
      </c>
      <c r="AI83" s="203"/>
      <c r="AJ83" s="203"/>
      <c r="AK83" s="203"/>
      <c r="AL83" s="203"/>
      <c r="AM83" s="203"/>
      <c r="AN83" s="203"/>
      <c r="AO83" s="203"/>
      <c r="AZ83" s="110"/>
    </row>
    <row r="84" spans="5:52" ht="13.5" customHeight="1" x14ac:dyDescent="0.15">
      <c r="E84" s="204" t="s">
        <v>222</v>
      </c>
      <c r="F84" s="204"/>
      <c r="G84" s="204"/>
      <c r="H84" s="204"/>
      <c r="I84" s="204" t="s">
        <v>223</v>
      </c>
      <c r="J84" s="204"/>
      <c r="K84" s="204"/>
      <c r="L84" s="204"/>
      <c r="M84" s="203" t="s">
        <v>222</v>
      </c>
      <c r="N84" s="203"/>
      <c r="O84" s="203"/>
      <c r="P84" s="203"/>
      <c r="Q84" s="203" t="s">
        <v>223</v>
      </c>
      <c r="R84" s="203"/>
      <c r="S84" s="203"/>
      <c r="T84" s="203"/>
      <c r="Z84" s="204" t="s">
        <v>222</v>
      </c>
      <c r="AA84" s="204"/>
      <c r="AB84" s="204"/>
      <c r="AC84" s="204"/>
      <c r="AD84" s="204" t="s">
        <v>223</v>
      </c>
      <c r="AE84" s="204"/>
      <c r="AF84" s="204"/>
      <c r="AG84" s="204"/>
      <c r="AH84" s="203" t="s">
        <v>222</v>
      </c>
      <c r="AI84" s="203"/>
      <c r="AJ84" s="203"/>
      <c r="AK84" s="203"/>
      <c r="AL84" s="203" t="s">
        <v>223</v>
      </c>
      <c r="AM84" s="203"/>
      <c r="AN84" s="203"/>
      <c r="AO84" s="203"/>
      <c r="AZ84" s="110"/>
    </row>
    <row r="85" spans="5:52" ht="13.5" customHeight="1" x14ac:dyDescent="0.15">
      <c r="E85" s="255"/>
      <c r="F85" s="256"/>
      <c r="G85" s="256"/>
      <c r="H85" s="257"/>
      <c r="I85" s="255"/>
      <c r="J85" s="256"/>
      <c r="K85" s="256"/>
      <c r="L85" s="257"/>
      <c r="M85" s="253" t="s">
        <v>226</v>
      </c>
      <c r="N85" s="253"/>
      <c r="O85" s="253"/>
      <c r="P85" s="253"/>
      <c r="Q85" s="253">
        <v>2106895</v>
      </c>
      <c r="R85" s="253"/>
      <c r="S85" s="253"/>
      <c r="T85" s="253"/>
      <c r="Z85" s="255" t="s">
        <v>243</v>
      </c>
      <c r="AA85" s="256"/>
      <c r="AB85" s="256"/>
      <c r="AC85" s="257"/>
      <c r="AD85" s="255">
        <v>666</v>
      </c>
      <c r="AE85" s="256"/>
      <c r="AF85" s="256"/>
      <c r="AG85" s="257"/>
      <c r="AH85" s="253" t="s">
        <v>226</v>
      </c>
      <c r="AI85" s="253"/>
      <c r="AJ85" s="253"/>
      <c r="AK85" s="253"/>
      <c r="AL85" s="253">
        <v>2261464</v>
      </c>
      <c r="AM85" s="253"/>
      <c r="AN85" s="253"/>
      <c r="AO85" s="253"/>
      <c r="AZ85" s="110"/>
    </row>
    <row r="86" spans="5:52" ht="13.5" customHeight="1" x14ac:dyDescent="0.15">
      <c r="E86" s="254" t="s">
        <v>226</v>
      </c>
      <c r="F86" s="254"/>
      <c r="G86" s="254"/>
      <c r="H86" s="254"/>
      <c r="I86" s="254">
        <v>45</v>
      </c>
      <c r="J86" s="254"/>
      <c r="K86" s="254"/>
      <c r="L86" s="254"/>
      <c r="M86" s="258" t="s">
        <v>242</v>
      </c>
      <c r="N86" s="258"/>
      <c r="O86" s="258"/>
      <c r="P86" s="258"/>
      <c r="Q86" s="259">
        <v>45</v>
      </c>
      <c r="R86" s="260"/>
      <c r="S86" s="260"/>
      <c r="T86" s="261"/>
      <c r="Z86" s="254" t="s">
        <v>226</v>
      </c>
      <c r="AA86" s="254"/>
      <c r="AB86" s="254"/>
      <c r="AC86" s="254"/>
      <c r="AD86" s="254">
        <v>956118</v>
      </c>
      <c r="AE86" s="254"/>
      <c r="AF86" s="254"/>
      <c r="AG86" s="254"/>
      <c r="AH86" s="258" t="s">
        <v>242</v>
      </c>
      <c r="AI86" s="258"/>
      <c r="AJ86" s="258"/>
      <c r="AK86" s="258"/>
      <c r="AL86" s="259">
        <v>956118</v>
      </c>
      <c r="AM86" s="260"/>
      <c r="AN86" s="260"/>
      <c r="AO86" s="261"/>
      <c r="AZ86" s="110"/>
    </row>
    <row r="87" spans="5:52" ht="13.5" customHeight="1" x14ac:dyDescent="0.15">
      <c r="E87" s="255"/>
      <c r="F87" s="256"/>
      <c r="G87" s="256"/>
      <c r="H87" s="257"/>
      <c r="I87" s="255"/>
      <c r="J87" s="256"/>
      <c r="K87" s="256"/>
      <c r="L87" s="257"/>
      <c r="M87" s="253" t="s">
        <v>226</v>
      </c>
      <c r="N87" s="253"/>
      <c r="O87" s="253"/>
      <c r="P87" s="253"/>
      <c r="Q87" s="253">
        <v>2106897</v>
      </c>
      <c r="R87" s="253"/>
      <c r="S87" s="253"/>
      <c r="T87" s="253"/>
      <c r="Z87" s="255" t="s">
        <v>243</v>
      </c>
      <c r="AA87" s="256"/>
      <c r="AB87" s="256"/>
      <c r="AC87" s="257"/>
      <c r="AD87" s="255">
        <v>666</v>
      </c>
      <c r="AE87" s="256"/>
      <c r="AF87" s="256"/>
      <c r="AG87" s="257"/>
      <c r="AH87" s="253" t="s">
        <v>226</v>
      </c>
      <c r="AI87" s="253"/>
      <c r="AJ87" s="253"/>
      <c r="AK87" s="253"/>
      <c r="AL87" s="253">
        <v>2261435</v>
      </c>
      <c r="AM87" s="253"/>
      <c r="AN87" s="253"/>
      <c r="AO87" s="253"/>
      <c r="AZ87" s="110"/>
    </row>
    <row r="88" spans="5:52" ht="13.5" customHeight="1" x14ac:dyDescent="0.15">
      <c r="E88" s="254" t="s">
        <v>226</v>
      </c>
      <c r="F88" s="254"/>
      <c r="G88" s="254"/>
      <c r="H88" s="254"/>
      <c r="I88" s="254">
        <v>46</v>
      </c>
      <c r="J88" s="254"/>
      <c r="K88" s="254"/>
      <c r="L88" s="254"/>
      <c r="M88" s="258" t="s">
        <v>242</v>
      </c>
      <c r="N88" s="258"/>
      <c r="O88" s="258"/>
      <c r="P88" s="258"/>
      <c r="Q88" s="259">
        <v>46</v>
      </c>
      <c r="R88" s="260"/>
      <c r="S88" s="260"/>
      <c r="T88" s="261"/>
      <c r="Z88" s="254" t="s">
        <v>226</v>
      </c>
      <c r="AA88" s="254"/>
      <c r="AB88" s="254"/>
      <c r="AC88" s="254"/>
      <c r="AD88" s="254">
        <v>111601</v>
      </c>
      <c r="AE88" s="254"/>
      <c r="AF88" s="254"/>
      <c r="AG88" s="254"/>
      <c r="AH88" s="258" t="s">
        <v>242</v>
      </c>
      <c r="AI88" s="258"/>
      <c r="AJ88" s="258"/>
      <c r="AK88" s="258"/>
      <c r="AL88" s="259">
        <v>111601</v>
      </c>
      <c r="AM88" s="260"/>
      <c r="AN88" s="260"/>
      <c r="AO88" s="261"/>
      <c r="AZ88" s="110"/>
    </row>
    <row r="89" spans="5:52" ht="13.5" customHeight="1" x14ac:dyDescent="0.15">
      <c r="E89" s="255"/>
      <c r="F89" s="256"/>
      <c r="G89" s="256"/>
      <c r="H89" s="257"/>
      <c r="I89" s="255"/>
      <c r="J89" s="256"/>
      <c r="K89" s="256"/>
      <c r="L89" s="257"/>
      <c r="M89" s="253" t="s">
        <v>226</v>
      </c>
      <c r="N89" s="253"/>
      <c r="O89" s="253"/>
      <c r="P89" s="253"/>
      <c r="Q89" s="253">
        <v>2106896</v>
      </c>
      <c r="R89" s="253"/>
      <c r="S89" s="253"/>
      <c r="T89" s="253"/>
      <c r="Z89" s="255" t="s">
        <v>243</v>
      </c>
      <c r="AA89" s="256"/>
      <c r="AB89" s="256"/>
      <c r="AC89" s="257"/>
      <c r="AD89" s="255"/>
      <c r="AE89" s="256"/>
      <c r="AF89" s="256"/>
      <c r="AG89" s="257"/>
      <c r="AH89" s="253" t="s">
        <v>226</v>
      </c>
      <c r="AI89" s="253"/>
      <c r="AJ89" s="253"/>
      <c r="AK89" s="253"/>
      <c r="AL89" s="253">
        <v>2261436</v>
      </c>
      <c r="AM89" s="253"/>
      <c r="AN89" s="253"/>
      <c r="AO89" s="253"/>
      <c r="AZ89" s="110"/>
    </row>
    <row r="90" spans="5:52" ht="13.5" customHeight="1" x14ac:dyDescent="0.15">
      <c r="E90" s="254" t="s">
        <v>226</v>
      </c>
      <c r="F90" s="254"/>
      <c r="G90" s="254"/>
      <c r="H90" s="254"/>
      <c r="I90" s="254">
        <v>49</v>
      </c>
      <c r="J90" s="254"/>
      <c r="K90" s="254"/>
      <c r="L90" s="254"/>
      <c r="M90" s="258" t="s">
        <v>242</v>
      </c>
      <c r="N90" s="258"/>
      <c r="O90" s="258"/>
      <c r="P90" s="258"/>
      <c r="Q90" s="259">
        <v>49</v>
      </c>
      <c r="R90" s="260"/>
      <c r="S90" s="260"/>
      <c r="T90" s="261"/>
      <c r="Z90" s="254" t="s">
        <v>226</v>
      </c>
      <c r="AA90" s="254"/>
      <c r="AB90" s="254"/>
      <c r="AC90" s="254"/>
      <c r="AD90" s="254">
        <v>955873</v>
      </c>
      <c r="AE90" s="254"/>
      <c r="AF90" s="254"/>
      <c r="AG90" s="254"/>
      <c r="AH90" s="258" t="s">
        <v>242</v>
      </c>
      <c r="AI90" s="258"/>
      <c r="AJ90" s="258"/>
      <c r="AK90" s="258"/>
      <c r="AL90" s="259">
        <v>955873</v>
      </c>
      <c r="AM90" s="260"/>
      <c r="AN90" s="260"/>
      <c r="AO90" s="261"/>
      <c r="AZ90" s="110"/>
    </row>
    <row r="91" spans="5:52" ht="13.5" customHeight="1" x14ac:dyDescent="0.15">
      <c r="E91" s="6" t="s">
        <v>330</v>
      </c>
      <c r="M91" s="6" t="s">
        <v>331</v>
      </c>
      <c r="Z91" s="6" t="s">
        <v>328</v>
      </c>
      <c r="AH91" s="6" t="s">
        <v>329</v>
      </c>
      <c r="AZ91" s="110"/>
    </row>
    <row r="92" spans="5:52" ht="13.5" customHeight="1" x14ac:dyDescent="0.15">
      <c r="AZ92" s="110"/>
    </row>
    <row r="93" spans="5:52" ht="13.5" customHeight="1" x14ac:dyDescent="0.15">
      <c r="E93" s="6" t="s">
        <v>278</v>
      </c>
      <c r="AZ93" s="110"/>
    </row>
    <row r="94" spans="5:52" ht="13.5" customHeight="1" x14ac:dyDescent="0.15">
      <c r="J94" s="98" t="s">
        <v>335</v>
      </c>
      <c r="AE94" s="98" t="s">
        <v>332</v>
      </c>
      <c r="AZ94" s="110"/>
    </row>
    <row r="95" spans="5:52" ht="13.5" customHeight="1" x14ac:dyDescent="0.15">
      <c r="E95" s="179" t="s">
        <v>237</v>
      </c>
      <c r="F95" s="180"/>
      <c r="G95" s="180"/>
      <c r="H95" s="180"/>
      <c r="I95" s="180"/>
      <c r="J95" s="180"/>
      <c r="K95" s="180"/>
      <c r="L95" s="181"/>
      <c r="M95" s="203" t="s">
        <v>236</v>
      </c>
      <c r="N95" s="203"/>
      <c r="O95" s="203"/>
      <c r="P95" s="203"/>
      <c r="Q95" s="203"/>
      <c r="R95" s="203"/>
      <c r="S95" s="203"/>
      <c r="T95" s="203"/>
      <c r="Z95" s="179" t="s">
        <v>237</v>
      </c>
      <c r="AA95" s="180"/>
      <c r="AB95" s="180"/>
      <c r="AC95" s="180"/>
      <c r="AD95" s="180"/>
      <c r="AE95" s="180"/>
      <c r="AF95" s="180"/>
      <c r="AG95" s="181"/>
      <c r="AH95" s="203" t="s">
        <v>236</v>
      </c>
      <c r="AI95" s="203"/>
      <c r="AJ95" s="203"/>
      <c r="AK95" s="203"/>
      <c r="AL95" s="203"/>
      <c r="AM95" s="203"/>
      <c r="AN95" s="203"/>
      <c r="AO95" s="203"/>
      <c r="AZ95" s="110"/>
    </row>
    <row r="96" spans="5:52" ht="13.5" customHeight="1" x14ac:dyDescent="0.15">
      <c r="E96" s="204" t="s">
        <v>222</v>
      </c>
      <c r="F96" s="204"/>
      <c r="G96" s="204"/>
      <c r="H96" s="204"/>
      <c r="I96" s="204" t="s">
        <v>223</v>
      </c>
      <c r="J96" s="204"/>
      <c r="K96" s="204"/>
      <c r="L96" s="204"/>
      <c r="M96" s="203" t="s">
        <v>222</v>
      </c>
      <c r="N96" s="203"/>
      <c r="O96" s="203"/>
      <c r="P96" s="203"/>
      <c r="Q96" s="203" t="s">
        <v>223</v>
      </c>
      <c r="R96" s="203"/>
      <c r="S96" s="203"/>
      <c r="T96" s="203"/>
      <c r="Z96" s="204" t="s">
        <v>222</v>
      </c>
      <c r="AA96" s="204"/>
      <c r="AB96" s="204"/>
      <c r="AC96" s="204"/>
      <c r="AD96" s="204" t="s">
        <v>223</v>
      </c>
      <c r="AE96" s="204"/>
      <c r="AF96" s="204"/>
      <c r="AG96" s="204"/>
      <c r="AH96" s="203" t="s">
        <v>222</v>
      </c>
      <c r="AI96" s="203"/>
      <c r="AJ96" s="203"/>
      <c r="AK96" s="203"/>
      <c r="AL96" s="203" t="s">
        <v>223</v>
      </c>
      <c r="AM96" s="203"/>
      <c r="AN96" s="203"/>
      <c r="AO96" s="203"/>
      <c r="AZ96" s="110"/>
    </row>
    <row r="97" spans="3:52" ht="13.5" customHeight="1" x14ac:dyDescent="0.15">
      <c r="E97" s="255" t="s">
        <v>255</v>
      </c>
      <c r="F97" s="256"/>
      <c r="G97" s="256"/>
      <c r="H97" s="257"/>
      <c r="I97" s="255" t="s">
        <v>347</v>
      </c>
      <c r="J97" s="256"/>
      <c r="K97" s="256"/>
      <c r="L97" s="257"/>
      <c r="M97" s="253" t="s">
        <v>226</v>
      </c>
      <c r="N97" s="253"/>
      <c r="O97" s="253"/>
      <c r="P97" s="253"/>
      <c r="Q97" s="253">
        <v>86093</v>
      </c>
      <c r="R97" s="253"/>
      <c r="S97" s="253"/>
      <c r="T97" s="253"/>
      <c r="Z97" s="255"/>
      <c r="AA97" s="256"/>
      <c r="AB97" s="256"/>
      <c r="AC97" s="257"/>
      <c r="AD97" s="255"/>
      <c r="AE97" s="256"/>
      <c r="AF97" s="256"/>
      <c r="AG97" s="257"/>
      <c r="AH97" s="253"/>
      <c r="AI97" s="253"/>
      <c r="AJ97" s="253"/>
      <c r="AK97" s="253"/>
      <c r="AL97" s="253"/>
      <c r="AM97" s="253"/>
      <c r="AN97" s="253"/>
      <c r="AO97" s="253"/>
      <c r="AZ97" s="110"/>
    </row>
    <row r="98" spans="3:52" ht="13.5" customHeight="1" x14ac:dyDescent="0.15">
      <c r="E98" s="254" t="s">
        <v>226</v>
      </c>
      <c r="F98" s="254"/>
      <c r="G98" s="254"/>
      <c r="H98" s="254"/>
      <c r="I98" s="254">
        <v>2889</v>
      </c>
      <c r="J98" s="254"/>
      <c r="K98" s="254"/>
      <c r="L98" s="254"/>
      <c r="M98" s="258" t="s">
        <v>242</v>
      </c>
      <c r="N98" s="258"/>
      <c r="O98" s="258"/>
      <c r="P98" s="258"/>
      <c r="Q98" s="259">
        <v>2889</v>
      </c>
      <c r="R98" s="260"/>
      <c r="S98" s="260"/>
      <c r="T98" s="261"/>
      <c r="Z98" s="254"/>
      <c r="AA98" s="254"/>
      <c r="AB98" s="254"/>
      <c r="AC98" s="254"/>
      <c r="AD98" s="254"/>
      <c r="AE98" s="254"/>
      <c r="AF98" s="254"/>
      <c r="AG98" s="254"/>
      <c r="AH98" s="258"/>
      <c r="AI98" s="258"/>
      <c r="AJ98" s="258"/>
      <c r="AK98" s="258"/>
      <c r="AL98" s="259"/>
      <c r="AM98" s="260"/>
      <c r="AN98" s="260"/>
      <c r="AO98" s="261"/>
      <c r="AZ98" s="110"/>
    </row>
    <row r="99" spans="3:52" ht="13.5" customHeight="1" x14ac:dyDescent="0.15">
      <c r="E99" s="6" t="s">
        <v>336</v>
      </c>
      <c r="M99" s="6" t="s">
        <v>337</v>
      </c>
      <c r="Z99" s="6" t="s">
        <v>333</v>
      </c>
      <c r="AH99" s="6" t="s">
        <v>334</v>
      </c>
      <c r="AZ99" s="110"/>
    </row>
    <row r="100" spans="3:52" ht="13.5" customHeight="1" x14ac:dyDescent="0.15">
      <c r="AZ100" s="110"/>
    </row>
    <row r="101" spans="3:52" x14ac:dyDescent="0.15">
      <c r="C101" s="6" t="s">
        <v>43</v>
      </c>
    </row>
    <row r="102" spans="3:52" x14ac:dyDescent="0.15">
      <c r="D102" s="97" t="s">
        <v>338</v>
      </c>
    </row>
    <row r="116" spans="3:4" x14ac:dyDescent="0.15">
      <c r="C116" s="6"/>
      <c r="D116" s="6"/>
    </row>
    <row r="117" spans="3:4" x14ac:dyDescent="0.15">
      <c r="C117" s="6"/>
      <c r="D117" s="6"/>
    </row>
  </sheetData>
  <mergeCells count="759">
    <mergeCell ref="BA62:BD62"/>
    <mergeCell ref="BE62:BH62"/>
    <mergeCell ref="BI62:BL62"/>
    <mergeCell ref="BM62:BP62"/>
    <mergeCell ref="BA63:BD63"/>
    <mergeCell ref="BE63:BH63"/>
    <mergeCell ref="BI63:BL63"/>
    <mergeCell ref="BM63:BP63"/>
    <mergeCell ref="BE60:BH60"/>
    <mergeCell ref="BI60:BL60"/>
    <mergeCell ref="BM60:BP60"/>
    <mergeCell ref="BA61:BD61"/>
    <mergeCell ref="BE61:BH61"/>
    <mergeCell ref="BI61:BL61"/>
    <mergeCell ref="BM61:BP61"/>
    <mergeCell ref="BA58:BP58"/>
    <mergeCell ref="BA59:BD59"/>
    <mergeCell ref="BE59:BH59"/>
    <mergeCell ref="BI59:BL59"/>
    <mergeCell ref="BM59:BP59"/>
    <mergeCell ref="BA60:BD60"/>
    <mergeCell ref="AK62:AN62"/>
    <mergeCell ref="AO62:AR62"/>
    <mergeCell ref="AS62:AV62"/>
    <mergeCell ref="AW62:AZ62"/>
    <mergeCell ref="AK63:AN63"/>
    <mergeCell ref="AO63:AR63"/>
    <mergeCell ref="AS63:AV63"/>
    <mergeCell ref="AW63:AZ63"/>
    <mergeCell ref="AO60:AR60"/>
    <mergeCell ref="AS60:AV60"/>
    <mergeCell ref="AW60:AZ60"/>
    <mergeCell ref="AK61:AN61"/>
    <mergeCell ref="AO61:AR61"/>
    <mergeCell ref="AS61:AV61"/>
    <mergeCell ref="AW61:AZ61"/>
    <mergeCell ref="AK58:AZ58"/>
    <mergeCell ref="AK59:AN59"/>
    <mergeCell ref="AO59:AR59"/>
    <mergeCell ref="AS59:AV59"/>
    <mergeCell ref="AW59:AZ59"/>
    <mergeCell ref="AK60:AN60"/>
    <mergeCell ref="BQ50:BX50"/>
    <mergeCell ref="BY50:CC50"/>
    <mergeCell ref="BQ51:BX52"/>
    <mergeCell ref="BY51:CC52"/>
    <mergeCell ref="BY45:CC46"/>
    <mergeCell ref="BQ47:BX47"/>
    <mergeCell ref="BY47:CC47"/>
    <mergeCell ref="BQ48:BX48"/>
    <mergeCell ref="BY48:CC48"/>
    <mergeCell ref="BQ49:BX49"/>
    <mergeCell ref="BY49:CC49"/>
    <mergeCell ref="BQ42:BX42"/>
    <mergeCell ref="BY42:CC42"/>
    <mergeCell ref="BQ43:BX43"/>
    <mergeCell ref="BY43:CC43"/>
    <mergeCell ref="BQ44:BX44"/>
    <mergeCell ref="BY44:CC44"/>
    <mergeCell ref="BQ38:BX38"/>
    <mergeCell ref="BY38:CC38"/>
    <mergeCell ref="BQ39:BX40"/>
    <mergeCell ref="BY39:CC40"/>
    <mergeCell ref="BQ41:BX41"/>
    <mergeCell ref="BY41:CC41"/>
    <mergeCell ref="BQ35:BX35"/>
    <mergeCell ref="BY35:CC35"/>
    <mergeCell ref="BQ36:BX36"/>
    <mergeCell ref="BY36:CC36"/>
    <mergeCell ref="BQ37:BX37"/>
    <mergeCell ref="BY37:CC37"/>
    <mergeCell ref="BQ31:BX31"/>
    <mergeCell ref="BY31:CC31"/>
    <mergeCell ref="BQ32:BX32"/>
    <mergeCell ref="BY32:CC32"/>
    <mergeCell ref="BQ33:BX34"/>
    <mergeCell ref="BY33:CC34"/>
    <mergeCell ref="BY29:CC29"/>
    <mergeCell ref="BQ29:BX29"/>
    <mergeCell ref="BQ27:BX28"/>
    <mergeCell ref="BY27:CC28"/>
    <mergeCell ref="BQ30:BX30"/>
    <mergeCell ref="BY30:CC30"/>
    <mergeCell ref="BY23:CC23"/>
    <mergeCell ref="BY24:CC24"/>
    <mergeCell ref="BY25:CC25"/>
    <mergeCell ref="BY26:CC26"/>
    <mergeCell ref="BQ21:CC22"/>
    <mergeCell ref="BQ23:BX23"/>
    <mergeCell ref="Z97:AC97"/>
    <mergeCell ref="AD97:AG97"/>
    <mergeCell ref="AH97:AK97"/>
    <mergeCell ref="AL97:AO97"/>
    <mergeCell ref="Z98:AC98"/>
    <mergeCell ref="AD98:AG98"/>
    <mergeCell ref="AH98:AK98"/>
    <mergeCell ref="AL98:AO98"/>
    <mergeCell ref="Z95:AG95"/>
    <mergeCell ref="AH95:AO95"/>
    <mergeCell ref="Z96:AC96"/>
    <mergeCell ref="AD96:AG96"/>
    <mergeCell ref="AH96:AK96"/>
    <mergeCell ref="AL96:AO96"/>
    <mergeCell ref="E97:H97"/>
    <mergeCell ref="I97:L97"/>
    <mergeCell ref="M97:P97"/>
    <mergeCell ref="Q97:T97"/>
    <mergeCell ref="E98:H98"/>
    <mergeCell ref="I98:L98"/>
    <mergeCell ref="M98:P98"/>
    <mergeCell ref="Q98:T98"/>
    <mergeCell ref="E95:L95"/>
    <mergeCell ref="M95:T95"/>
    <mergeCell ref="E96:H96"/>
    <mergeCell ref="I96:L96"/>
    <mergeCell ref="M96:P96"/>
    <mergeCell ref="Q96:T96"/>
    <mergeCell ref="Z85:AC85"/>
    <mergeCell ref="AD85:AG85"/>
    <mergeCell ref="AH85:AK85"/>
    <mergeCell ref="AL85:AO85"/>
    <mergeCell ref="Z86:AC86"/>
    <mergeCell ref="AD86:AG86"/>
    <mergeCell ref="AH86:AK86"/>
    <mergeCell ref="AL86:AO86"/>
    <mergeCell ref="Z83:AG83"/>
    <mergeCell ref="AH83:AO83"/>
    <mergeCell ref="Z84:AC84"/>
    <mergeCell ref="AD84:AG84"/>
    <mergeCell ref="AH84:AK84"/>
    <mergeCell ref="AL84:AO84"/>
    <mergeCell ref="M85:P85"/>
    <mergeCell ref="Q85:T85"/>
    <mergeCell ref="M86:P86"/>
    <mergeCell ref="Q86:T86"/>
    <mergeCell ref="E86:H86"/>
    <mergeCell ref="I86:L86"/>
    <mergeCell ref="E83:L83"/>
    <mergeCell ref="E84:H84"/>
    <mergeCell ref="I84:L84"/>
    <mergeCell ref="E85:H85"/>
    <mergeCell ref="I85:L85"/>
    <mergeCell ref="M83:T83"/>
    <mergeCell ref="M84:P84"/>
    <mergeCell ref="Q84:T84"/>
    <mergeCell ref="U65:X65"/>
    <mergeCell ref="Y65:AB65"/>
    <mergeCell ref="AC65:AF65"/>
    <mergeCell ref="AG65:AJ65"/>
    <mergeCell ref="U66:X66"/>
    <mergeCell ref="Y66:AB66"/>
    <mergeCell ref="AC66:AF66"/>
    <mergeCell ref="AG66:AJ66"/>
    <mergeCell ref="U63:X63"/>
    <mergeCell ref="Y63:AB63"/>
    <mergeCell ref="AC63:AF63"/>
    <mergeCell ref="AG63:AJ63"/>
    <mergeCell ref="U64:X64"/>
    <mergeCell ref="Y64:AB64"/>
    <mergeCell ref="AC64:AF64"/>
    <mergeCell ref="AG64:AJ64"/>
    <mergeCell ref="AG60:AJ60"/>
    <mergeCell ref="U61:X61"/>
    <mergeCell ref="Y61:AB61"/>
    <mergeCell ref="AC61:AF61"/>
    <mergeCell ref="AG61:AJ61"/>
    <mergeCell ref="U62:X62"/>
    <mergeCell ref="Y62:AB62"/>
    <mergeCell ref="AC62:AF62"/>
    <mergeCell ref="AG62:AJ62"/>
    <mergeCell ref="M68:P68"/>
    <mergeCell ref="Q68:T68"/>
    <mergeCell ref="U58:AJ58"/>
    <mergeCell ref="U59:X59"/>
    <mergeCell ref="Y59:AB59"/>
    <mergeCell ref="AC59:AF59"/>
    <mergeCell ref="AG59:AJ59"/>
    <mergeCell ref="U60:X60"/>
    <mergeCell ref="Y60:AB60"/>
    <mergeCell ref="AC60:AF60"/>
    <mergeCell ref="M65:P65"/>
    <mergeCell ref="Q65:T65"/>
    <mergeCell ref="M66:P66"/>
    <mergeCell ref="Q66:T66"/>
    <mergeCell ref="M67:P67"/>
    <mergeCell ref="Q67:T67"/>
    <mergeCell ref="Q61:T61"/>
    <mergeCell ref="M62:P62"/>
    <mergeCell ref="Q62:T62"/>
    <mergeCell ref="M63:P63"/>
    <mergeCell ref="Q63:T63"/>
    <mergeCell ref="M64:P64"/>
    <mergeCell ref="Q64:T64"/>
    <mergeCell ref="E67:H67"/>
    <mergeCell ref="I67:L67"/>
    <mergeCell ref="E58:T58"/>
    <mergeCell ref="M59:P59"/>
    <mergeCell ref="Q59:T59"/>
    <mergeCell ref="M60:P60"/>
    <mergeCell ref="Q60:T60"/>
    <mergeCell ref="M61:P61"/>
    <mergeCell ref="E63:H63"/>
    <mergeCell ref="I63:L63"/>
    <mergeCell ref="E64:H64"/>
    <mergeCell ref="I64:L64"/>
    <mergeCell ref="E68:H68"/>
    <mergeCell ref="I68:L68"/>
    <mergeCell ref="E65:H65"/>
    <mergeCell ref="I65:L65"/>
    <mergeCell ref="BA52:BD52"/>
    <mergeCell ref="BE52:BH52"/>
    <mergeCell ref="BI52:BL52"/>
    <mergeCell ref="BM52:BP52"/>
    <mergeCell ref="E59:H59"/>
    <mergeCell ref="I59:L59"/>
    <mergeCell ref="AC52:AF52"/>
    <mergeCell ref="AG52:AJ52"/>
    <mergeCell ref="AK52:AN52"/>
    <mergeCell ref="AO52:AR52"/>
    <mergeCell ref="AS52:AV52"/>
    <mergeCell ref="AW52:AZ52"/>
    <mergeCell ref="E52:H52"/>
    <mergeCell ref="I52:L52"/>
    <mergeCell ref="M52:P52"/>
    <mergeCell ref="Q52:T52"/>
    <mergeCell ref="U52:X52"/>
    <mergeCell ref="Y52:AB52"/>
    <mergeCell ref="AW51:AZ51"/>
    <mergeCell ref="BA51:BD51"/>
    <mergeCell ref="BE51:BH51"/>
    <mergeCell ref="BI51:BL51"/>
    <mergeCell ref="BM51:BP51"/>
    <mergeCell ref="Y51:AB51"/>
    <mergeCell ref="AC51:AF51"/>
    <mergeCell ref="AG51:AJ51"/>
    <mergeCell ref="AK51:AN51"/>
    <mergeCell ref="AO51:AR51"/>
    <mergeCell ref="AS51:AV51"/>
    <mergeCell ref="BA50:BD50"/>
    <mergeCell ref="BE50:BH50"/>
    <mergeCell ref="BI50:BL50"/>
    <mergeCell ref="BM50:BP50"/>
    <mergeCell ref="E51:H51"/>
    <mergeCell ref="I51:L51"/>
    <mergeCell ref="M51:P51"/>
    <mergeCell ref="Q51:T51"/>
    <mergeCell ref="U51:X51"/>
    <mergeCell ref="AC50:AF50"/>
    <mergeCell ref="AG50:AJ50"/>
    <mergeCell ref="AK50:AN50"/>
    <mergeCell ref="AO50:AR50"/>
    <mergeCell ref="AS50:AV50"/>
    <mergeCell ref="AW50:AZ50"/>
    <mergeCell ref="E50:H50"/>
    <mergeCell ref="I50:L50"/>
    <mergeCell ref="M50:P50"/>
    <mergeCell ref="Q50:T50"/>
    <mergeCell ref="U50:X50"/>
    <mergeCell ref="Y50:AB50"/>
    <mergeCell ref="AW49:AZ49"/>
    <mergeCell ref="BA49:BD49"/>
    <mergeCell ref="BE49:BH49"/>
    <mergeCell ref="BI49:BL49"/>
    <mergeCell ref="BM49:BP49"/>
    <mergeCell ref="Y49:AB49"/>
    <mergeCell ref="AC49:AF49"/>
    <mergeCell ref="AG49:AJ49"/>
    <mergeCell ref="AK49:AN49"/>
    <mergeCell ref="AO49:AR49"/>
    <mergeCell ref="AS49:AV49"/>
    <mergeCell ref="BA48:BD48"/>
    <mergeCell ref="BE48:BH48"/>
    <mergeCell ref="BI48:BL48"/>
    <mergeCell ref="BM48:BP48"/>
    <mergeCell ref="E49:H49"/>
    <mergeCell ref="I49:L49"/>
    <mergeCell ref="M49:P49"/>
    <mergeCell ref="Q49:T49"/>
    <mergeCell ref="U49:X49"/>
    <mergeCell ref="AC48:AF48"/>
    <mergeCell ref="AG48:AJ48"/>
    <mergeCell ref="AK48:AN48"/>
    <mergeCell ref="AO48:AR48"/>
    <mergeCell ref="AS48:AV48"/>
    <mergeCell ref="AW48:AZ48"/>
    <mergeCell ref="E48:H48"/>
    <mergeCell ref="I48:L48"/>
    <mergeCell ref="M48:P48"/>
    <mergeCell ref="Q48:T48"/>
    <mergeCell ref="U48:X48"/>
    <mergeCell ref="Y48:AB48"/>
    <mergeCell ref="AW47:AZ47"/>
    <mergeCell ref="BA47:BD47"/>
    <mergeCell ref="BE47:BH47"/>
    <mergeCell ref="BI47:BL47"/>
    <mergeCell ref="BM47:BP47"/>
    <mergeCell ref="Y47:AB47"/>
    <mergeCell ref="AC47:AF47"/>
    <mergeCell ref="AG47:AJ47"/>
    <mergeCell ref="AK47:AN47"/>
    <mergeCell ref="AO47:AR47"/>
    <mergeCell ref="AS47:AV47"/>
    <mergeCell ref="BA46:BD46"/>
    <mergeCell ref="BE46:BH46"/>
    <mergeCell ref="BI46:BL46"/>
    <mergeCell ref="BM46:BP46"/>
    <mergeCell ref="E47:H47"/>
    <mergeCell ref="I47:L47"/>
    <mergeCell ref="M47:P47"/>
    <mergeCell ref="Q47:T47"/>
    <mergeCell ref="U47:X47"/>
    <mergeCell ref="AC46:AF46"/>
    <mergeCell ref="AG46:AJ46"/>
    <mergeCell ref="AK46:AN46"/>
    <mergeCell ref="AO46:AR46"/>
    <mergeCell ref="AS46:AV46"/>
    <mergeCell ref="AW46:AZ46"/>
    <mergeCell ref="E46:H46"/>
    <mergeCell ref="I46:L46"/>
    <mergeCell ref="M46:P46"/>
    <mergeCell ref="Q46:T46"/>
    <mergeCell ref="U46:X46"/>
    <mergeCell ref="Y46:AB46"/>
    <mergeCell ref="AW45:AZ45"/>
    <mergeCell ref="BA45:BD45"/>
    <mergeCell ref="BE45:BH45"/>
    <mergeCell ref="BI45:BL45"/>
    <mergeCell ref="BM45:BP45"/>
    <mergeCell ref="BQ45:BX46"/>
    <mergeCell ref="Y45:AB45"/>
    <mergeCell ref="AC45:AF45"/>
    <mergeCell ref="AG45:AJ45"/>
    <mergeCell ref="AK45:AN45"/>
    <mergeCell ref="AO45:AR45"/>
    <mergeCell ref="AS45:AV45"/>
    <mergeCell ref="BA44:BD44"/>
    <mergeCell ref="BE44:BH44"/>
    <mergeCell ref="BI44:BL44"/>
    <mergeCell ref="BM44:BP44"/>
    <mergeCell ref="E45:H45"/>
    <mergeCell ref="I45:L45"/>
    <mergeCell ref="M45:P45"/>
    <mergeCell ref="Q45:T45"/>
    <mergeCell ref="U45:X45"/>
    <mergeCell ref="AC44:AF44"/>
    <mergeCell ref="AG44:AJ44"/>
    <mergeCell ref="AK44:AN44"/>
    <mergeCell ref="AO44:AR44"/>
    <mergeCell ref="AS44:AV44"/>
    <mergeCell ref="AW44:AZ44"/>
    <mergeCell ref="E44:H44"/>
    <mergeCell ref="I44:L44"/>
    <mergeCell ref="M44:P44"/>
    <mergeCell ref="Q44:T44"/>
    <mergeCell ref="U44:X44"/>
    <mergeCell ref="Y44:AB44"/>
    <mergeCell ref="AW43:AZ43"/>
    <mergeCell ref="BA43:BD43"/>
    <mergeCell ref="BE43:BH43"/>
    <mergeCell ref="BI43:BL43"/>
    <mergeCell ref="BM43:BP43"/>
    <mergeCell ref="Y43:AB43"/>
    <mergeCell ref="AC43:AF43"/>
    <mergeCell ref="AG43:AJ43"/>
    <mergeCell ref="AK43:AN43"/>
    <mergeCell ref="AO43:AR43"/>
    <mergeCell ref="AS43:AV43"/>
    <mergeCell ref="BA42:BD42"/>
    <mergeCell ref="BE42:BH42"/>
    <mergeCell ref="BI42:BL42"/>
    <mergeCell ref="BM42:BP42"/>
    <mergeCell ref="E43:H43"/>
    <mergeCell ref="I43:L43"/>
    <mergeCell ref="M43:P43"/>
    <mergeCell ref="Q43:T43"/>
    <mergeCell ref="U43:X43"/>
    <mergeCell ref="AC42:AF42"/>
    <mergeCell ref="AG42:AJ42"/>
    <mergeCell ref="AK42:AN42"/>
    <mergeCell ref="AO42:AR42"/>
    <mergeCell ref="AS42:AV42"/>
    <mergeCell ref="AW42:AZ42"/>
    <mergeCell ref="E42:H42"/>
    <mergeCell ref="I42:L42"/>
    <mergeCell ref="M42:P42"/>
    <mergeCell ref="Q42:T42"/>
    <mergeCell ref="U42:X42"/>
    <mergeCell ref="Y42:AB42"/>
    <mergeCell ref="AW41:AZ41"/>
    <mergeCell ref="BA41:BD41"/>
    <mergeCell ref="BE41:BH41"/>
    <mergeCell ref="BI41:BL41"/>
    <mergeCell ref="BM41:BP41"/>
    <mergeCell ref="Y41:AB41"/>
    <mergeCell ref="AC41:AF41"/>
    <mergeCell ref="AG41:AJ41"/>
    <mergeCell ref="AK41:AN41"/>
    <mergeCell ref="AO41:AR41"/>
    <mergeCell ref="AS41:AV41"/>
    <mergeCell ref="BA40:BD40"/>
    <mergeCell ref="BE40:BH40"/>
    <mergeCell ref="BI40:BL40"/>
    <mergeCell ref="BM40:BP40"/>
    <mergeCell ref="E41:H41"/>
    <mergeCell ref="I41:L41"/>
    <mergeCell ref="M41:P41"/>
    <mergeCell ref="Q41:T41"/>
    <mergeCell ref="U41:X41"/>
    <mergeCell ref="AC40:AF40"/>
    <mergeCell ref="AG40:AJ40"/>
    <mergeCell ref="AK40:AN40"/>
    <mergeCell ref="AO40:AR40"/>
    <mergeCell ref="AS40:AV40"/>
    <mergeCell ref="AW40:AZ40"/>
    <mergeCell ref="E40:H40"/>
    <mergeCell ref="I40:L40"/>
    <mergeCell ref="M40:P40"/>
    <mergeCell ref="Q40:T40"/>
    <mergeCell ref="U40:X40"/>
    <mergeCell ref="Y40:AB40"/>
    <mergeCell ref="AW39:AZ39"/>
    <mergeCell ref="BA39:BD39"/>
    <mergeCell ref="BE39:BH39"/>
    <mergeCell ref="BI39:BL39"/>
    <mergeCell ref="BM39:BP39"/>
    <mergeCell ref="Y39:AB39"/>
    <mergeCell ref="AC39:AF39"/>
    <mergeCell ref="AG39:AJ39"/>
    <mergeCell ref="AK39:AN39"/>
    <mergeCell ref="AO39:AR39"/>
    <mergeCell ref="AS39:AV39"/>
    <mergeCell ref="BA38:BD38"/>
    <mergeCell ref="BE38:BH38"/>
    <mergeCell ref="BI38:BL38"/>
    <mergeCell ref="BM38:BP38"/>
    <mergeCell ref="E39:H39"/>
    <mergeCell ref="I39:L39"/>
    <mergeCell ref="M39:P39"/>
    <mergeCell ref="Q39:T39"/>
    <mergeCell ref="U39:X39"/>
    <mergeCell ref="AC38:AF38"/>
    <mergeCell ref="AG38:AJ38"/>
    <mergeCell ref="AK38:AN38"/>
    <mergeCell ref="AO38:AR38"/>
    <mergeCell ref="AS38:AV38"/>
    <mergeCell ref="AW38:AZ38"/>
    <mergeCell ref="E38:H38"/>
    <mergeCell ref="I38:L38"/>
    <mergeCell ref="M38:P38"/>
    <mergeCell ref="Q38:T38"/>
    <mergeCell ref="U38:X38"/>
    <mergeCell ref="Y38:AB38"/>
    <mergeCell ref="BA24:BD24"/>
    <mergeCell ref="BE24:BH24"/>
    <mergeCell ref="BI24:BL24"/>
    <mergeCell ref="BM24:BP24"/>
    <mergeCell ref="BA25:BD25"/>
    <mergeCell ref="BE25:BH25"/>
    <mergeCell ref="BQ24:BX24"/>
    <mergeCell ref="BQ25:BX25"/>
    <mergeCell ref="AC24:AF24"/>
    <mergeCell ref="AG24:AJ24"/>
    <mergeCell ref="AK24:AN24"/>
    <mergeCell ref="AO24:AR24"/>
    <mergeCell ref="AS24:AV24"/>
    <mergeCell ref="AW24:AZ24"/>
    <mergeCell ref="E24:H24"/>
    <mergeCell ref="I24:L24"/>
    <mergeCell ref="M24:P24"/>
    <mergeCell ref="Q24:T24"/>
    <mergeCell ref="U24:X24"/>
    <mergeCell ref="Y24:AB24"/>
    <mergeCell ref="AW26:AZ26"/>
    <mergeCell ref="BA26:BD26"/>
    <mergeCell ref="BE26:BH26"/>
    <mergeCell ref="BI26:BL26"/>
    <mergeCell ref="BM26:BP26"/>
    <mergeCell ref="BQ26:BX26"/>
    <mergeCell ref="E26:H26"/>
    <mergeCell ref="I26:L26"/>
    <mergeCell ref="M26:P26"/>
    <mergeCell ref="Q26:T26"/>
    <mergeCell ref="U26:X26"/>
    <mergeCell ref="Y26:AB26"/>
    <mergeCell ref="AC26:AF26"/>
    <mergeCell ref="AG26:AJ26"/>
    <mergeCell ref="AK26:AN26"/>
    <mergeCell ref="AO26:AR26"/>
    <mergeCell ref="AS26:AV26"/>
    <mergeCell ref="BI25:BL25"/>
    <mergeCell ref="BM25:BP25"/>
    <mergeCell ref="AC25:AF25"/>
    <mergeCell ref="AG25:AJ25"/>
    <mergeCell ref="AK25:AN25"/>
    <mergeCell ref="AO25:AR25"/>
    <mergeCell ref="AS25:AV25"/>
    <mergeCell ref="AW25:AZ25"/>
    <mergeCell ref="E25:H25"/>
    <mergeCell ref="I25:L25"/>
    <mergeCell ref="M25:P25"/>
    <mergeCell ref="Q25:T25"/>
    <mergeCell ref="U25:X25"/>
    <mergeCell ref="Y25:AB25"/>
    <mergeCell ref="BA35:BD35"/>
    <mergeCell ref="BE35:BH35"/>
    <mergeCell ref="BA36:BD36"/>
    <mergeCell ref="BE36:BH36"/>
    <mergeCell ref="BA37:BD37"/>
    <mergeCell ref="BE37:BH37"/>
    <mergeCell ref="BA32:BD32"/>
    <mergeCell ref="BE32:BH32"/>
    <mergeCell ref="BA33:BD33"/>
    <mergeCell ref="BE33:BH33"/>
    <mergeCell ref="BA34:BD34"/>
    <mergeCell ref="BE34:BH34"/>
    <mergeCell ref="BE27:BH27"/>
    <mergeCell ref="BA28:BD28"/>
    <mergeCell ref="BE28:BH28"/>
    <mergeCell ref="BA29:BD29"/>
    <mergeCell ref="BE29:BH29"/>
    <mergeCell ref="BA30:BD30"/>
    <mergeCell ref="BE30:BH30"/>
    <mergeCell ref="AS36:AV36"/>
    <mergeCell ref="AW36:AZ36"/>
    <mergeCell ref="AS37:AV37"/>
    <mergeCell ref="AW37:AZ37"/>
    <mergeCell ref="BA21:BH21"/>
    <mergeCell ref="BA22:BD22"/>
    <mergeCell ref="BE22:BH22"/>
    <mergeCell ref="BA23:BD23"/>
    <mergeCell ref="BE23:BH23"/>
    <mergeCell ref="BA27:BD27"/>
    <mergeCell ref="AS32:AV32"/>
    <mergeCell ref="AW32:AZ32"/>
    <mergeCell ref="AS33:AV33"/>
    <mergeCell ref="AW33:AZ33"/>
    <mergeCell ref="AS34:AV34"/>
    <mergeCell ref="AW34:AZ34"/>
    <mergeCell ref="AS29:AV29"/>
    <mergeCell ref="AW29:AZ29"/>
    <mergeCell ref="AS30:AV30"/>
    <mergeCell ref="AW30:AZ30"/>
    <mergeCell ref="AS31:AV31"/>
    <mergeCell ref="AW31:AZ31"/>
    <mergeCell ref="AC37:AF37"/>
    <mergeCell ref="AG37:AJ37"/>
    <mergeCell ref="AS21:AZ21"/>
    <mergeCell ref="AS22:AV22"/>
    <mergeCell ref="AW22:AZ22"/>
    <mergeCell ref="AS23:AV23"/>
    <mergeCell ref="AW23:AZ23"/>
    <mergeCell ref="AS27:AV27"/>
    <mergeCell ref="AW27:AZ27"/>
    <mergeCell ref="AS28:AV28"/>
    <mergeCell ref="AC33:AF33"/>
    <mergeCell ref="AG33:AJ33"/>
    <mergeCell ref="AC34:AF34"/>
    <mergeCell ref="AG34:AJ34"/>
    <mergeCell ref="AC35:AF35"/>
    <mergeCell ref="AG35:AJ35"/>
    <mergeCell ref="AC29:AF29"/>
    <mergeCell ref="AG29:AJ29"/>
    <mergeCell ref="AC30:AF30"/>
    <mergeCell ref="AG30:AJ30"/>
    <mergeCell ref="AC31:AF31"/>
    <mergeCell ref="AG31:AJ31"/>
    <mergeCell ref="U37:X37"/>
    <mergeCell ref="Y37:AB37"/>
    <mergeCell ref="AC21:AJ21"/>
    <mergeCell ref="AC22:AF22"/>
    <mergeCell ref="AG22:AJ22"/>
    <mergeCell ref="AC23:AF23"/>
    <mergeCell ref="AG23:AJ23"/>
    <mergeCell ref="AC27:AF27"/>
    <mergeCell ref="AG27:AJ27"/>
    <mergeCell ref="AC28:AF28"/>
    <mergeCell ref="U33:X33"/>
    <mergeCell ref="Y33:AB33"/>
    <mergeCell ref="U34:X34"/>
    <mergeCell ref="Y34:AB34"/>
    <mergeCell ref="U35:X35"/>
    <mergeCell ref="Y35:AB35"/>
    <mergeCell ref="U29:X29"/>
    <mergeCell ref="Y29:AB29"/>
    <mergeCell ref="U30:X30"/>
    <mergeCell ref="Y30:AB30"/>
    <mergeCell ref="U31:X31"/>
    <mergeCell ref="Y31:AB31"/>
    <mergeCell ref="M37:P37"/>
    <mergeCell ref="Q37:T37"/>
    <mergeCell ref="U21:AB21"/>
    <mergeCell ref="U22:X22"/>
    <mergeCell ref="Y22:AB22"/>
    <mergeCell ref="U23:X23"/>
    <mergeCell ref="Y23:AB23"/>
    <mergeCell ref="U27:X27"/>
    <mergeCell ref="Y27:AB27"/>
    <mergeCell ref="U28:X28"/>
    <mergeCell ref="M33:P33"/>
    <mergeCell ref="Q33:T33"/>
    <mergeCell ref="M34:P34"/>
    <mergeCell ref="Q34:T34"/>
    <mergeCell ref="M35:P35"/>
    <mergeCell ref="Q35:T35"/>
    <mergeCell ref="M29:P29"/>
    <mergeCell ref="Q29:T29"/>
    <mergeCell ref="M30:P30"/>
    <mergeCell ref="Q30:T30"/>
    <mergeCell ref="M31:P31"/>
    <mergeCell ref="Q31:T31"/>
    <mergeCell ref="M21:T21"/>
    <mergeCell ref="M22:P22"/>
    <mergeCell ref="Q22:T22"/>
    <mergeCell ref="M23:P23"/>
    <mergeCell ref="Q23:T23"/>
    <mergeCell ref="AH90:AK90"/>
    <mergeCell ref="AL90:AO90"/>
    <mergeCell ref="Z90:AC90"/>
    <mergeCell ref="AD90:AG90"/>
    <mergeCell ref="E90:H90"/>
    <mergeCell ref="I90:L90"/>
    <mergeCell ref="M90:P90"/>
    <mergeCell ref="Q90:T90"/>
    <mergeCell ref="Z89:AC89"/>
    <mergeCell ref="AD89:AG89"/>
    <mergeCell ref="AH89:AK89"/>
    <mergeCell ref="AL89:AO89"/>
    <mergeCell ref="Z88:AC88"/>
    <mergeCell ref="AD88:AG88"/>
    <mergeCell ref="AH88:AK88"/>
    <mergeCell ref="AL88:AO88"/>
    <mergeCell ref="AH87:AK87"/>
    <mergeCell ref="AL87:AO87"/>
    <mergeCell ref="E89:H89"/>
    <mergeCell ref="I89:L89"/>
    <mergeCell ref="M89:P89"/>
    <mergeCell ref="Q89:T89"/>
    <mergeCell ref="E88:H88"/>
    <mergeCell ref="I88:L88"/>
    <mergeCell ref="M88:P88"/>
    <mergeCell ref="Q88:T88"/>
    <mergeCell ref="Z87:AC87"/>
    <mergeCell ref="AD87:AG87"/>
    <mergeCell ref="E87:H87"/>
    <mergeCell ref="I87:L87"/>
    <mergeCell ref="M87:P87"/>
    <mergeCell ref="Q87:T87"/>
    <mergeCell ref="E66:H66"/>
    <mergeCell ref="I66:L66"/>
    <mergeCell ref="E61:H61"/>
    <mergeCell ref="I61:L61"/>
    <mergeCell ref="E62:H62"/>
    <mergeCell ref="I62:L62"/>
    <mergeCell ref="E60:H60"/>
    <mergeCell ref="I60:L60"/>
    <mergeCell ref="E37:H37"/>
    <mergeCell ref="I37:L37"/>
    <mergeCell ref="AK37:AN37"/>
    <mergeCell ref="AO37:AR37"/>
    <mergeCell ref="BI37:BL37"/>
    <mergeCell ref="BM37:BP37"/>
    <mergeCell ref="M36:P36"/>
    <mergeCell ref="Q36:T36"/>
    <mergeCell ref="E36:H36"/>
    <mergeCell ref="I36:L36"/>
    <mergeCell ref="AK36:AN36"/>
    <mergeCell ref="AO36:AR36"/>
    <mergeCell ref="BI36:BL36"/>
    <mergeCell ref="BM36:BP36"/>
    <mergeCell ref="U36:X36"/>
    <mergeCell ref="Y36:AB36"/>
    <mergeCell ref="AC36:AF36"/>
    <mergeCell ref="AG36:AJ36"/>
    <mergeCell ref="E35:H35"/>
    <mergeCell ref="I35:L35"/>
    <mergeCell ref="AK35:AN35"/>
    <mergeCell ref="AO35:AR35"/>
    <mergeCell ref="BI35:BL35"/>
    <mergeCell ref="BM35:BP35"/>
    <mergeCell ref="AS35:AV35"/>
    <mergeCell ref="AW35:AZ35"/>
    <mergeCell ref="E34:H34"/>
    <mergeCell ref="I34:L34"/>
    <mergeCell ref="AK34:AN34"/>
    <mergeCell ref="AO34:AR34"/>
    <mergeCell ref="BI34:BL34"/>
    <mergeCell ref="BM34:BP34"/>
    <mergeCell ref="E33:H33"/>
    <mergeCell ref="I33:L33"/>
    <mergeCell ref="AK33:AN33"/>
    <mergeCell ref="AO33:AR33"/>
    <mergeCell ref="BI33:BL33"/>
    <mergeCell ref="BM33:BP33"/>
    <mergeCell ref="M32:P32"/>
    <mergeCell ref="Q32:T32"/>
    <mergeCell ref="E32:H32"/>
    <mergeCell ref="I32:L32"/>
    <mergeCell ref="AK32:AN32"/>
    <mergeCell ref="AO32:AR32"/>
    <mergeCell ref="BI32:BL32"/>
    <mergeCell ref="BM32:BP32"/>
    <mergeCell ref="U32:X32"/>
    <mergeCell ref="Y32:AB32"/>
    <mergeCell ref="AC32:AF32"/>
    <mergeCell ref="AG32:AJ32"/>
    <mergeCell ref="E31:H31"/>
    <mergeCell ref="I31:L31"/>
    <mergeCell ref="AK31:AN31"/>
    <mergeCell ref="AO31:AR31"/>
    <mergeCell ref="BI31:BL31"/>
    <mergeCell ref="BM31:BP31"/>
    <mergeCell ref="BA31:BD31"/>
    <mergeCell ref="BE31:BH31"/>
    <mergeCell ref="E30:H30"/>
    <mergeCell ref="I30:L30"/>
    <mergeCell ref="AK30:AN30"/>
    <mergeCell ref="AO30:AR30"/>
    <mergeCell ref="BI30:BL30"/>
    <mergeCell ref="BM30:BP30"/>
    <mergeCell ref="E29:H29"/>
    <mergeCell ref="I29:L29"/>
    <mergeCell ref="AK29:AN29"/>
    <mergeCell ref="AO29:AR29"/>
    <mergeCell ref="BI29:BL29"/>
    <mergeCell ref="BM29:BP29"/>
    <mergeCell ref="M28:P28"/>
    <mergeCell ref="Q28:T28"/>
    <mergeCell ref="E28:H28"/>
    <mergeCell ref="I28:L28"/>
    <mergeCell ref="AK28:AN28"/>
    <mergeCell ref="AO28:AR28"/>
    <mergeCell ref="BI28:BL28"/>
    <mergeCell ref="BM28:BP28"/>
    <mergeCell ref="Y28:AB28"/>
    <mergeCell ref="AG28:AJ28"/>
    <mergeCell ref="AW28:AZ28"/>
    <mergeCell ref="E27:H27"/>
    <mergeCell ref="I27:L27"/>
    <mergeCell ref="AK27:AN27"/>
    <mergeCell ref="AO27:AR27"/>
    <mergeCell ref="BI27:BL27"/>
    <mergeCell ref="BM27:BP27"/>
    <mergeCell ref="M27:P27"/>
    <mergeCell ref="Q27:T27"/>
    <mergeCell ref="E23:H23"/>
    <mergeCell ref="I23:L23"/>
    <mergeCell ref="AK23:AN23"/>
    <mergeCell ref="AO23:AR23"/>
    <mergeCell ref="BI23:BL23"/>
    <mergeCell ref="BM23:BP23"/>
    <mergeCell ref="E21:L21"/>
    <mergeCell ref="AK21:AR21"/>
    <mergeCell ref="BI21:BP21"/>
    <mergeCell ref="E22:H22"/>
    <mergeCell ref="I22:L22"/>
    <mergeCell ref="AK22:AN22"/>
    <mergeCell ref="AO22:AR22"/>
    <mergeCell ref="BI22:BL22"/>
    <mergeCell ref="BM22:BP22"/>
  </mergeCell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228"/>
  <sheetViews>
    <sheetView showGridLines="0" workbookViewId="0">
      <selection activeCell="E74" sqref="E74:L74"/>
    </sheetView>
  </sheetViews>
  <sheetFormatPr defaultColWidth="2.25" defaultRowHeight="11.25" x14ac:dyDescent="0.15"/>
  <cols>
    <col min="1" max="2" width="2.25" style="6"/>
    <col min="3" max="3" width="2.25" style="11"/>
    <col min="4" max="4" width="2.25" style="12"/>
    <col min="5" max="5" width="2.25" style="6" customWidth="1"/>
    <col min="6" max="7" width="2.25" style="6"/>
    <col min="8" max="8" width="2.25" style="6" customWidth="1"/>
    <col min="9" max="25" width="2.25" style="6"/>
    <col min="26" max="26" width="5.375" style="6" bestFit="1" customWidth="1"/>
    <col min="27" max="27" width="2.25" style="6"/>
    <col min="28" max="28" width="2.25" style="6" customWidth="1"/>
    <col min="29" max="16384" width="2.25" style="6"/>
  </cols>
  <sheetData>
    <row r="2" spans="1:7" x14ac:dyDescent="0.15">
      <c r="B2" s="35"/>
      <c r="C2" s="33"/>
      <c r="D2" s="6"/>
    </row>
    <row r="3" spans="1:7" x14ac:dyDescent="0.15">
      <c r="B3" s="36"/>
      <c r="C3" s="14"/>
      <c r="D3" s="6"/>
    </row>
    <row r="4" spans="1:7" ht="11.25" customHeight="1" x14ac:dyDescent="0.15">
      <c r="A4" s="18"/>
      <c r="B4" s="37"/>
      <c r="C4" s="37"/>
      <c r="D4" s="14"/>
      <c r="E4" s="14"/>
      <c r="F4" s="14"/>
      <c r="G4" s="14"/>
    </row>
    <row r="5" spans="1:7" ht="14.25" customHeight="1" x14ac:dyDescent="0.15"/>
    <row r="6" spans="1:7" ht="14.25" customHeight="1" x14ac:dyDescent="0.15"/>
    <row r="9" spans="1:7" x14ac:dyDescent="0.15">
      <c r="C9" s="6"/>
    </row>
    <row r="12" spans="1:7" ht="13.5" x14ac:dyDescent="0.15">
      <c r="C12" s="34"/>
      <c r="D12" s="34"/>
      <c r="E12" s="34"/>
      <c r="F12" s="34"/>
      <c r="G12" s="34"/>
    </row>
    <row r="13" spans="1:7" ht="13.5" x14ac:dyDescent="0.15">
      <c r="C13" s="34"/>
      <c r="D13" s="34"/>
      <c r="E13" s="34"/>
      <c r="F13" s="34"/>
      <c r="G13" s="34"/>
    </row>
    <row r="14" spans="1:7" ht="13.5" x14ac:dyDescent="0.15">
      <c r="C14" s="34"/>
      <c r="D14" s="34"/>
      <c r="E14" s="34"/>
      <c r="F14" s="34"/>
      <c r="G14" s="34"/>
    </row>
    <row r="15" spans="1:7" ht="13.5" x14ac:dyDescent="0.15">
      <c r="C15" s="34"/>
      <c r="D15" s="34"/>
      <c r="E15" s="34"/>
      <c r="F15" s="34"/>
      <c r="G15" s="34"/>
    </row>
    <row r="16" spans="1:7" ht="13.5" x14ac:dyDescent="0.15">
      <c r="C16" s="34"/>
      <c r="D16" s="34"/>
      <c r="E16" s="34"/>
      <c r="F16" s="34"/>
      <c r="G16" s="34"/>
    </row>
    <row r="17" spans="3:45" ht="13.5" x14ac:dyDescent="0.15">
      <c r="C17" s="34"/>
      <c r="D17" s="34"/>
      <c r="E17" s="34"/>
      <c r="F17" s="34"/>
      <c r="G17" s="34"/>
    </row>
    <row r="18" spans="3:45" ht="13.5" x14ac:dyDescent="0.15">
      <c r="C18" s="34"/>
      <c r="D18" s="34"/>
      <c r="E18" s="34"/>
      <c r="F18" s="34"/>
      <c r="G18" s="34"/>
      <c r="AS18" s="110" t="s">
        <v>151</v>
      </c>
    </row>
    <row r="19" spans="3:45" ht="13.5" x14ac:dyDescent="0.15">
      <c r="C19" s="34"/>
      <c r="D19" s="34"/>
      <c r="E19" s="34"/>
      <c r="F19" s="34"/>
      <c r="G19" s="34"/>
    </row>
    <row r="20" spans="3:45" x14ac:dyDescent="0.15">
      <c r="C20" s="96" t="s">
        <v>41</v>
      </c>
    </row>
    <row r="22" spans="3:45" x14ac:dyDescent="0.15">
      <c r="D22" s="97" t="s">
        <v>309</v>
      </c>
    </row>
    <row r="23" spans="3:45" x14ac:dyDescent="0.15">
      <c r="D23" s="97"/>
      <c r="E23" s="6" t="s">
        <v>310</v>
      </c>
    </row>
    <row r="24" spans="3:45" x14ac:dyDescent="0.15">
      <c r="D24" s="97"/>
    </row>
    <row r="25" spans="3:45" x14ac:dyDescent="0.15">
      <c r="D25" s="97"/>
      <c r="E25" s="6" t="s">
        <v>311</v>
      </c>
    </row>
    <row r="26" spans="3:45" ht="13.5" customHeight="1" x14ac:dyDescent="0.15">
      <c r="D26" s="97"/>
      <c r="E26" s="278" t="s">
        <v>312</v>
      </c>
      <c r="F26" s="278"/>
      <c r="G26" s="278"/>
      <c r="H26" s="278"/>
      <c r="I26" s="278"/>
      <c r="J26" s="278"/>
      <c r="K26" s="278"/>
      <c r="L26" s="278"/>
      <c r="M26" s="279" t="s">
        <v>313</v>
      </c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80" t="s">
        <v>316</v>
      </c>
      <c r="Z26" s="280"/>
      <c r="AA26" s="280"/>
      <c r="AB26" s="280"/>
      <c r="AC26" s="161" t="s">
        <v>319</v>
      </c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3"/>
    </row>
    <row r="27" spans="3:45" x14ac:dyDescent="0.15">
      <c r="D27" s="97"/>
      <c r="E27" s="281"/>
      <c r="F27" s="281"/>
      <c r="G27" s="281"/>
      <c r="H27" s="281"/>
      <c r="I27" s="281"/>
      <c r="J27" s="281"/>
      <c r="K27" s="281"/>
      <c r="L27" s="281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3"/>
      <c r="Z27" s="283"/>
      <c r="AA27" s="283"/>
      <c r="AB27" s="283"/>
      <c r="AC27" s="174" t="s">
        <v>318</v>
      </c>
      <c r="AD27" s="174"/>
      <c r="AE27" s="174"/>
      <c r="AF27" s="175"/>
      <c r="AG27" s="173" t="s">
        <v>317</v>
      </c>
      <c r="AH27" s="174"/>
      <c r="AI27" s="174"/>
      <c r="AJ27" s="175"/>
      <c r="AK27" s="173" t="s">
        <v>320</v>
      </c>
      <c r="AL27" s="174"/>
      <c r="AM27" s="174"/>
      <c r="AN27" s="175"/>
    </row>
    <row r="28" spans="3:45" ht="13.5" customHeight="1" x14ac:dyDescent="0.15">
      <c r="D28" s="97"/>
      <c r="E28" s="182">
        <v>390797</v>
      </c>
      <c r="F28" s="183"/>
      <c r="G28" s="183"/>
      <c r="H28" s="183"/>
      <c r="I28" s="183"/>
      <c r="J28" s="183"/>
      <c r="K28" s="183"/>
      <c r="L28" s="184"/>
      <c r="M28" s="182" t="s">
        <v>314</v>
      </c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4"/>
      <c r="Y28" s="176" t="s">
        <v>64</v>
      </c>
      <c r="Z28" s="177"/>
      <c r="AA28" s="177"/>
      <c r="AB28" s="178"/>
      <c r="AC28" s="176" t="s">
        <v>65</v>
      </c>
      <c r="AD28" s="177"/>
      <c r="AE28" s="177"/>
      <c r="AF28" s="178"/>
      <c r="AG28" s="176" t="s">
        <v>65</v>
      </c>
      <c r="AH28" s="177"/>
      <c r="AI28" s="177"/>
      <c r="AJ28" s="178"/>
      <c r="AK28" s="176" t="s">
        <v>65</v>
      </c>
      <c r="AL28" s="177"/>
      <c r="AM28" s="177"/>
      <c r="AN28" s="178"/>
    </row>
    <row r="29" spans="3:45" ht="13.5" customHeight="1" x14ac:dyDescent="0.15">
      <c r="D29" s="97"/>
      <c r="E29" s="164">
        <v>778701</v>
      </c>
      <c r="F29" s="165"/>
      <c r="G29" s="165"/>
      <c r="H29" s="165"/>
      <c r="I29" s="165"/>
      <c r="J29" s="165"/>
      <c r="K29" s="165"/>
      <c r="L29" s="166"/>
      <c r="M29" s="164" t="s">
        <v>315</v>
      </c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6"/>
      <c r="Y29" s="167" t="s">
        <v>64</v>
      </c>
      <c r="Z29" s="168"/>
      <c r="AA29" s="168"/>
      <c r="AB29" s="169"/>
      <c r="AC29" s="167" t="s">
        <v>65</v>
      </c>
      <c r="AD29" s="168"/>
      <c r="AE29" s="168"/>
      <c r="AF29" s="169"/>
      <c r="AG29" s="167" t="s">
        <v>65</v>
      </c>
      <c r="AH29" s="168"/>
      <c r="AI29" s="168"/>
      <c r="AJ29" s="169"/>
      <c r="AK29" s="167" t="s">
        <v>65</v>
      </c>
      <c r="AL29" s="168"/>
      <c r="AM29" s="168"/>
      <c r="AN29" s="169"/>
    </row>
    <row r="30" spans="3:45" ht="13.5" customHeight="1" x14ac:dyDescent="0.15">
      <c r="D30" s="97"/>
      <c r="E30" s="185">
        <v>778193</v>
      </c>
      <c r="F30" s="186"/>
      <c r="G30" s="186"/>
      <c r="H30" s="186"/>
      <c r="I30" s="186"/>
      <c r="J30" s="186"/>
      <c r="K30" s="186"/>
      <c r="L30" s="187"/>
      <c r="M30" s="185" t="s">
        <v>315</v>
      </c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7"/>
      <c r="Y30" s="170" t="s">
        <v>64</v>
      </c>
      <c r="Z30" s="171"/>
      <c r="AA30" s="171"/>
      <c r="AB30" s="172"/>
      <c r="AC30" s="170" t="s">
        <v>65</v>
      </c>
      <c r="AD30" s="171"/>
      <c r="AE30" s="171"/>
      <c r="AF30" s="172"/>
      <c r="AG30" s="170" t="s">
        <v>65</v>
      </c>
      <c r="AH30" s="171"/>
      <c r="AI30" s="171"/>
      <c r="AJ30" s="172"/>
      <c r="AK30" s="170" t="s">
        <v>65</v>
      </c>
      <c r="AL30" s="171"/>
      <c r="AM30" s="171"/>
      <c r="AN30" s="172"/>
    </row>
    <row r="31" spans="3:45" x14ac:dyDescent="0.15"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3:45" x14ac:dyDescent="0.15">
      <c r="D32" s="97"/>
      <c r="E32" s="6" t="s">
        <v>321</v>
      </c>
    </row>
    <row r="33" spans="4:40" ht="13.5" customHeight="1" x14ac:dyDescent="0.15">
      <c r="D33" s="97"/>
      <c r="E33" s="278" t="s">
        <v>312</v>
      </c>
      <c r="F33" s="278"/>
      <c r="G33" s="278"/>
      <c r="H33" s="278"/>
      <c r="I33" s="278"/>
      <c r="J33" s="278"/>
      <c r="K33" s="278"/>
      <c r="L33" s="278"/>
      <c r="M33" s="279" t="s">
        <v>313</v>
      </c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80" t="s">
        <v>316</v>
      </c>
      <c r="Z33" s="280"/>
      <c r="AA33" s="280"/>
      <c r="AB33" s="280"/>
      <c r="AC33" s="161" t="s">
        <v>319</v>
      </c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3"/>
    </row>
    <row r="34" spans="4:40" x14ac:dyDescent="0.15">
      <c r="D34" s="97"/>
      <c r="E34" s="281"/>
      <c r="F34" s="281"/>
      <c r="G34" s="281"/>
      <c r="H34" s="281"/>
      <c r="I34" s="281"/>
      <c r="J34" s="281"/>
      <c r="K34" s="281"/>
      <c r="L34" s="281"/>
      <c r="M34" s="282"/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3"/>
      <c r="Z34" s="283"/>
      <c r="AA34" s="283"/>
      <c r="AB34" s="283"/>
      <c r="AC34" s="174" t="s">
        <v>318</v>
      </c>
      <c r="AD34" s="174"/>
      <c r="AE34" s="174"/>
      <c r="AF34" s="175"/>
      <c r="AG34" s="173" t="s">
        <v>317</v>
      </c>
      <c r="AH34" s="174"/>
      <c r="AI34" s="174"/>
      <c r="AJ34" s="175"/>
      <c r="AK34" s="173" t="s">
        <v>320</v>
      </c>
      <c r="AL34" s="174"/>
      <c r="AM34" s="174"/>
      <c r="AN34" s="175"/>
    </row>
    <row r="35" spans="4:40" ht="13.5" customHeight="1" x14ac:dyDescent="0.15">
      <c r="D35" s="97"/>
      <c r="E35" s="182">
        <v>389682</v>
      </c>
      <c r="F35" s="183"/>
      <c r="G35" s="183"/>
      <c r="H35" s="183"/>
      <c r="I35" s="183"/>
      <c r="J35" s="183"/>
      <c r="K35" s="183"/>
      <c r="L35" s="184"/>
      <c r="M35" s="182" t="s">
        <v>314</v>
      </c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4"/>
      <c r="Y35" s="176" t="s">
        <v>64</v>
      </c>
      <c r="Z35" s="177"/>
      <c r="AA35" s="177"/>
      <c r="AB35" s="178"/>
      <c r="AC35" s="176" t="s">
        <v>65</v>
      </c>
      <c r="AD35" s="177"/>
      <c r="AE35" s="177"/>
      <c r="AF35" s="178"/>
      <c r="AG35" s="176" t="s">
        <v>65</v>
      </c>
      <c r="AH35" s="177"/>
      <c r="AI35" s="177"/>
      <c r="AJ35" s="178"/>
      <c r="AK35" s="176" t="s">
        <v>65</v>
      </c>
      <c r="AL35" s="177"/>
      <c r="AM35" s="177"/>
      <c r="AN35" s="178"/>
    </row>
    <row r="36" spans="4:40" ht="13.5" customHeight="1" x14ac:dyDescent="0.15">
      <c r="D36" s="97"/>
      <c r="E36" s="164">
        <v>1322661</v>
      </c>
      <c r="F36" s="165"/>
      <c r="G36" s="165"/>
      <c r="H36" s="165"/>
      <c r="I36" s="165"/>
      <c r="J36" s="165"/>
      <c r="K36" s="165"/>
      <c r="L36" s="166"/>
      <c r="M36" s="164" t="s">
        <v>315</v>
      </c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6"/>
      <c r="Y36" s="167" t="s">
        <v>64</v>
      </c>
      <c r="Z36" s="168"/>
      <c r="AA36" s="168"/>
      <c r="AB36" s="169"/>
      <c r="AC36" s="167" t="s">
        <v>65</v>
      </c>
      <c r="AD36" s="168"/>
      <c r="AE36" s="168"/>
      <c r="AF36" s="169"/>
      <c r="AG36" s="167" t="s">
        <v>65</v>
      </c>
      <c r="AH36" s="168"/>
      <c r="AI36" s="168"/>
      <c r="AJ36" s="169"/>
      <c r="AK36" s="167" t="s">
        <v>65</v>
      </c>
      <c r="AL36" s="168"/>
      <c r="AM36" s="168"/>
      <c r="AN36" s="169"/>
    </row>
    <row r="37" spans="4:40" ht="13.5" customHeight="1" x14ac:dyDescent="0.15">
      <c r="D37" s="97"/>
      <c r="E37" s="164">
        <v>774645</v>
      </c>
      <c r="F37" s="165"/>
      <c r="G37" s="165"/>
      <c r="H37" s="165"/>
      <c r="I37" s="165"/>
      <c r="J37" s="165"/>
      <c r="K37" s="165"/>
      <c r="L37" s="166"/>
      <c r="M37" s="164" t="s">
        <v>315</v>
      </c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6"/>
      <c r="Y37" s="167" t="s">
        <v>64</v>
      </c>
      <c r="Z37" s="168"/>
      <c r="AA37" s="168"/>
      <c r="AB37" s="169"/>
      <c r="AC37" s="167" t="s">
        <v>65</v>
      </c>
      <c r="AD37" s="168"/>
      <c r="AE37" s="168"/>
      <c r="AF37" s="169"/>
      <c r="AG37" s="167" t="s">
        <v>65</v>
      </c>
      <c r="AH37" s="168"/>
      <c r="AI37" s="168"/>
      <c r="AJ37" s="169"/>
      <c r="AK37" s="167" t="s">
        <v>65</v>
      </c>
      <c r="AL37" s="168"/>
      <c r="AM37" s="168"/>
      <c r="AN37" s="169"/>
    </row>
    <row r="38" spans="4:40" x14ac:dyDescent="0.15">
      <c r="E38" s="164">
        <v>1321406</v>
      </c>
      <c r="F38" s="165"/>
      <c r="G38" s="165"/>
      <c r="H38" s="165"/>
      <c r="I38" s="165"/>
      <c r="J38" s="165"/>
      <c r="K38" s="165"/>
      <c r="L38" s="166"/>
      <c r="M38" s="164" t="s">
        <v>315</v>
      </c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6"/>
      <c r="Y38" s="167" t="s">
        <v>64</v>
      </c>
      <c r="Z38" s="168"/>
      <c r="AA38" s="168"/>
      <c r="AB38" s="169"/>
      <c r="AC38" s="167" t="s">
        <v>65</v>
      </c>
      <c r="AD38" s="168"/>
      <c r="AE38" s="168"/>
      <c r="AF38" s="169"/>
      <c r="AG38" s="167" t="s">
        <v>65</v>
      </c>
      <c r="AH38" s="168"/>
      <c r="AI38" s="168"/>
      <c r="AJ38" s="169"/>
      <c r="AK38" s="167" t="s">
        <v>65</v>
      </c>
      <c r="AL38" s="168"/>
      <c r="AM38" s="168"/>
      <c r="AN38" s="169"/>
    </row>
    <row r="39" spans="4:40" x14ac:dyDescent="0.15">
      <c r="E39" s="164">
        <v>1320683</v>
      </c>
      <c r="F39" s="165"/>
      <c r="G39" s="165"/>
      <c r="H39" s="165"/>
      <c r="I39" s="165"/>
      <c r="J39" s="165"/>
      <c r="K39" s="165"/>
      <c r="L39" s="166"/>
      <c r="M39" s="164" t="s">
        <v>315</v>
      </c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6"/>
      <c r="Y39" s="167" t="s">
        <v>64</v>
      </c>
      <c r="Z39" s="168"/>
      <c r="AA39" s="168"/>
      <c r="AB39" s="169"/>
      <c r="AC39" s="167" t="s">
        <v>65</v>
      </c>
      <c r="AD39" s="168"/>
      <c r="AE39" s="168"/>
      <c r="AF39" s="169"/>
      <c r="AG39" s="167" t="s">
        <v>65</v>
      </c>
      <c r="AH39" s="168"/>
      <c r="AI39" s="168"/>
      <c r="AJ39" s="169"/>
      <c r="AK39" s="167" t="s">
        <v>65</v>
      </c>
      <c r="AL39" s="168"/>
      <c r="AM39" s="168"/>
      <c r="AN39" s="169"/>
    </row>
    <row r="40" spans="4:40" x14ac:dyDescent="0.15">
      <c r="E40" s="164">
        <v>1263089</v>
      </c>
      <c r="F40" s="165"/>
      <c r="G40" s="165"/>
      <c r="H40" s="165"/>
      <c r="I40" s="165"/>
      <c r="J40" s="165"/>
      <c r="K40" s="165"/>
      <c r="L40" s="166"/>
      <c r="M40" s="164" t="s">
        <v>315</v>
      </c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6"/>
      <c r="Y40" s="167" t="s">
        <v>64</v>
      </c>
      <c r="Z40" s="168"/>
      <c r="AA40" s="168"/>
      <c r="AB40" s="169"/>
      <c r="AC40" s="167" t="s">
        <v>65</v>
      </c>
      <c r="AD40" s="168"/>
      <c r="AE40" s="168"/>
      <c r="AF40" s="169"/>
      <c r="AG40" s="167" t="s">
        <v>65</v>
      </c>
      <c r="AH40" s="168"/>
      <c r="AI40" s="168"/>
      <c r="AJ40" s="169"/>
      <c r="AK40" s="167" t="s">
        <v>65</v>
      </c>
      <c r="AL40" s="168"/>
      <c r="AM40" s="168"/>
      <c r="AN40" s="169"/>
    </row>
    <row r="41" spans="4:40" x14ac:dyDescent="0.15">
      <c r="E41" s="185">
        <v>1321884</v>
      </c>
      <c r="F41" s="186"/>
      <c r="G41" s="186"/>
      <c r="H41" s="186"/>
      <c r="I41" s="186"/>
      <c r="J41" s="186"/>
      <c r="K41" s="186"/>
      <c r="L41" s="187"/>
      <c r="M41" s="185" t="s">
        <v>315</v>
      </c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7"/>
      <c r="Y41" s="170" t="s">
        <v>64</v>
      </c>
      <c r="Z41" s="171"/>
      <c r="AA41" s="171"/>
      <c r="AB41" s="172"/>
      <c r="AC41" s="170" t="s">
        <v>65</v>
      </c>
      <c r="AD41" s="171"/>
      <c r="AE41" s="171"/>
      <c r="AF41" s="172"/>
      <c r="AG41" s="170" t="s">
        <v>65</v>
      </c>
      <c r="AH41" s="171"/>
      <c r="AI41" s="171"/>
      <c r="AJ41" s="172"/>
      <c r="AK41" s="170" t="s">
        <v>65</v>
      </c>
      <c r="AL41" s="171"/>
      <c r="AM41" s="171"/>
      <c r="AN41" s="172"/>
    </row>
    <row r="42" spans="4:40" x14ac:dyDescent="0.15"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4:40" x14ac:dyDescent="0.15"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4:40" x14ac:dyDescent="0.15">
      <c r="D44" s="97" t="s">
        <v>322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4:40" x14ac:dyDescent="0.15">
      <c r="E45" s="6" t="s">
        <v>323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4:40" x14ac:dyDescent="0.15">
      <c r="E46" s="6" t="s">
        <v>325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4:40" x14ac:dyDescent="0.15">
      <c r="E47" s="6" t="s">
        <v>340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4:40" x14ac:dyDescent="0.15">
      <c r="E48" s="6" t="s">
        <v>341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5:20" x14ac:dyDescent="0.15"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5:20" x14ac:dyDescent="0.15">
      <c r="E50" s="6" t="s">
        <v>324</v>
      </c>
    </row>
    <row r="51" spans="5:20" x14ac:dyDescent="0.15">
      <c r="E51" s="278" t="s">
        <v>312</v>
      </c>
      <c r="F51" s="278"/>
      <c r="G51" s="278"/>
      <c r="H51" s="278"/>
      <c r="I51" s="278"/>
      <c r="J51" s="278"/>
      <c r="K51" s="278"/>
      <c r="L51" s="278"/>
      <c r="M51" s="280" t="s">
        <v>343</v>
      </c>
      <c r="N51" s="280"/>
      <c r="O51" s="280"/>
      <c r="P51" s="280"/>
    </row>
    <row r="52" spans="5:20" x14ac:dyDescent="0.15">
      <c r="E52" s="281"/>
      <c r="F52" s="281"/>
      <c r="G52" s="281"/>
      <c r="H52" s="281"/>
      <c r="I52" s="281"/>
      <c r="J52" s="281"/>
      <c r="K52" s="281"/>
      <c r="L52" s="281"/>
      <c r="M52" s="283"/>
      <c r="N52" s="283"/>
      <c r="O52" s="283"/>
      <c r="P52" s="283"/>
    </row>
    <row r="53" spans="5:20" x14ac:dyDescent="0.15">
      <c r="E53" s="182">
        <v>107907</v>
      </c>
      <c r="F53" s="183"/>
      <c r="G53" s="183"/>
      <c r="H53" s="183"/>
      <c r="I53" s="183"/>
      <c r="J53" s="183"/>
      <c r="K53" s="183"/>
      <c r="L53" s="184"/>
      <c r="M53" s="176" t="s">
        <v>64</v>
      </c>
      <c r="N53" s="177"/>
      <c r="O53" s="177"/>
      <c r="P53" s="178"/>
    </row>
    <row r="54" spans="5:20" x14ac:dyDescent="0.15">
      <c r="E54" s="164">
        <v>1083073</v>
      </c>
      <c r="F54" s="165"/>
      <c r="G54" s="165"/>
      <c r="H54" s="165"/>
      <c r="I54" s="165"/>
      <c r="J54" s="165"/>
      <c r="K54" s="165"/>
      <c r="L54" s="166"/>
      <c r="M54" s="167" t="s">
        <v>64</v>
      </c>
      <c r="N54" s="168"/>
      <c r="O54" s="168"/>
      <c r="P54" s="169"/>
    </row>
    <row r="55" spans="5:20" x14ac:dyDescent="0.15">
      <c r="E55" s="185">
        <v>1083074</v>
      </c>
      <c r="F55" s="186"/>
      <c r="G55" s="186"/>
      <c r="H55" s="186"/>
      <c r="I55" s="186"/>
      <c r="J55" s="186"/>
      <c r="K55" s="186"/>
      <c r="L55" s="187"/>
      <c r="M55" s="170" t="s">
        <v>64</v>
      </c>
      <c r="N55" s="171"/>
      <c r="O55" s="171"/>
      <c r="P55" s="172"/>
    </row>
    <row r="56" spans="5:20" x14ac:dyDescent="0.15"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5:20" x14ac:dyDescent="0.15">
      <c r="E57" s="6" t="s">
        <v>326</v>
      </c>
    </row>
    <row r="58" spans="5:20" x14ac:dyDescent="0.15">
      <c r="E58" s="278" t="s">
        <v>312</v>
      </c>
      <c r="F58" s="278"/>
      <c r="G58" s="278"/>
      <c r="H58" s="278"/>
      <c r="I58" s="278"/>
      <c r="J58" s="278"/>
      <c r="K58" s="278"/>
      <c r="L58" s="278"/>
      <c r="M58" s="280" t="s">
        <v>343</v>
      </c>
      <c r="N58" s="280"/>
      <c r="O58" s="280"/>
      <c r="P58" s="280"/>
    </row>
    <row r="59" spans="5:20" x14ac:dyDescent="0.15">
      <c r="E59" s="281"/>
      <c r="F59" s="281"/>
      <c r="G59" s="281"/>
      <c r="H59" s="281"/>
      <c r="I59" s="281"/>
      <c r="J59" s="281"/>
      <c r="K59" s="281"/>
      <c r="L59" s="281"/>
      <c r="M59" s="283"/>
      <c r="N59" s="283"/>
      <c r="O59" s="283"/>
      <c r="P59" s="283"/>
    </row>
    <row r="60" spans="5:20" x14ac:dyDescent="0.15">
      <c r="E60" s="182">
        <v>1109893</v>
      </c>
      <c r="F60" s="183"/>
      <c r="G60" s="183"/>
      <c r="H60" s="183"/>
      <c r="I60" s="183"/>
      <c r="J60" s="183"/>
      <c r="K60" s="183"/>
      <c r="L60" s="184"/>
      <c r="M60" s="176" t="s">
        <v>64</v>
      </c>
      <c r="N60" s="177"/>
      <c r="O60" s="177"/>
      <c r="P60" s="178"/>
    </row>
    <row r="61" spans="5:20" x14ac:dyDescent="0.15">
      <c r="E61" s="164">
        <v>1109894</v>
      </c>
      <c r="F61" s="165"/>
      <c r="G61" s="165"/>
      <c r="H61" s="165"/>
      <c r="I61" s="165"/>
      <c r="J61" s="165"/>
      <c r="K61" s="165"/>
      <c r="L61" s="166"/>
      <c r="M61" s="167" t="s">
        <v>64</v>
      </c>
      <c r="N61" s="168"/>
      <c r="O61" s="168"/>
      <c r="P61" s="169"/>
    </row>
    <row r="62" spans="5:20" x14ac:dyDescent="0.15">
      <c r="E62" s="164">
        <v>1109895</v>
      </c>
      <c r="F62" s="165"/>
      <c r="G62" s="165"/>
      <c r="H62" s="165"/>
      <c r="I62" s="165"/>
      <c r="J62" s="165"/>
      <c r="K62" s="165"/>
      <c r="L62" s="166"/>
      <c r="M62" s="167" t="s">
        <v>64</v>
      </c>
      <c r="N62" s="168"/>
      <c r="O62" s="168"/>
      <c r="P62" s="169"/>
    </row>
    <row r="63" spans="5:20" x14ac:dyDescent="0.15">
      <c r="E63" s="185">
        <v>483587</v>
      </c>
      <c r="F63" s="186"/>
      <c r="G63" s="186"/>
      <c r="H63" s="186"/>
      <c r="I63" s="186"/>
      <c r="J63" s="186"/>
      <c r="K63" s="186"/>
      <c r="L63" s="187"/>
      <c r="M63" s="170" t="s">
        <v>64</v>
      </c>
      <c r="N63" s="171"/>
      <c r="O63" s="171"/>
      <c r="P63" s="172"/>
    </row>
    <row r="64" spans="5:20" x14ac:dyDescent="0.15"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4:20" x14ac:dyDescent="0.15">
      <c r="D65" s="97" t="s">
        <v>327</v>
      </c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4:20" x14ac:dyDescent="0.15">
      <c r="E66" s="6" t="s">
        <v>339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4:20" x14ac:dyDescent="0.15">
      <c r="E67" s="6" t="s">
        <v>325</v>
      </c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4:20" x14ac:dyDescent="0.15">
      <c r="E68" s="6" t="s">
        <v>342</v>
      </c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4:20" x14ac:dyDescent="0.15">
      <c r="E69" s="6" t="s">
        <v>341</v>
      </c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4:20" x14ac:dyDescent="0.15"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4:20" x14ac:dyDescent="0.15">
      <c r="E71" s="6" t="s">
        <v>344</v>
      </c>
    </row>
    <row r="72" spans="4:20" x14ac:dyDescent="0.15">
      <c r="E72" s="278" t="s">
        <v>312</v>
      </c>
      <c r="F72" s="278"/>
      <c r="G72" s="278"/>
      <c r="H72" s="278"/>
      <c r="I72" s="278"/>
      <c r="J72" s="278"/>
      <c r="K72" s="278"/>
      <c r="L72" s="278"/>
      <c r="M72" s="280" t="s">
        <v>343</v>
      </c>
      <c r="N72" s="280"/>
      <c r="O72" s="280"/>
      <c r="P72" s="280"/>
    </row>
    <row r="73" spans="4:20" x14ac:dyDescent="0.15">
      <c r="E73" s="281"/>
      <c r="F73" s="281"/>
      <c r="G73" s="281"/>
      <c r="H73" s="281"/>
      <c r="I73" s="281"/>
      <c r="J73" s="281"/>
      <c r="K73" s="281"/>
      <c r="L73" s="281"/>
      <c r="M73" s="283"/>
      <c r="N73" s="283"/>
      <c r="O73" s="283"/>
      <c r="P73" s="283"/>
    </row>
    <row r="74" spans="4:20" x14ac:dyDescent="0.15">
      <c r="E74" s="182">
        <v>107907</v>
      </c>
      <c r="F74" s="183"/>
      <c r="G74" s="183"/>
      <c r="H74" s="183"/>
      <c r="I74" s="183"/>
      <c r="J74" s="183"/>
      <c r="K74" s="183"/>
      <c r="L74" s="184"/>
      <c r="M74" s="176" t="s">
        <v>64</v>
      </c>
      <c r="N74" s="177"/>
      <c r="O74" s="177"/>
      <c r="P74" s="178"/>
    </row>
    <row r="75" spans="4:20" x14ac:dyDescent="0.15">
      <c r="E75" s="164">
        <v>1083073</v>
      </c>
      <c r="F75" s="165"/>
      <c r="G75" s="165"/>
      <c r="H75" s="165"/>
      <c r="I75" s="165"/>
      <c r="J75" s="165"/>
      <c r="K75" s="165"/>
      <c r="L75" s="166"/>
      <c r="M75" s="167" t="s">
        <v>64</v>
      </c>
      <c r="N75" s="168"/>
      <c r="O75" s="168"/>
      <c r="P75" s="169"/>
    </row>
    <row r="76" spans="4:20" x14ac:dyDescent="0.15">
      <c r="E76" s="185">
        <v>1083074</v>
      </c>
      <c r="F76" s="186"/>
      <c r="G76" s="186"/>
      <c r="H76" s="186"/>
      <c r="I76" s="186"/>
      <c r="J76" s="186"/>
      <c r="K76" s="186"/>
      <c r="L76" s="187"/>
      <c r="M76" s="170" t="s">
        <v>64</v>
      </c>
      <c r="N76" s="171"/>
      <c r="O76" s="171"/>
      <c r="P76" s="172"/>
    </row>
    <row r="77" spans="4:20" x14ac:dyDescent="0.15"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4:20" x14ac:dyDescent="0.15"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4:20" x14ac:dyDescent="0.15"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4:20" x14ac:dyDescent="0.15"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4:51" x14ac:dyDescent="0.15"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4:51" x14ac:dyDescent="0.15"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4:51" x14ac:dyDescent="0.15"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4:51" x14ac:dyDescent="0.15"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4:51" x14ac:dyDescent="0.15"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4:51" x14ac:dyDescent="0.15">
      <c r="D86" s="97" t="s">
        <v>66</v>
      </c>
    </row>
    <row r="87" spans="4:51" x14ac:dyDescent="0.15">
      <c r="D87" s="97"/>
      <c r="E87" s="6" t="s">
        <v>67</v>
      </c>
    </row>
    <row r="88" spans="4:51" x14ac:dyDescent="0.15">
      <c r="E88" s="6" t="s">
        <v>68</v>
      </c>
    </row>
    <row r="90" spans="4:51" ht="13.5" x14ac:dyDescent="0.15">
      <c r="E90" s="111" t="s">
        <v>161</v>
      </c>
    </row>
    <row r="91" spans="4:51" ht="13.5" x14ac:dyDescent="0.15">
      <c r="E91" s="111" t="s">
        <v>162</v>
      </c>
    </row>
    <row r="92" spans="4:51" ht="13.5" x14ac:dyDescent="0.15">
      <c r="E92" s="111" t="s">
        <v>163</v>
      </c>
    </row>
    <row r="93" spans="4:51" ht="15" x14ac:dyDescent="0.25">
      <c r="E93" s="97"/>
      <c r="AY93" s="105"/>
    </row>
    <row r="94" spans="4:51" x14ac:dyDescent="0.15">
      <c r="E94" s="6" t="s">
        <v>69</v>
      </c>
    </row>
    <row r="96" spans="4:51" x14ac:dyDescent="0.15">
      <c r="D96" s="97" t="s">
        <v>138</v>
      </c>
    </row>
    <row r="97" spans="4:5" x14ac:dyDescent="0.15">
      <c r="D97" s="97"/>
      <c r="E97" s="6" t="s">
        <v>139</v>
      </c>
    </row>
    <row r="98" spans="4:5" x14ac:dyDescent="0.15">
      <c r="E98" s="6" t="s">
        <v>140</v>
      </c>
    </row>
    <row r="99" spans="4:5" x14ac:dyDescent="0.15">
      <c r="E99" s="6" t="s">
        <v>70</v>
      </c>
    </row>
    <row r="100" spans="4:5" x14ac:dyDescent="0.15">
      <c r="E100" s="6" t="s">
        <v>71</v>
      </c>
    </row>
    <row r="102" spans="4:5" ht="13.5" x14ac:dyDescent="0.15">
      <c r="E102" s="112" t="s">
        <v>158</v>
      </c>
    </row>
    <row r="103" spans="4:5" ht="13.5" x14ac:dyDescent="0.15">
      <c r="E103" s="112" t="s">
        <v>159</v>
      </c>
    </row>
    <row r="104" spans="4:5" ht="13.5" x14ac:dyDescent="0.15">
      <c r="E104" s="112" t="s">
        <v>160</v>
      </c>
    </row>
    <row r="106" spans="4:5" x14ac:dyDescent="0.15">
      <c r="E106" s="6" t="s">
        <v>72</v>
      </c>
    </row>
    <row r="108" spans="4:5" x14ac:dyDescent="0.15">
      <c r="D108" s="97" t="s">
        <v>144</v>
      </c>
    </row>
    <row r="109" spans="4:5" x14ac:dyDescent="0.15">
      <c r="D109" s="97"/>
      <c r="E109" s="6" t="s">
        <v>145</v>
      </c>
    </row>
    <row r="110" spans="4:5" x14ac:dyDescent="0.15">
      <c r="D110" s="97"/>
      <c r="E110" s="6" t="s">
        <v>146</v>
      </c>
    </row>
    <row r="111" spans="4:5" x14ac:dyDescent="0.15">
      <c r="D111" s="97"/>
    </row>
    <row r="112" spans="4:5" ht="13.5" x14ac:dyDescent="0.15">
      <c r="D112" s="97"/>
      <c r="E112" s="112" t="s">
        <v>157</v>
      </c>
    </row>
    <row r="113" spans="4:33" ht="13.5" x14ac:dyDescent="0.15">
      <c r="D113" s="97"/>
      <c r="E113" s="112" t="s">
        <v>156</v>
      </c>
    </row>
    <row r="114" spans="4:33" x14ac:dyDescent="0.15">
      <c r="D114" s="97"/>
    </row>
    <row r="115" spans="4:33" x14ac:dyDescent="0.15">
      <c r="D115" s="97"/>
      <c r="E115" s="6" t="s">
        <v>147</v>
      </c>
    </row>
    <row r="116" spans="4:33" x14ac:dyDescent="0.15">
      <c r="D116" s="97"/>
    </row>
    <row r="117" spans="4:33" x14ac:dyDescent="0.15">
      <c r="D117" s="97" t="s">
        <v>141</v>
      </c>
    </row>
    <row r="118" spans="4:33" x14ac:dyDescent="0.15">
      <c r="E118" s="6" t="s">
        <v>73</v>
      </c>
    </row>
    <row r="119" spans="4:33" x14ac:dyDescent="0.15">
      <c r="E119" s="6" t="s">
        <v>113</v>
      </c>
    </row>
    <row r="121" spans="4:33" x14ac:dyDescent="0.15">
      <c r="AG121" s="98" t="s">
        <v>148</v>
      </c>
    </row>
    <row r="122" spans="4:33" ht="14.25" customHeight="1" x14ac:dyDescent="0.15">
      <c r="E122" s="151" t="s">
        <v>118</v>
      </c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3"/>
      <c r="Q122" s="154" t="s">
        <v>111</v>
      </c>
      <c r="R122" s="155"/>
      <c r="S122" s="155"/>
      <c r="T122" s="155"/>
      <c r="U122" s="155"/>
      <c r="V122" s="155"/>
      <c r="W122" s="155"/>
      <c r="X122" s="156"/>
      <c r="Y122" s="145" t="s">
        <v>42</v>
      </c>
      <c r="Z122" s="146"/>
      <c r="AA122" s="147"/>
      <c r="AG122" s="112" t="s">
        <v>155</v>
      </c>
    </row>
    <row r="123" spans="4:33" ht="14.25" customHeight="1" x14ac:dyDescent="0.15">
      <c r="E123" s="157" t="s">
        <v>109</v>
      </c>
      <c r="F123" s="157"/>
      <c r="G123" s="157"/>
      <c r="H123" s="157"/>
      <c r="I123" s="157"/>
      <c r="J123" s="157" t="s">
        <v>74</v>
      </c>
      <c r="K123" s="157"/>
      <c r="L123" s="157"/>
      <c r="M123" s="157"/>
      <c r="N123" s="157"/>
      <c r="O123" s="157"/>
      <c r="P123" s="157"/>
      <c r="Q123" s="161" t="s">
        <v>56</v>
      </c>
      <c r="R123" s="162"/>
      <c r="S123" s="162"/>
      <c r="T123" s="163"/>
      <c r="U123" s="158" t="s">
        <v>110</v>
      </c>
      <c r="V123" s="158"/>
      <c r="W123" s="158"/>
      <c r="X123" s="158"/>
      <c r="Y123" s="148"/>
      <c r="Z123" s="149"/>
      <c r="AA123" s="150"/>
    </row>
    <row r="124" spans="4:33" ht="14.25" customHeight="1" x14ac:dyDescent="0.15">
      <c r="E124" s="159">
        <v>0</v>
      </c>
      <c r="F124" s="159"/>
      <c r="G124" s="159"/>
      <c r="H124" s="159"/>
      <c r="I124" s="159"/>
      <c r="J124" s="160" t="s">
        <v>89</v>
      </c>
      <c r="K124" s="160"/>
      <c r="L124" s="160"/>
      <c r="M124" s="160"/>
      <c r="N124" s="160"/>
      <c r="O124" s="160"/>
      <c r="P124" s="160"/>
      <c r="Q124" s="159">
        <v>0</v>
      </c>
      <c r="R124" s="159"/>
      <c r="S124" s="159"/>
      <c r="T124" s="159"/>
      <c r="U124" s="159">
        <v>0</v>
      </c>
      <c r="V124" s="159"/>
      <c r="W124" s="159"/>
      <c r="X124" s="159"/>
      <c r="Y124" s="143" t="b">
        <f>Q124=U124</f>
        <v>1</v>
      </c>
      <c r="Z124" s="143"/>
      <c r="AA124" s="143"/>
    </row>
    <row r="125" spans="4:33" ht="14.25" customHeight="1" x14ac:dyDescent="0.15">
      <c r="E125" s="143">
        <v>10</v>
      </c>
      <c r="F125" s="143"/>
      <c r="G125" s="143"/>
      <c r="H125" s="143"/>
      <c r="I125" s="143"/>
      <c r="J125" s="144" t="s">
        <v>88</v>
      </c>
      <c r="K125" s="144"/>
      <c r="L125" s="144"/>
      <c r="M125" s="144"/>
      <c r="N125" s="144"/>
      <c r="O125" s="144"/>
      <c r="P125" s="144"/>
      <c r="Q125" s="143">
        <v>32827</v>
      </c>
      <c r="R125" s="143"/>
      <c r="S125" s="143"/>
      <c r="T125" s="143"/>
      <c r="U125" s="143">
        <v>32827</v>
      </c>
      <c r="V125" s="143"/>
      <c r="W125" s="143"/>
      <c r="X125" s="143"/>
      <c r="Y125" s="143" t="b">
        <f t="shared" ref="Y125:Y145" si="0">Q125=U125</f>
        <v>1</v>
      </c>
      <c r="Z125" s="143"/>
      <c r="AA125" s="143"/>
    </row>
    <row r="126" spans="4:33" ht="14.25" customHeight="1" x14ac:dyDescent="0.15">
      <c r="E126" s="143">
        <v>11</v>
      </c>
      <c r="F126" s="143"/>
      <c r="G126" s="143"/>
      <c r="H126" s="143"/>
      <c r="I126" s="143"/>
      <c r="J126" s="144" t="s">
        <v>87</v>
      </c>
      <c r="K126" s="144"/>
      <c r="L126" s="144"/>
      <c r="M126" s="144"/>
      <c r="N126" s="144"/>
      <c r="O126" s="144"/>
      <c r="P126" s="144"/>
      <c r="Q126" s="143">
        <v>17962</v>
      </c>
      <c r="R126" s="143"/>
      <c r="S126" s="143"/>
      <c r="T126" s="143"/>
      <c r="U126" s="143">
        <v>17962</v>
      </c>
      <c r="V126" s="143"/>
      <c r="W126" s="143"/>
      <c r="X126" s="143"/>
      <c r="Y126" s="143" t="b">
        <f t="shared" si="0"/>
        <v>1</v>
      </c>
      <c r="Z126" s="143"/>
      <c r="AA126" s="143"/>
    </row>
    <row r="127" spans="4:33" ht="14.25" customHeight="1" x14ac:dyDescent="0.15">
      <c r="E127" s="143">
        <v>12</v>
      </c>
      <c r="F127" s="143"/>
      <c r="G127" s="143"/>
      <c r="H127" s="143"/>
      <c r="I127" s="143"/>
      <c r="J127" s="144" t="s">
        <v>90</v>
      </c>
      <c r="K127" s="144"/>
      <c r="L127" s="144"/>
      <c r="M127" s="144"/>
      <c r="N127" s="144"/>
      <c r="O127" s="144"/>
      <c r="P127" s="144"/>
      <c r="Q127" s="143">
        <v>1594</v>
      </c>
      <c r="R127" s="143"/>
      <c r="S127" s="143"/>
      <c r="T127" s="143"/>
      <c r="U127" s="143">
        <v>1594</v>
      </c>
      <c r="V127" s="143"/>
      <c r="W127" s="143"/>
      <c r="X127" s="143"/>
      <c r="Y127" s="143" t="b">
        <f t="shared" si="0"/>
        <v>1</v>
      </c>
      <c r="Z127" s="143"/>
      <c r="AA127" s="143"/>
    </row>
    <row r="128" spans="4:33" ht="14.25" customHeight="1" x14ac:dyDescent="0.15">
      <c r="E128" s="143">
        <v>13</v>
      </c>
      <c r="F128" s="143"/>
      <c r="G128" s="143"/>
      <c r="H128" s="143"/>
      <c r="I128" s="143"/>
      <c r="J128" s="144" t="s">
        <v>91</v>
      </c>
      <c r="K128" s="144"/>
      <c r="L128" s="144"/>
      <c r="M128" s="144"/>
      <c r="N128" s="144"/>
      <c r="O128" s="144"/>
      <c r="P128" s="144"/>
      <c r="Q128" s="143">
        <v>84211</v>
      </c>
      <c r="R128" s="143"/>
      <c r="S128" s="143"/>
      <c r="T128" s="143"/>
      <c r="U128" s="143">
        <v>84211</v>
      </c>
      <c r="V128" s="143"/>
      <c r="W128" s="143"/>
      <c r="X128" s="143"/>
      <c r="Y128" s="143" t="b">
        <f t="shared" si="0"/>
        <v>1</v>
      </c>
      <c r="Z128" s="143"/>
      <c r="AA128" s="143"/>
    </row>
    <row r="129" spans="5:27" ht="14.25" customHeight="1" x14ac:dyDescent="0.15">
      <c r="E129" s="143">
        <v>14</v>
      </c>
      <c r="F129" s="143"/>
      <c r="G129" s="143"/>
      <c r="H129" s="143"/>
      <c r="I129" s="143"/>
      <c r="J129" s="144" t="s">
        <v>92</v>
      </c>
      <c r="K129" s="144"/>
      <c r="L129" s="144"/>
      <c r="M129" s="144"/>
      <c r="N129" s="144"/>
      <c r="O129" s="144"/>
      <c r="P129" s="144"/>
      <c r="Q129" s="143">
        <v>54051</v>
      </c>
      <c r="R129" s="143"/>
      <c r="S129" s="143"/>
      <c r="T129" s="143"/>
      <c r="U129" s="143">
        <v>54051</v>
      </c>
      <c r="V129" s="143"/>
      <c r="W129" s="143"/>
      <c r="X129" s="143"/>
      <c r="Y129" s="143" t="b">
        <f t="shared" si="0"/>
        <v>1</v>
      </c>
      <c r="Z129" s="143"/>
      <c r="AA129" s="143"/>
    </row>
    <row r="130" spans="5:27" ht="14.25" customHeight="1" x14ac:dyDescent="0.15">
      <c r="E130" s="143">
        <v>15</v>
      </c>
      <c r="F130" s="143"/>
      <c r="G130" s="143"/>
      <c r="H130" s="143"/>
      <c r="I130" s="143"/>
      <c r="J130" s="144" t="s">
        <v>93</v>
      </c>
      <c r="K130" s="144"/>
      <c r="L130" s="144"/>
      <c r="M130" s="144"/>
      <c r="N130" s="144"/>
      <c r="O130" s="144"/>
      <c r="P130" s="144"/>
      <c r="Q130" s="143">
        <v>38602</v>
      </c>
      <c r="R130" s="143"/>
      <c r="S130" s="143"/>
      <c r="T130" s="143"/>
      <c r="U130" s="143">
        <v>38602</v>
      </c>
      <c r="V130" s="143"/>
      <c r="W130" s="143"/>
      <c r="X130" s="143"/>
      <c r="Y130" s="143" t="b">
        <f t="shared" si="0"/>
        <v>1</v>
      </c>
      <c r="Z130" s="143"/>
      <c r="AA130" s="143"/>
    </row>
    <row r="131" spans="5:27" ht="14.25" customHeight="1" x14ac:dyDescent="0.15">
      <c r="E131" s="143">
        <v>16</v>
      </c>
      <c r="F131" s="143"/>
      <c r="G131" s="143"/>
      <c r="H131" s="143"/>
      <c r="I131" s="143"/>
      <c r="J131" s="144" t="s">
        <v>94</v>
      </c>
      <c r="K131" s="144"/>
      <c r="L131" s="144"/>
      <c r="M131" s="144"/>
      <c r="N131" s="144"/>
      <c r="O131" s="144"/>
      <c r="P131" s="144"/>
      <c r="Q131" s="143">
        <v>1979</v>
      </c>
      <c r="R131" s="143"/>
      <c r="S131" s="143"/>
      <c r="T131" s="143"/>
      <c r="U131" s="143">
        <v>1979</v>
      </c>
      <c r="V131" s="143"/>
      <c r="W131" s="143"/>
      <c r="X131" s="143"/>
      <c r="Y131" s="143" t="b">
        <f t="shared" si="0"/>
        <v>1</v>
      </c>
      <c r="Z131" s="143"/>
      <c r="AA131" s="143"/>
    </row>
    <row r="132" spans="5:27" ht="14.25" customHeight="1" x14ac:dyDescent="0.15">
      <c r="E132" s="143">
        <v>17</v>
      </c>
      <c r="F132" s="143"/>
      <c r="G132" s="143"/>
      <c r="H132" s="143"/>
      <c r="I132" s="143"/>
      <c r="J132" s="144" t="s">
        <v>95</v>
      </c>
      <c r="K132" s="144"/>
      <c r="L132" s="144"/>
      <c r="M132" s="144"/>
      <c r="N132" s="144"/>
      <c r="O132" s="144"/>
      <c r="P132" s="144"/>
      <c r="Q132" s="143">
        <v>57952</v>
      </c>
      <c r="R132" s="143"/>
      <c r="S132" s="143"/>
      <c r="T132" s="143"/>
      <c r="U132" s="143">
        <v>57952</v>
      </c>
      <c r="V132" s="143"/>
      <c r="W132" s="143"/>
      <c r="X132" s="143"/>
      <c r="Y132" s="143" t="b">
        <f t="shared" si="0"/>
        <v>1</v>
      </c>
      <c r="Z132" s="143"/>
      <c r="AA132" s="143"/>
    </row>
    <row r="133" spans="5:27" ht="14.25" customHeight="1" x14ac:dyDescent="0.15">
      <c r="E133" s="143">
        <v>18</v>
      </c>
      <c r="F133" s="143"/>
      <c r="G133" s="143"/>
      <c r="H133" s="143"/>
      <c r="I133" s="143"/>
      <c r="J133" s="144" t="s">
        <v>96</v>
      </c>
      <c r="K133" s="144"/>
      <c r="L133" s="144"/>
      <c r="M133" s="144"/>
      <c r="N133" s="144"/>
      <c r="O133" s="144"/>
      <c r="P133" s="144"/>
      <c r="Q133" s="143">
        <v>2594</v>
      </c>
      <c r="R133" s="143"/>
      <c r="S133" s="143"/>
      <c r="T133" s="143"/>
      <c r="U133" s="143">
        <v>2594</v>
      </c>
      <c r="V133" s="143"/>
      <c r="W133" s="143"/>
      <c r="X133" s="143"/>
      <c r="Y133" s="143" t="b">
        <f t="shared" si="0"/>
        <v>1</v>
      </c>
      <c r="Z133" s="143"/>
      <c r="AA133" s="143"/>
    </row>
    <row r="134" spans="5:27" ht="14.25" customHeight="1" x14ac:dyDescent="0.15">
      <c r="E134" s="143">
        <v>19</v>
      </c>
      <c r="F134" s="143"/>
      <c r="G134" s="143"/>
      <c r="H134" s="143"/>
      <c r="I134" s="143"/>
      <c r="J134" s="144" t="s">
        <v>97</v>
      </c>
      <c r="K134" s="144"/>
      <c r="L134" s="144"/>
      <c r="M134" s="144"/>
      <c r="N134" s="144"/>
      <c r="O134" s="144"/>
      <c r="P134" s="144"/>
      <c r="Q134" s="143">
        <v>218451</v>
      </c>
      <c r="R134" s="143"/>
      <c r="S134" s="143"/>
      <c r="T134" s="143"/>
      <c r="U134" s="143">
        <v>218451</v>
      </c>
      <c r="V134" s="143"/>
      <c r="W134" s="143"/>
      <c r="X134" s="143"/>
      <c r="Y134" s="143" t="b">
        <f t="shared" si="0"/>
        <v>1</v>
      </c>
      <c r="Z134" s="143"/>
      <c r="AA134" s="143"/>
    </row>
    <row r="135" spans="5:27" ht="14.25" customHeight="1" x14ac:dyDescent="0.15">
      <c r="E135" s="143">
        <v>20</v>
      </c>
      <c r="F135" s="143"/>
      <c r="G135" s="143"/>
      <c r="H135" s="143"/>
      <c r="I135" s="143"/>
      <c r="J135" s="144" t="s">
        <v>98</v>
      </c>
      <c r="K135" s="144"/>
      <c r="L135" s="144"/>
      <c r="M135" s="144"/>
      <c r="N135" s="144"/>
      <c r="O135" s="144"/>
      <c r="P135" s="144"/>
      <c r="Q135" s="143">
        <v>15645</v>
      </c>
      <c r="R135" s="143"/>
      <c r="S135" s="143"/>
      <c r="T135" s="143"/>
      <c r="U135" s="143">
        <v>15645</v>
      </c>
      <c r="V135" s="143"/>
      <c r="W135" s="143"/>
      <c r="X135" s="143"/>
      <c r="Y135" s="143" t="b">
        <f t="shared" si="0"/>
        <v>1</v>
      </c>
      <c r="Z135" s="143"/>
      <c r="AA135" s="143"/>
    </row>
    <row r="136" spans="5:27" ht="14.25" customHeight="1" x14ac:dyDescent="0.15">
      <c r="E136" s="143">
        <v>21</v>
      </c>
      <c r="F136" s="143"/>
      <c r="G136" s="143"/>
      <c r="H136" s="143"/>
      <c r="I136" s="143"/>
      <c r="J136" s="144" t="s">
        <v>99</v>
      </c>
      <c r="K136" s="144"/>
      <c r="L136" s="144"/>
      <c r="M136" s="144"/>
      <c r="N136" s="144"/>
      <c r="O136" s="144"/>
      <c r="P136" s="144"/>
      <c r="Q136" s="143">
        <v>27511</v>
      </c>
      <c r="R136" s="143"/>
      <c r="S136" s="143"/>
      <c r="T136" s="143"/>
      <c r="U136" s="143">
        <v>27511</v>
      </c>
      <c r="V136" s="143"/>
      <c r="W136" s="143"/>
      <c r="X136" s="143"/>
      <c r="Y136" s="143" t="b">
        <f t="shared" si="0"/>
        <v>1</v>
      </c>
      <c r="Z136" s="143"/>
      <c r="AA136" s="143"/>
    </row>
    <row r="137" spans="5:27" ht="14.25" customHeight="1" x14ac:dyDescent="0.15">
      <c r="E137" s="143">
        <v>22</v>
      </c>
      <c r="F137" s="143"/>
      <c r="G137" s="143"/>
      <c r="H137" s="143"/>
      <c r="I137" s="143"/>
      <c r="J137" s="144" t="s">
        <v>100</v>
      </c>
      <c r="K137" s="144"/>
      <c r="L137" s="144"/>
      <c r="M137" s="144"/>
      <c r="N137" s="144"/>
      <c r="O137" s="144"/>
      <c r="P137" s="144"/>
      <c r="Q137" s="143">
        <v>8651</v>
      </c>
      <c r="R137" s="143"/>
      <c r="S137" s="143"/>
      <c r="T137" s="143"/>
      <c r="U137" s="143">
        <v>8651</v>
      </c>
      <c r="V137" s="143"/>
      <c r="W137" s="143"/>
      <c r="X137" s="143"/>
      <c r="Y137" s="143" t="b">
        <f t="shared" si="0"/>
        <v>1</v>
      </c>
      <c r="Z137" s="143"/>
      <c r="AA137" s="143"/>
    </row>
    <row r="138" spans="5:27" ht="14.25" customHeight="1" x14ac:dyDescent="0.15">
      <c r="E138" s="143">
        <v>30</v>
      </c>
      <c r="F138" s="143"/>
      <c r="G138" s="143"/>
      <c r="H138" s="143"/>
      <c r="I138" s="143"/>
      <c r="J138" s="144" t="s">
        <v>101</v>
      </c>
      <c r="K138" s="144"/>
      <c r="L138" s="144"/>
      <c r="M138" s="144"/>
      <c r="N138" s="144"/>
      <c r="O138" s="144"/>
      <c r="P138" s="144"/>
      <c r="Q138" s="143">
        <v>27203</v>
      </c>
      <c r="R138" s="143"/>
      <c r="S138" s="143"/>
      <c r="T138" s="143"/>
      <c r="U138" s="143">
        <v>27203</v>
      </c>
      <c r="V138" s="143"/>
      <c r="W138" s="143"/>
      <c r="X138" s="143"/>
      <c r="Y138" s="143" t="b">
        <f t="shared" si="0"/>
        <v>1</v>
      </c>
      <c r="Z138" s="143"/>
      <c r="AA138" s="143"/>
    </row>
    <row r="139" spans="5:27" ht="14.25" customHeight="1" x14ac:dyDescent="0.15">
      <c r="E139" s="143">
        <v>40</v>
      </c>
      <c r="F139" s="143"/>
      <c r="G139" s="143"/>
      <c r="H139" s="143"/>
      <c r="I139" s="143"/>
      <c r="J139" s="144" t="s">
        <v>102</v>
      </c>
      <c r="K139" s="144"/>
      <c r="L139" s="144"/>
      <c r="M139" s="144"/>
      <c r="N139" s="144"/>
      <c r="O139" s="144"/>
      <c r="P139" s="144"/>
      <c r="Q139" s="143">
        <v>31983</v>
      </c>
      <c r="R139" s="143"/>
      <c r="S139" s="143"/>
      <c r="T139" s="143"/>
      <c r="U139" s="143">
        <v>31983</v>
      </c>
      <c r="V139" s="143"/>
      <c r="W139" s="143"/>
      <c r="X139" s="143"/>
      <c r="Y139" s="143" t="b">
        <f t="shared" si="0"/>
        <v>1</v>
      </c>
      <c r="Z139" s="143"/>
      <c r="AA139" s="143"/>
    </row>
    <row r="140" spans="5:27" ht="14.25" customHeight="1" x14ac:dyDescent="0.15">
      <c r="E140" s="143">
        <v>50</v>
      </c>
      <c r="F140" s="143"/>
      <c r="G140" s="143"/>
      <c r="H140" s="143"/>
      <c r="I140" s="143"/>
      <c r="J140" s="144" t="s">
        <v>103</v>
      </c>
      <c r="K140" s="144"/>
      <c r="L140" s="144"/>
      <c r="M140" s="144"/>
      <c r="N140" s="144"/>
      <c r="O140" s="144"/>
      <c r="P140" s="144"/>
      <c r="Q140" s="143">
        <v>18468</v>
      </c>
      <c r="R140" s="143"/>
      <c r="S140" s="143"/>
      <c r="T140" s="143"/>
      <c r="U140" s="143">
        <v>18468</v>
      </c>
      <c r="V140" s="143"/>
      <c r="W140" s="143"/>
      <c r="X140" s="143"/>
      <c r="Y140" s="143" t="b">
        <f t="shared" si="0"/>
        <v>1</v>
      </c>
      <c r="Z140" s="143"/>
      <c r="AA140" s="143"/>
    </row>
    <row r="141" spans="5:27" ht="14.25" customHeight="1" x14ac:dyDescent="0.15">
      <c r="E141" s="143">
        <v>60</v>
      </c>
      <c r="F141" s="143"/>
      <c r="G141" s="143"/>
      <c r="H141" s="143"/>
      <c r="I141" s="143"/>
      <c r="J141" s="144" t="s">
        <v>104</v>
      </c>
      <c r="K141" s="144"/>
      <c r="L141" s="144"/>
      <c r="M141" s="144"/>
      <c r="N141" s="144"/>
      <c r="O141" s="144"/>
      <c r="P141" s="144"/>
      <c r="Q141" s="143">
        <v>1711</v>
      </c>
      <c r="R141" s="143"/>
      <c r="S141" s="143"/>
      <c r="T141" s="143"/>
      <c r="U141" s="143">
        <v>1711</v>
      </c>
      <c r="V141" s="143"/>
      <c r="W141" s="143"/>
      <c r="X141" s="143"/>
      <c r="Y141" s="143" t="b">
        <f t="shared" si="0"/>
        <v>1</v>
      </c>
      <c r="Z141" s="143"/>
      <c r="AA141" s="143"/>
    </row>
    <row r="142" spans="5:27" ht="14.25" customHeight="1" x14ac:dyDescent="0.15">
      <c r="E142" s="143">
        <v>70</v>
      </c>
      <c r="F142" s="143"/>
      <c r="G142" s="143"/>
      <c r="H142" s="143"/>
      <c r="I142" s="143"/>
      <c r="J142" s="144" t="s">
        <v>105</v>
      </c>
      <c r="K142" s="144"/>
      <c r="L142" s="144"/>
      <c r="M142" s="144"/>
      <c r="N142" s="144"/>
      <c r="O142" s="144"/>
      <c r="P142" s="144"/>
      <c r="Q142" s="143">
        <v>2340</v>
      </c>
      <c r="R142" s="143"/>
      <c r="S142" s="143"/>
      <c r="T142" s="143"/>
      <c r="U142" s="143">
        <v>2340</v>
      </c>
      <c r="V142" s="143"/>
      <c r="W142" s="143"/>
      <c r="X142" s="143"/>
      <c r="Y142" s="143" t="b">
        <f t="shared" si="0"/>
        <v>1</v>
      </c>
      <c r="Z142" s="143"/>
      <c r="AA142" s="143"/>
    </row>
    <row r="143" spans="5:27" ht="14.25" customHeight="1" x14ac:dyDescent="0.15">
      <c r="E143" s="143">
        <v>80</v>
      </c>
      <c r="F143" s="143"/>
      <c r="G143" s="143"/>
      <c r="H143" s="143"/>
      <c r="I143" s="143"/>
      <c r="J143" s="144" t="s">
        <v>106</v>
      </c>
      <c r="K143" s="144"/>
      <c r="L143" s="144"/>
      <c r="M143" s="144"/>
      <c r="N143" s="144"/>
      <c r="O143" s="144"/>
      <c r="P143" s="144"/>
      <c r="Q143" s="143">
        <v>9462</v>
      </c>
      <c r="R143" s="143"/>
      <c r="S143" s="143"/>
      <c r="T143" s="143"/>
      <c r="U143" s="143">
        <v>9462</v>
      </c>
      <c r="V143" s="143"/>
      <c r="W143" s="143"/>
      <c r="X143" s="143"/>
      <c r="Y143" s="143" t="b">
        <f t="shared" si="0"/>
        <v>1</v>
      </c>
      <c r="Z143" s="143"/>
      <c r="AA143" s="143"/>
    </row>
    <row r="144" spans="5:27" ht="14.25" customHeight="1" x14ac:dyDescent="0.15">
      <c r="E144" s="143">
        <v>90</v>
      </c>
      <c r="F144" s="143"/>
      <c r="G144" s="143"/>
      <c r="H144" s="143"/>
      <c r="I144" s="143"/>
      <c r="J144" s="144" t="s">
        <v>107</v>
      </c>
      <c r="K144" s="144"/>
      <c r="L144" s="144"/>
      <c r="M144" s="144"/>
      <c r="N144" s="144"/>
      <c r="O144" s="144"/>
      <c r="P144" s="144"/>
      <c r="Q144" s="143">
        <v>83629</v>
      </c>
      <c r="R144" s="143"/>
      <c r="S144" s="143"/>
      <c r="T144" s="143"/>
      <c r="U144" s="143">
        <v>83629</v>
      </c>
      <c r="V144" s="143"/>
      <c r="W144" s="143"/>
      <c r="X144" s="143"/>
      <c r="Y144" s="143" t="b">
        <f t="shared" si="0"/>
        <v>1</v>
      </c>
      <c r="Z144" s="143"/>
      <c r="AA144" s="143"/>
    </row>
    <row r="145" spans="4:77" ht="14.25" customHeight="1" x14ac:dyDescent="0.15">
      <c r="E145" s="189" t="s">
        <v>112</v>
      </c>
      <c r="F145" s="189"/>
      <c r="G145" s="189"/>
      <c r="H145" s="189"/>
      <c r="I145" s="189"/>
      <c r="J145" s="188" t="s">
        <v>108</v>
      </c>
      <c r="K145" s="188"/>
      <c r="L145" s="188"/>
      <c r="M145" s="188"/>
      <c r="N145" s="188"/>
      <c r="O145" s="188"/>
      <c r="P145" s="188"/>
      <c r="Q145" s="189">
        <v>736826</v>
      </c>
      <c r="R145" s="189"/>
      <c r="S145" s="189"/>
      <c r="T145" s="189"/>
      <c r="U145" s="189">
        <v>736826</v>
      </c>
      <c r="V145" s="189"/>
      <c r="W145" s="189"/>
      <c r="X145" s="189"/>
      <c r="Y145" s="189" t="b">
        <f t="shared" si="0"/>
        <v>1</v>
      </c>
      <c r="Z145" s="189"/>
      <c r="AA145" s="189"/>
    </row>
    <row r="146" spans="4:77" x14ac:dyDescent="0.15"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</row>
    <row r="147" spans="4:77" x14ac:dyDescent="0.15"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</row>
    <row r="149" spans="4:77" x14ac:dyDescent="0.15">
      <c r="D149" s="97" t="s">
        <v>142</v>
      </c>
    </row>
    <row r="150" spans="4:77" x14ac:dyDescent="0.15">
      <c r="E150" s="6" t="s">
        <v>75</v>
      </c>
    </row>
    <row r="151" spans="4:77" x14ac:dyDescent="0.15">
      <c r="E151" s="6" t="s">
        <v>113</v>
      </c>
    </row>
    <row r="152" spans="4:77" x14ac:dyDescent="0.15">
      <c r="E152" s="6" t="s">
        <v>76</v>
      </c>
    </row>
    <row r="154" spans="4:77" x14ac:dyDescent="0.15">
      <c r="N154" s="98" t="s">
        <v>114</v>
      </c>
      <c r="AK154" s="98" t="s">
        <v>115</v>
      </c>
      <c r="BD154" s="98" t="s">
        <v>116</v>
      </c>
    </row>
    <row r="155" spans="4:77" ht="15" customHeight="1" x14ac:dyDescent="0.15">
      <c r="E155" s="151" t="s">
        <v>118</v>
      </c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3"/>
      <c r="Q155" s="154" t="s">
        <v>111</v>
      </c>
      <c r="R155" s="155"/>
      <c r="S155" s="155"/>
      <c r="T155" s="155"/>
      <c r="U155" s="155"/>
      <c r="V155" s="155"/>
      <c r="W155" s="155"/>
      <c r="X155" s="156"/>
      <c r="Y155" s="145" t="s">
        <v>42</v>
      </c>
      <c r="Z155" s="146"/>
      <c r="AA155" s="147"/>
      <c r="AD155" s="151" t="s">
        <v>118</v>
      </c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3"/>
      <c r="AP155" s="154" t="s">
        <v>111</v>
      </c>
      <c r="AQ155" s="155"/>
      <c r="AR155" s="155"/>
      <c r="AS155" s="155"/>
      <c r="AT155" s="155"/>
      <c r="AU155" s="155"/>
      <c r="AV155" s="155"/>
      <c r="AW155" s="156"/>
      <c r="AX155" s="145" t="s">
        <v>42</v>
      </c>
      <c r="AY155" s="146"/>
      <c r="AZ155" s="147"/>
      <c r="BC155" s="151" t="s">
        <v>118</v>
      </c>
      <c r="BD155" s="152"/>
      <c r="BE155" s="152"/>
      <c r="BF155" s="152"/>
      <c r="BG155" s="152"/>
      <c r="BH155" s="152"/>
      <c r="BI155" s="152"/>
      <c r="BJ155" s="152"/>
      <c r="BK155" s="152"/>
      <c r="BL155" s="152"/>
      <c r="BM155" s="152"/>
      <c r="BN155" s="153"/>
      <c r="BO155" s="154" t="s">
        <v>111</v>
      </c>
      <c r="BP155" s="155"/>
      <c r="BQ155" s="155"/>
      <c r="BR155" s="155"/>
      <c r="BS155" s="155"/>
      <c r="BT155" s="155"/>
      <c r="BU155" s="155"/>
      <c r="BV155" s="156"/>
      <c r="BW155" s="145" t="s">
        <v>42</v>
      </c>
      <c r="BX155" s="146"/>
      <c r="BY155" s="147"/>
    </row>
    <row r="156" spans="4:77" ht="15" customHeight="1" x14ac:dyDescent="0.15">
      <c r="E156" s="157" t="s">
        <v>109</v>
      </c>
      <c r="F156" s="157"/>
      <c r="G156" s="157"/>
      <c r="H156" s="157"/>
      <c r="I156" s="157"/>
      <c r="J156" s="157" t="s">
        <v>74</v>
      </c>
      <c r="K156" s="157"/>
      <c r="L156" s="157"/>
      <c r="M156" s="157"/>
      <c r="N156" s="157"/>
      <c r="O156" s="157"/>
      <c r="P156" s="157"/>
      <c r="Q156" s="161" t="s">
        <v>56</v>
      </c>
      <c r="R156" s="162"/>
      <c r="S156" s="162"/>
      <c r="T156" s="163"/>
      <c r="U156" s="158" t="s">
        <v>110</v>
      </c>
      <c r="V156" s="158"/>
      <c r="W156" s="158"/>
      <c r="X156" s="158"/>
      <c r="Y156" s="148"/>
      <c r="Z156" s="149"/>
      <c r="AA156" s="150"/>
      <c r="AD156" s="157" t="s">
        <v>109</v>
      </c>
      <c r="AE156" s="157"/>
      <c r="AF156" s="157"/>
      <c r="AG156" s="157"/>
      <c r="AH156" s="157"/>
      <c r="AI156" s="157" t="s">
        <v>74</v>
      </c>
      <c r="AJ156" s="157"/>
      <c r="AK156" s="157"/>
      <c r="AL156" s="157"/>
      <c r="AM156" s="157"/>
      <c r="AN156" s="157"/>
      <c r="AO156" s="157"/>
      <c r="AP156" s="161" t="s">
        <v>56</v>
      </c>
      <c r="AQ156" s="162"/>
      <c r="AR156" s="162"/>
      <c r="AS156" s="163"/>
      <c r="AT156" s="158" t="s">
        <v>110</v>
      </c>
      <c r="AU156" s="158"/>
      <c r="AV156" s="158"/>
      <c r="AW156" s="158"/>
      <c r="AX156" s="148"/>
      <c r="AY156" s="149"/>
      <c r="AZ156" s="150"/>
      <c r="BC156" s="157" t="s">
        <v>109</v>
      </c>
      <c r="BD156" s="157"/>
      <c r="BE156" s="157"/>
      <c r="BF156" s="157"/>
      <c r="BG156" s="157"/>
      <c r="BH156" s="157" t="s">
        <v>74</v>
      </c>
      <c r="BI156" s="157"/>
      <c r="BJ156" s="157"/>
      <c r="BK156" s="157"/>
      <c r="BL156" s="157"/>
      <c r="BM156" s="157"/>
      <c r="BN156" s="157"/>
      <c r="BO156" s="161" t="s">
        <v>56</v>
      </c>
      <c r="BP156" s="162"/>
      <c r="BQ156" s="162"/>
      <c r="BR156" s="163"/>
      <c r="BS156" s="158" t="s">
        <v>110</v>
      </c>
      <c r="BT156" s="158"/>
      <c r="BU156" s="158"/>
      <c r="BV156" s="158"/>
      <c r="BW156" s="148"/>
      <c r="BX156" s="149"/>
      <c r="BY156" s="150"/>
    </row>
    <row r="157" spans="4:77" ht="15" customHeight="1" x14ac:dyDescent="0.15">
      <c r="E157" s="159">
        <v>0</v>
      </c>
      <c r="F157" s="159"/>
      <c r="G157" s="159"/>
      <c r="H157" s="159"/>
      <c r="I157" s="159"/>
      <c r="J157" s="160" t="s">
        <v>89</v>
      </c>
      <c r="K157" s="160"/>
      <c r="L157" s="160"/>
      <c r="M157" s="160"/>
      <c r="N157" s="160"/>
      <c r="O157" s="160"/>
      <c r="P157" s="160"/>
      <c r="Q157" s="159">
        <v>0</v>
      </c>
      <c r="R157" s="159"/>
      <c r="S157" s="159"/>
      <c r="T157" s="159"/>
      <c r="U157" s="159">
        <v>0</v>
      </c>
      <c r="V157" s="159"/>
      <c r="W157" s="159"/>
      <c r="X157" s="159"/>
      <c r="Y157" s="143" t="b">
        <f>Q157=U157</f>
        <v>1</v>
      </c>
      <c r="Z157" s="143"/>
      <c r="AA157" s="143"/>
      <c r="AD157" s="159">
        <v>0</v>
      </c>
      <c r="AE157" s="159"/>
      <c r="AF157" s="159"/>
      <c r="AG157" s="159"/>
      <c r="AH157" s="159"/>
      <c r="AI157" s="160" t="s">
        <v>89</v>
      </c>
      <c r="AJ157" s="160"/>
      <c r="AK157" s="160"/>
      <c r="AL157" s="160"/>
      <c r="AM157" s="160"/>
      <c r="AN157" s="160"/>
      <c r="AO157" s="160"/>
      <c r="AP157" s="159">
        <v>0</v>
      </c>
      <c r="AQ157" s="159"/>
      <c r="AR157" s="159"/>
      <c r="AS157" s="159"/>
      <c r="AT157" s="159">
        <v>0</v>
      </c>
      <c r="AU157" s="159"/>
      <c r="AV157" s="159"/>
      <c r="AW157" s="159"/>
      <c r="AX157" s="143" t="b">
        <f>AP157=AT157</f>
        <v>1</v>
      </c>
      <c r="AY157" s="143"/>
      <c r="AZ157" s="143"/>
      <c r="BC157" s="159">
        <v>0</v>
      </c>
      <c r="BD157" s="159"/>
      <c r="BE157" s="159"/>
      <c r="BF157" s="159"/>
      <c r="BG157" s="159"/>
      <c r="BH157" s="160" t="s">
        <v>89</v>
      </c>
      <c r="BI157" s="160"/>
      <c r="BJ157" s="160"/>
      <c r="BK157" s="160"/>
      <c r="BL157" s="160"/>
      <c r="BM157" s="160"/>
      <c r="BN157" s="160"/>
      <c r="BO157" s="159">
        <v>0</v>
      </c>
      <c r="BP157" s="159"/>
      <c r="BQ157" s="159"/>
      <c r="BR157" s="159"/>
      <c r="BS157" s="159">
        <v>0</v>
      </c>
      <c r="BT157" s="159"/>
      <c r="BU157" s="159"/>
      <c r="BV157" s="159"/>
      <c r="BW157" s="143" t="b">
        <f>BO157=BS157</f>
        <v>1</v>
      </c>
      <c r="BX157" s="143"/>
      <c r="BY157" s="143"/>
    </row>
    <row r="158" spans="4:77" ht="15" customHeight="1" x14ac:dyDescent="0.15">
      <c r="E158" s="143">
        <v>10</v>
      </c>
      <c r="F158" s="143"/>
      <c r="G158" s="143"/>
      <c r="H158" s="143"/>
      <c r="I158" s="143"/>
      <c r="J158" s="144" t="s">
        <v>88</v>
      </c>
      <c r="K158" s="144"/>
      <c r="L158" s="144"/>
      <c r="M158" s="144"/>
      <c r="N158" s="144"/>
      <c r="O158" s="144"/>
      <c r="P158" s="144"/>
      <c r="Q158" s="143">
        <v>24</v>
      </c>
      <c r="R158" s="143"/>
      <c r="S158" s="143"/>
      <c r="T158" s="143"/>
      <c r="U158" s="143">
        <v>24</v>
      </c>
      <c r="V158" s="143"/>
      <c r="W158" s="143"/>
      <c r="X158" s="143"/>
      <c r="Y158" s="143" t="b">
        <f t="shared" ref="Y158:Y178" si="1">Q158=U158</f>
        <v>1</v>
      </c>
      <c r="Z158" s="143"/>
      <c r="AA158" s="143"/>
      <c r="AD158" s="143">
        <v>10</v>
      </c>
      <c r="AE158" s="143"/>
      <c r="AF158" s="143"/>
      <c r="AG158" s="143"/>
      <c r="AH158" s="143"/>
      <c r="AI158" s="144" t="s">
        <v>88</v>
      </c>
      <c r="AJ158" s="144"/>
      <c r="AK158" s="144"/>
      <c r="AL158" s="144"/>
      <c r="AM158" s="144"/>
      <c r="AN158" s="144"/>
      <c r="AO158" s="144"/>
      <c r="AP158" s="143">
        <v>2450</v>
      </c>
      <c r="AQ158" s="143"/>
      <c r="AR158" s="143"/>
      <c r="AS158" s="143"/>
      <c r="AT158" s="143">
        <v>2450</v>
      </c>
      <c r="AU158" s="143"/>
      <c r="AV158" s="143"/>
      <c r="AW158" s="143"/>
      <c r="AX158" s="143" t="b">
        <f t="shared" ref="AX158:AX178" si="2">AP158=AT158</f>
        <v>1</v>
      </c>
      <c r="AY158" s="143"/>
      <c r="AZ158" s="143"/>
      <c r="BC158" s="143">
        <v>10</v>
      </c>
      <c r="BD158" s="143"/>
      <c r="BE158" s="143"/>
      <c r="BF158" s="143"/>
      <c r="BG158" s="143"/>
      <c r="BH158" s="144" t="s">
        <v>88</v>
      </c>
      <c r="BI158" s="144"/>
      <c r="BJ158" s="144"/>
      <c r="BK158" s="144"/>
      <c r="BL158" s="144"/>
      <c r="BM158" s="144"/>
      <c r="BN158" s="144"/>
      <c r="BO158" s="167">
        <v>0</v>
      </c>
      <c r="BP158" s="168"/>
      <c r="BQ158" s="168"/>
      <c r="BR158" s="169"/>
      <c r="BS158" s="167">
        <v>0</v>
      </c>
      <c r="BT158" s="168"/>
      <c r="BU158" s="168"/>
      <c r="BV158" s="169"/>
      <c r="BW158" s="143" t="b">
        <f t="shared" ref="BW158:BW178" si="3">BO158=BS158</f>
        <v>1</v>
      </c>
      <c r="BX158" s="143"/>
      <c r="BY158" s="143"/>
    </row>
    <row r="159" spans="4:77" ht="15" customHeight="1" x14ac:dyDescent="0.15">
      <c r="E159" s="143">
        <v>11</v>
      </c>
      <c r="F159" s="143"/>
      <c r="G159" s="143"/>
      <c r="H159" s="143"/>
      <c r="I159" s="143"/>
      <c r="J159" s="144" t="s">
        <v>87</v>
      </c>
      <c r="K159" s="144"/>
      <c r="L159" s="144"/>
      <c r="M159" s="144"/>
      <c r="N159" s="144"/>
      <c r="O159" s="144"/>
      <c r="P159" s="144"/>
      <c r="Q159" s="143">
        <v>5207</v>
      </c>
      <c r="R159" s="143"/>
      <c r="S159" s="143"/>
      <c r="T159" s="143"/>
      <c r="U159" s="143">
        <v>5207</v>
      </c>
      <c r="V159" s="143"/>
      <c r="W159" s="143"/>
      <c r="X159" s="143"/>
      <c r="Y159" s="143" t="b">
        <f t="shared" si="1"/>
        <v>1</v>
      </c>
      <c r="Z159" s="143"/>
      <c r="AA159" s="143"/>
      <c r="AD159" s="143">
        <v>11</v>
      </c>
      <c r="AE159" s="143"/>
      <c r="AF159" s="143"/>
      <c r="AG159" s="143"/>
      <c r="AH159" s="143"/>
      <c r="AI159" s="144" t="s">
        <v>87</v>
      </c>
      <c r="AJ159" s="144"/>
      <c r="AK159" s="144"/>
      <c r="AL159" s="144"/>
      <c r="AM159" s="144"/>
      <c r="AN159" s="144"/>
      <c r="AO159" s="144"/>
      <c r="AP159" s="143">
        <v>7116</v>
      </c>
      <c r="AQ159" s="143"/>
      <c r="AR159" s="143"/>
      <c r="AS159" s="143"/>
      <c r="AT159" s="143">
        <v>7116</v>
      </c>
      <c r="AU159" s="143"/>
      <c r="AV159" s="143"/>
      <c r="AW159" s="143"/>
      <c r="AX159" s="143" t="b">
        <f t="shared" si="2"/>
        <v>1</v>
      </c>
      <c r="AY159" s="143"/>
      <c r="AZ159" s="143"/>
      <c r="BC159" s="143">
        <v>11</v>
      </c>
      <c r="BD159" s="143"/>
      <c r="BE159" s="143"/>
      <c r="BF159" s="143"/>
      <c r="BG159" s="143"/>
      <c r="BH159" s="144" t="s">
        <v>87</v>
      </c>
      <c r="BI159" s="144"/>
      <c r="BJ159" s="144"/>
      <c r="BK159" s="144"/>
      <c r="BL159" s="144"/>
      <c r="BM159" s="144"/>
      <c r="BN159" s="144"/>
      <c r="BO159" s="167">
        <v>0</v>
      </c>
      <c r="BP159" s="168"/>
      <c r="BQ159" s="168"/>
      <c r="BR159" s="169"/>
      <c r="BS159" s="167">
        <v>0</v>
      </c>
      <c r="BT159" s="168"/>
      <c r="BU159" s="168"/>
      <c r="BV159" s="169"/>
      <c r="BW159" s="143" t="b">
        <f t="shared" si="3"/>
        <v>1</v>
      </c>
      <c r="BX159" s="143"/>
      <c r="BY159" s="143"/>
    </row>
    <row r="160" spans="4:77" ht="15" customHeight="1" x14ac:dyDescent="0.15">
      <c r="E160" s="143">
        <v>12</v>
      </c>
      <c r="F160" s="143"/>
      <c r="G160" s="143"/>
      <c r="H160" s="143"/>
      <c r="I160" s="143"/>
      <c r="J160" s="144" t="s">
        <v>90</v>
      </c>
      <c r="K160" s="144"/>
      <c r="L160" s="144"/>
      <c r="M160" s="144"/>
      <c r="N160" s="144"/>
      <c r="O160" s="144"/>
      <c r="P160" s="144"/>
      <c r="Q160" s="143">
        <v>134</v>
      </c>
      <c r="R160" s="143"/>
      <c r="S160" s="143"/>
      <c r="T160" s="143"/>
      <c r="U160" s="143">
        <v>134</v>
      </c>
      <c r="V160" s="143"/>
      <c r="W160" s="143"/>
      <c r="X160" s="143"/>
      <c r="Y160" s="143" t="b">
        <f t="shared" si="1"/>
        <v>1</v>
      </c>
      <c r="Z160" s="143"/>
      <c r="AA160" s="143"/>
      <c r="AD160" s="143">
        <v>12</v>
      </c>
      <c r="AE160" s="143"/>
      <c r="AF160" s="143"/>
      <c r="AG160" s="143"/>
      <c r="AH160" s="143"/>
      <c r="AI160" s="144" t="s">
        <v>90</v>
      </c>
      <c r="AJ160" s="144"/>
      <c r="AK160" s="144"/>
      <c r="AL160" s="144"/>
      <c r="AM160" s="144"/>
      <c r="AN160" s="144"/>
      <c r="AO160" s="144"/>
      <c r="AP160" s="143">
        <v>287</v>
      </c>
      <c r="AQ160" s="143"/>
      <c r="AR160" s="143"/>
      <c r="AS160" s="143"/>
      <c r="AT160" s="143">
        <v>287</v>
      </c>
      <c r="AU160" s="143"/>
      <c r="AV160" s="143"/>
      <c r="AW160" s="143"/>
      <c r="AX160" s="143" t="b">
        <f t="shared" si="2"/>
        <v>1</v>
      </c>
      <c r="AY160" s="143"/>
      <c r="AZ160" s="143"/>
      <c r="BC160" s="143">
        <v>12</v>
      </c>
      <c r="BD160" s="143"/>
      <c r="BE160" s="143"/>
      <c r="BF160" s="143"/>
      <c r="BG160" s="143"/>
      <c r="BH160" s="144" t="s">
        <v>90</v>
      </c>
      <c r="BI160" s="144"/>
      <c r="BJ160" s="144"/>
      <c r="BK160" s="144"/>
      <c r="BL160" s="144"/>
      <c r="BM160" s="144"/>
      <c r="BN160" s="144"/>
      <c r="BO160" s="167">
        <v>0</v>
      </c>
      <c r="BP160" s="168"/>
      <c r="BQ160" s="168"/>
      <c r="BR160" s="169"/>
      <c r="BS160" s="167">
        <v>0</v>
      </c>
      <c r="BT160" s="168"/>
      <c r="BU160" s="168"/>
      <c r="BV160" s="169"/>
      <c r="BW160" s="143" t="b">
        <f t="shared" si="3"/>
        <v>1</v>
      </c>
      <c r="BX160" s="143"/>
      <c r="BY160" s="143"/>
    </row>
    <row r="161" spans="5:77" ht="15" customHeight="1" x14ac:dyDescent="0.15">
      <c r="E161" s="143">
        <v>13</v>
      </c>
      <c r="F161" s="143"/>
      <c r="G161" s="143"/>
      <c r="H161" s="143"/>
      <c r="I161" s="143"/>
      <c r="J161" s="144" t="s">
        <v>91</v>
      </c>
      <c r="K161" s="144"/>
      <c r="L161" s="144"/>
      <c r="M161" s="144"/>
      <c r="N161" s="144"/>
      <c r="O161" s="144"/>
      <c r="P161" s="144"/>
      <c r="Q161" s="143">
        <v>76391</v>
      </c>
      <c r="R161" s="143"/>
      <c r="S161" s="143"/>
      <c r="T161" s="143"/>
      <c r="U161" s="143">
        <v>76391</v>
      </c>
      <c r="V161" s="143"/>
      <c r="W161" s="143"/>
      <c r="X161" s="143"/>
      <c r="Y161" s="143" t="b">
        <f t="shared" si="1"/>
        <v>1</v>
      </c>
      <c r="Z161" s="143"/>
      <c r="AA161" s="143"/>
      <c r="AD161" s="143">
        <v>13</v>
      </c>
      <c r="AE161" s="143"/>
      <c r="AF161" s="143"/>
      <c r="AG161" s="143"/>
      <c r="AH161" s="143"/>
      <c r="AI161" s="144" t="s">
        <v>91</v>
      </c>
      <c r="AJ161" s="144"/>
      <c r="AK161" s="144"/>
      <c r="AL161" s="144"/>
      <c r="AM161" s="144"/>
      <c r="AN161" s="144"/>
      <c r="AO161" s="144"/>
      <c r="AP161" s="143">
        <v>19947</v>
      </c>
      <c r="AQ161" s="143"/>
      <c r="AR161" s="143"/>
      <c r="AS161" s="143"/>
      <c r="AT161" s="143">
        <v>19947</v>
      </c>
      <c r="AU161" s="143"/>
      <c r="AV161" s="143"/>
      <c r="AW161" s="143"/>
      <c r="AX161" s="143" t="b">
        <f t="shared" si="2"/>
        <v>1</v>
      </c>
      <c r="AY161" s="143"/>
      <c r="AZ161" s="143"/>
      <c r="BC161" s="143">
        <v>13</v>
      </c>
      <c r="BD161" s="143"/>
      <c r="BE161" s="143"/>
      <c r="BF161" s="143"/>
      <c r="BG161" s="143"/>
      <c r="BH161" s="144" t="s">
        <v>91</v>
      </c>
      <c r="BI161" s="144"/>
      <c r="BJ161" s="144"/>
      <c r="BK161" s="144"/>
      <c r="BL161" s="144"/>
      <c r="BM161" s="144"/>
      <c r="BN161" s="144"/>
      <c r="BO161" s="167">
        <v>0</v>
      </c>
      <c r="BP161" s="168"/>
      <c r="BQ161" s="168"/>
      <c r="BR161" s="169"/>
      <c r="BS161" s="167">
        <v>0</v>
      </c>
      <c r="BT161" s="168"/>
      <c r="BU161" s="168"/>
      <c r="BV161" s="169"/>
      <c r="BW161" s="143" t="b">
        <f t="shared" si="3"/>
        <v>1</v>
      </c>
      <c r="BX161" s="143"/>
      <c r="BY161" s="143"/>
    </row>
    <row r="162" spans="5:77" ht="15" customHeight="1" x14ac:dyDescent="0.15">
      <c r="E162" s="143">
        <v>14</v>
      </c>
      <c r="F162" s="143"/>
      <c r="G162" s="143"/>
      <c r="H162" s="143"/>
      <c r="I162" s="143"/>
      <c r="J162" s="144" t="s">
        <v>92</v>
      </c>
      <c r="K162" s="144"/>
      <c r="L162" s="144"/>
      <c r="M162" s="144"/>
      <c r="N162" s="144"/>
      <c r="O162" s="144"/>
      <c r="P162" s="144"/>
      <c r="Q162" s="143">
        <v>1</v>
      </c>
      <c r="R162" s="143"/>
      <c r="S162" s="143"/>
      <c r="T162" s="143"/>
      <c r="U162" s="143">
        <v>1</v>
      </c>
      <c r="V162" s="143"/>
      <c r="W162" s="143"/>
      <c r="X162" s="143"/>
      <c r="Y162" s="143" t="b">
        <f t="shared" si="1"/>
        <v>1</v>
      </c>
      <c r="Z162" s="143"/>
      <c r="AA162" s="143"/>
      <c r="AD162" s="143">
        <v>14</v>
      </c>
      <c r="AE162" s="143"/>
      <c r="AF162" s="143"/>
      <c r="AG162" s="143"/>
      <c r="AH162" s="143"/>
      <c r="AI162" s="144" t="s">
        <v>92</v>
      </c>
      <c r="AJ162" s="144"/>
      <c r="AK162" s="144"/>
      <c r="AL162" s="144"/>
      <c r="AM162" s="144"/>
      <c r="AN162" s="144"/>
      <c r="AO162" s="144"/>
      <c r="AP162" s="143">
        <v>425</v>
      </c>
      <c r="AQ162" s="143"/>
      <c r="AR162" s="143"/>
      <c r="AS162" s="143"/>
      <c r="AT162" s="143">
        <v>425</v>
      </c>
      <c r="AU162" s="143"/>
      <c r="AV162" s="143"/>
      <c r="AW162" s="143"/>
      <c r="AX162" s="143" t="b">
        <f t="shared" si="2"/>
        <v>1</v>
      </c>
      <c r="AY162" s="143"/>
      <c r="AZ162" s="143"/>
      <c r="BC162" s="143">
        <v>14</v>
      </c>
      <c r="BD162" s="143"/>
      <c r="BE162" s="143"/>
      <c r="BF162" s="143"/>
      <c r="BG162" s="143"/>
      <c r="BH162" s="144" t="s">
        <v>92</v>
      </c>
      <c r="BI162" s="144"/>
      <c r="BJ162" s="144"/>
      <c r="BK162" s="144"/>
      <c r="BL162" s="144"/>
      <c r="BM162" s="144"/>
      <c r="BN162" s="144"/>
      <c r="BO162" s="167">
        <v>0</v>
      </c>
      <c r="BP162" s="168"/>
      <c r="BQ162" s="168"/>
      <c r="BR162" s="169"/>
      <c r="BS162" s="167">
        <v>0</v>
      </c>
      <c r="BT162" s="168"/>
      <c r="BU162" s="168"/>
      <c r="BV162" s="169"/>
      <c r="BW162" s="143" t="b">
        <f t="shared" si="3"/>
        <v>1</v>
      </c>
      <c r="BX162" s="143"/>
      <c r="BY162" s="143"/>
    </row>
    <row r="163" spans="5:77" ht="15" customHeight="1" x14ac:dyDescent="0.15">
      <c r="E163" s="143">
        <v>15</v>
      </c>
      <c r="F163" s="143"/>
      <c r="G163" s="143"/>
      <c r="H163" s="143"/>
      <c r="I163" s="143"/>
      <c r="J163" s="144" t="s">
        <v>93</v>
      </c>
      <c r="K163" s="144"/>
      <c r="L163" s="144"/>
      <c r="M163" s="144"/>
      <c r="N163" s="144"/>
      <c r="O163" s="144"/>
      <c r="P163" s="144"/>
      <c r="Q163" s="143">
        <v>6</v>
      </c>
      <c r="R163" s="143"/>
      <c r="S163" s="143"/>
      <c r="T163" s="143"/>
      <c r="U163" s="143">
        <v>6</v>
      </c>
      <c r="V163" s="143"/>
      <c r="W163" s="143"/>
      <c r="X163" s="143"/>
      <c r="Y163" s="143" t="b">
        <f t="shared" si="1"/>
        <v>1</v>
      </c>
      <c r="Z163" s="143"/>
      <c r="AA163" s="143"/>
      <c r="AD163" s="143">
        <v>15</v>
      </c>
      <c r="AE163" s="143"/>
      <c r="AF163" s="143"/>
      <c r="AG163" s="143"/>
      <c r="AH163" s="143"/>
      <c r="AI163" s="144" t="s">
        <v>93</v>
      </c>
      <c r="AJ163" s="144"/>
      <c r="AK163" s="144"/>
      <c r="AL163" s="144"/>
      <c r="AM163" s="144"/>
      <c r="AN163" s="144"/>
      <c r="AO163" s="144"/>
      <c r="AP163" s="143">
        <v>3792</v>
      </c>
      <c r="AQ163" s="143"/>
      <c r="AR163" s="143"/>
      <c r="AS163" s="143"/>
      <c r="AT163" s="143">
        <v>3792</v>
      </c>
      <c r="AU163" s="143"/>
      <c r="AV163" s="143"/>
      <c r="AW163" s="143"/>
      <c r="AX163" s="143" t="b">
        <f t="shared" si="2"/>
        <v>1</v>
      </c>
      <c r="AY163" s="143"/>
      <c r="AZ163" s="143"/>
      <c r="BC163" s="143">
        <v>15</v>
      </c>
      <c r="BD163" s="143"/>
      <c r="BE163" s="143"/>
      <c r="BF163" s="143"/>
      <c r="BG163" s="143"/>
      <c r="BH163" s="144" t="s">
        <v>93</v>
      </c>
      <c r="BI163" s="144"/>
      <c r="BJ163" s="144"/>
      <c r="BK163" s="144"/>
      <c r="BL163" s="144"/>
      <c r="BM163" s="144"/>
      <c r="BN163" s="144"/>
      <c r="BO163" s="167">
        <v>0</v>
      </c>
      <c r="BP163" s="168"/>
      <c r="BQ163" s="168"/>
      <c r="BR163" s="169"/>
      <c r="BS163" s="167">
        <v>0</v>
      </c>
      <c r="BT163" s="168"/>
      <c r="BU163" s="168"/>
      <c r="BV163" s="169"/>
      <c r="BW163" s="143" t="b">
        <f t="shared" si="3"/>
        <v>1</v>
      </c>
      <c r="BX163" s="143"/>
      <c r="BY163" s="143"/>
    </row>
    <row r="164" spans="5:77" ht="15" customHeight="1" x14ac:dyDescent="0.15">
      <c r="E164" s="143">
        <v>16</v>
      </c>
      <c r="F164" s="143"/>
      <c r="G164" s="143"/>
      <c r="H164" s="143"/>
      <c r="I164" s="143"/>
      <c r="J164" s="144" t="s">
        <v>94</v>
      </c>
      <c r="K164" s="144"/>
      <c r="L164" s="144"/>
      <c r="M164" s="144"/>
      <c r="N164" s="144"/>
      <c r="O164" s="144"/>
      <c r="P164" s="144"/>
      <c r="Q164" s="143">
        <v>39</v>
      </c>
      <c r="R164" s="143"/>
      <c r="S164" s="143"/>
      <c r="T164" s="143"/>
      <c r="U164" s="143">
        <v>39</v>
      </c>
      <c r="V164" s="143"/>
      <c r="W164" s="143"/>
      <c r="X164" s="143"/>
      <c r="Y164" s="143" t="b">
        <f t="shared" si="1"/>
        <v>1</v>
      </c>
      <c r="Z164" s="143"/>
      <c r="AA164" s="143"/>
      <c r="AD164" s="143">
        <v>16</v>
      </c>
      <c r="AE164" s="143"/>
      <c r="AF164" s="143"/>
      <c r="AG164" s="143"/>
      <c r="AH164" s="143"/>
      <c r="AI164" s="144" t="s">
        <v>94</v>
      </c>
      <c r="AJ164" s="144"/>
      <c r="AK164" s="144"/>
      <c r="AL164" s="144"/>
      <c r="AM164" s="144"/>
      <c r="AN164" s="144"/>
      <c r="AO164" s="144"/>
      <c r="AP164" s="143">
        <v>67</v>
      </c>
      <c r="AQ164" s="143"/>
      <c r="AR164" s="143"/>
      <c r="AS164" s="143"/>
      <c r="AT164" s="143">
        <v>67</v>
      </c>
      <c r="AU164" s="143"/>
      <c r="AV164" s="143"/>
      <c r="AW164" s="143"/>
      <c r="AX164" s="143" t="b">
        <f t="shared" si="2"/>
        <v>1</v>
      </c>
      <c r="AY164" s="143"/>
      <c r="AZ164" s="143"/>
      <c r="BC164" s="143">
        <v>16</v>
      </c>
      <c r="BD164" s="143"/>
      <c r="BE164" s="143"/>
      <c r="BF164" s="143"/>
      <c r="BG164" s="143"/>
      <c r="BH164" s="144" t="s">
        <v>94</v>
      </c>
      <c r="BI164" s="144"/>
      <c r="BJ164" s="144"/>
      <c r="BK164" s="144"/>
      <c r="BL164" s="144"/>
      <c r="BM164" s="144"/>
      <c r="BN164" s="144"/>
      <c r="BO164" s="167">
        <v>0</v>
      </c>
      <c r="BP164" s="168"/>
      <c r="BQ164" s="168"/>
      <c r="BR164" s="169"/>
      <c r="BS164" s="167">
        <v>0</v>
      </c>
      <c r="BT164" s="168"/>
      <c r="BU164" s="168"/>
      <c r="BV164" s="169"/>
      <c r="BW164" s="143" t="b">
        <f t="shared" si="3"/>
        <v>1</v>
      </c>
      <c r="BX164" s="143"/>
      <c r="BY164" s="143"/>
    </row>
    <row r="165" spans="5:77" ht="15" customHeight="1" x14ac:dyDescent="0.15">
      <c r="E165" s="143">
        <v>17</v>
      </c>
      <c r="F165" s="143"/>
      <c r="G165" s="143"/>
      <c r="H165" s="143"/>
      <c r="I165" s="143"/>
      <c r="J165" s="144" t="s">
        <v>95</v>
      </c>
      <c r="K165" s="144"/>
      <c r="L165" s="144"/>
      <c r="M165" s="144"/>
      <c r="N165" s="144"/>
      <c r="O165" s="144"/>
      <c r="P165" s="144"/>
      <c r="Q165" s="143">
        <v>37214</v>
      </c>
      <c r="R165" s="143"/>
      <c r="S165" s="143"/>
      <c r="T165" s="143"/>
      <c r="U165" s="143">
        <v>37214</v>
      </c>
      <c r="V165" s="143"/>
      <c r="W165" s="143"/>
      <c r="X165" s="143"/>
      <c r="Y165" s="143" t="b">
        <f t="shared" si="1"/>
        <v>1</v>
      </c>
      <c r="Z165" s="143"/>
      <c r="AA165" s="143"/>
      <c r="AD165" s="143">
        <v>17</v>
      </c>
      <c r="AE165" s="143"/>
      <c r="AF165" s="143"/>
      <c r="AG165" s="143"/>
      <c r="AH165" s="143"/>
      <c r="AI165" s="144" t="s">
        <v>95</v>
      </c>
      <c r="AJ165" s="144"/>
      <c r="AK165" s="144"/>
      <c r="AL165" s="144"/>
      <c r="AM165" s="144"/>
      <c r="AN165" s="144"/>
      <c r="AO165" s="144"/>
      <c r="AP165" s="143">
        <v>16605</v>
      </c>
      <c r="AQ165" s="143"/>
      <c r="AR165" s="143"/>
      <c r="AS165" s="143"/>
      <c r="AT165" s="143">
        <v>16605</v>
      </c>
      <c r="AU165" s="143"/>
      <c r="AV165" s="143"/>
      <c r="AW165" s="143"/>
      <c r="AX165" s="143" t="b">
        <f t="shared" si="2"/>
        <v>1</v>
      </c>
      <c r="AY165" s="143"/>
      <c r="AZ165" s="143"/>
      <c r="BC165" s="143">
        <v>17</v>
      </c>
      <c r="BD165" s="143"/>
      <c r="BE165" s="143"/>
      <c r="BF165" s="143"/>
      <c r="BG165" s="143"/>
      <c r="BH165" s="144" t="s">
        <v>95</v>
      </c>
      <c r="BI165" s="144"/>
      <c r="BJ165" s="144"/>
      <c r="BK165" s="144"/>
      <c r="BL165" s="144"/>
      <c r="BM165" s="144"/>
      <c r="BN165" s="144"/>
      <c r="BO165" s="167">
        <v>0</v>
      </c>
      <c r="BP165" s="168"/>
      <c r="BQ165" s="168"/>
      <c r="BR165" s="169"/>
      <c r="BS165" s="167">
        <v>0</v>
      </c>
      <c r="BT165" s="168"/>
      <c r="BU165" s="168"/>
      <c r="BV165" s="169"/>
      <c r="BW165" s="143" t="b">
        <f t="shared" si="3"/>
        <v>1</v>
      </c>
      <c r="BX165" s="143"/>
      <c r="BY165" s="143"/>
    </row>
    <row r="166" spans="5:77" ht="15" customHeight="1" x14ac:dyDescent="0.15">
      <c r="E166" s="143">
        <v>18</v>
      </c>
      <c r="F166" s="143"/>
      <c r="G166" s="143"/>
      <c r="H166" s="143"/>
      <c r="I166" s="143"/>
      <c r="J166" s="144" t="s">
        <v>96</v>
      </c>
      <c r="K166" s="144"/>
      <c r="L166" s="144"/>
      <c r="M166" s="144"/>
      <c r="N166" s="144"/>
      <c r="O166" s="144"/>
      <c r="P166" s="144"/>
      <c r="Q166" s="143">
        <v>577</v>
      </c>
      <c r="R166" s="143"/>
      <c r="S166" s="143"/>
      <c r="T166" s="143"/>
      <c r="U166" s="143">
        <v>577</v>
      </c>
      <c r="V166" s="143"/>
      <c r="W166" s="143"/>
      <c r="X166" s="143"/>
      <c r="Y166" s="143" t="b">
        <f t="shared" si="1"/>
        <v>1</v>
      </c>
      <c r="Z166" s="143"/>
      <c r="AA166" s="143"/>
      <c r="AD166" s="143">
        <v>18</v>
      </c>
      <c r="AE166" s="143"/>
      <c r="AF166" s="143"/>
      <c r="AG166" s="143"/>
      <c r="AH166" s="143"/>
      <c r="AI166" s="144" t="s">
        <v>96</v>
      </c>
      <c r="AJ166" s="144"/>
      <c r="AK166" s="144"/>
      <c r="AL166" s="144"/>
      <c r="AM166" s="144"/>
      <c r="AN166" s="144"/>
      <c r="AO166" s="144"/>
      <c r="AP166" s="143">
        <v>183</v>
      </c>
      <c r="AQ166" s="143"/>
      <c r="AR166" s="143"/>
      <c r="AS166" s="143"/>
      <c r="AT166" s="143">
        <v>183</v>
      </c>
      <c r="AU166" s="143"/>
      <c r="AV166" s="143"/>
      <c r="AW166" s="143"/>
      <c r="AX166" s="143" t="b">
        <f t="shared" si="2"/>
        <v>1</v>
      </c>
      <c r="AY166" s="143"/>
      <c r="AZ166" s="143"/>
      <c r="BC166" s="143">
        <v>18</v>
      </c>
      <c r="BD166" s="143"/>
      <c r="BE166" s="143"/>
      <c r="BF166" s="143"/>
      <c r="BG166" s="143"/>
      <c r="BH166" s="144" t="s">
        <v>96</v>
      </c>
      <c r="BI166" s="144"/>
      <c r="BJ166" s="144"/>
      <c r="BK166" s="144"/>
      <c r="BL166" s="144"/>
      <c r="BM166" s="144"/>
      <c r="BN166" s="144"/>
      <c r="BO166" s="143">
        <v>35</v>
      </c>
      <c r="BP166" s="143"/>
      <c r="BQ166" s="143"/>
      <c r="BR166" s="143"/>
      <c r="BS166" s="143">
        <v>35</v>
      </c>
      <c r="BT166" s="143"/>
      <c r="BU166" s="143"/>
      <c r="BV166" s="143"/>
      <c r="BW166" s="143" t="b">
        <f t="shared" si="3"/>
        <v>1</v>
      </c>
      <c r="BX166" s="143"/>
      <c r="BY166" s="143"/>
    </row>
    <row r="167" spans="5:77" ht="15" customHeight="1" x14ac:dyDescent="0.15">
      <c r="E167" s="143">
        <v>19</v>
      </c>
      <c r="F167" s="143"/>
      <c r="G167" s="143"/>
      <c r="H167" s="143"/>
      <c r="I167" s="143"/>
      <c r="J167" s="144" t="s">
        <v>97</v>
      </c>
      <c r="K167" s="144"/>
      <c r="L167" s="144"/>
      <c r="M167" s="144"/>
      <c r="N167" s="144"/>
      <c r="O167" s="144"/>
      <c r="P167" s="144"/>
      <c r="Q167" s="143">
        <v>729</v>
      </c>
      <c r="R167" s="143"/>
      <c r="S167" s="143"/>
      <c r="T167" s="143"/>
      <c r="U167" s="143">
        <v>729</v>
      </c>
      <c r="V167" s="143"/>
      <c r="W167" s="143"/>
      <c r="X167" s="143"/>
      <c r="Y167" s="143" t="b">
        <f t="shared" si="1"/>
        <v>1</v>
      </c>
      <c r="Z167" s="143"/>
      <c r="AA167" s="143"/>
      <c r="AD167" s="143">
        <v>19</v>
      </c>
      <c r="AE167" s="143"/>
      <c r="AF167" s="143"/>
      <c r="AG167" s="143"/>
      <c r="AH167" s="143"/>
      <c r="AI167" s="144" t="s">
        <v>97</v>
      </c>
      <c r="AJ167" s="144"/>
      <c r="AK167" s="144"/>
      <c r="AL167" s="144"/>
      <c r="AM167" s="144"/>
      <c r="AN167" s="144"/>
      <c r="AO167" s="144"/>
      <c r="AP167" s="143">
        <v>23726</v>
      </c>
      <c r="AQ167" s="143"/>
      <c r="AR167" s="143"/>
      <c r="AS167" s="143"/>
      <c r="AT167" s="143">
        <v>23726</v>
      </c>
      <c r="AU167" s="143"/>
      <c r="AV167" s="143"/>
      <c r="AW167" s="143"/>
      <c r="AX167" s="143" t="b">
        <f t="shared" si="2"/>
        <v>1</v>
      </c>
      <c r="AY167" s="143"/>
      <c r="AZ167" s="143"/>
      <c r="BC167" s="143">
        <v>19</v>
      </c>
      <c r="BD167" s="143"/>
      <c r="BE167" s="143"/>
      <c r="BF167" s="143"/>
      <c r="BG167" s="143"/>
      <c r="BH167" s="144" t="s">
        <v>97</v>
      </c>
      <c r="BI167" s="144"/>
      <c r="BJ167" s="144"/>
      <c r="BK167" s="144"/>
      <c r="BL167" s="144"/>
      <c r="BM167" s="144"/>
      <c r="BN167" s="144"/>
      <c r="BO167" s="167">
        <v>0</v>
      </c>
      <c r="BP167" s="168"/>
      <c r="BQ167" s="168"/>
      <c r="BR167" s="169"/>
      <c r="BS167" s="167">
        <v>0</v>
      </c>
      <c r="BT167" s="168"/>
      <c r="BU167" s="168"/>
      <c r="BV167" s="169"/>
      <c r="BW167" s="143" t="b">
        <f t="shared" si="3"/>
        <v>1</v>
      </c>
      <c r="BX167" s="143"/>
      <c r="BY167" s="143"/>
    </row>
    <row r="168" spans="5:77" ht="15" customHeight="1" x14ac:dyDescent="0.15">
      <c r="E168" s="143">
        <v>20</v>
      </c>
      <c r="F168" s="143"/>
      <c r="G168" s="143"/>
      <c r="H168" s="143"/>
      <c r="I168" s="143"/>
      <c r="J168" s="144" t="s">
        <v>98</v>
      </c>
      <c r="K168" s="144"/>
      <c r="L168" s="144"/>
      <c r="M168" s="144"/>
      <c r="N168" s="144"/>
      <c r="O168" s="144"/>
      <c r="P168" s="144"/>
      <c r="Q168" s="143">
        <v>13516</v>
      </c>
      <c r="R168" s="143"/>
      <c r="S168" s="143"/>
      <c r="T168" s="143"/>
      <c r="U168" s="143">
        <v>13516</v>
      </c>
      <c r="V168" s="143"/>
      <c r="W168" s="143"/>
      <c r="X168" s="143"/>
      <c r="Y168" s="143" t="b">
        <f t="shared" si="1"/>
        <v>1</v>
      </c>
      <c r="Z168" s="143"/>
      <c r="AA168" s="143"/>
      <c r="AD168" s="143">
        <v>20</v>
      </c>
      <c r="AE168" s="143"/>
      <c r="AF168" s="143"/>
      <c r="AG168" s="143"/>
      <c r="AH168" s="143"/>
      <c r="AI168" s="144" t="s">
        <v>98</v>
      </c>
      <c r="AJ168" s="144"/>
      <c r="AK168" s="144"/>
      <c r="AL168" s="144"/>
      <c r="AM168" s="144"/>
      <c r="AN168" s="144"/>
      <c r="AO168" s="144"/>
      <c r="AP168" s="143">
        <v>10867</v>
      </c>
      <c r="AQ168" s="143"/>
      <c r="AR168" s="143"/>
      <c r="AS168" s="143"/>
      <c r="AT168" s="143">
        <v>10867</v>
      </c>
      <c r="AU168" s="143"/>
      <c r="AV168" s="143"/>
      <c r="AW168" s="143"/>
      <c r="AX168" s="143" t="b">
        <f t="shared" si="2"/>
        <v>1</v>
      </c>
      <c r="AY168" s="143"/>
      <c r="AZ168" s="143"/>
      <c r="BC168" s="143">
        <v>20</v>
      </c>
      <c r="BD168" s="143"/>
      <c r="BE168" s="143"/>
      <c r="BF168" s="143"/>
      <c r="BG168" s="143"/>
      <c r="BH168" s="144" t="s">
        <v>98</v>
      </c>
      <c r="BI168" s="144"/>
      <c r="BJ168" s="144"/>
      <c r="BK168" s="144"/>
      <c r="BL168" s="144"/>
      <c r="BM168" s="144"/>
      <c r="BN168" s="144"/>
      <c r="BO168" s="167">
        <v>0</v>
      </c>
      <c r="BP168" s="168"/>
      <c r="BQ168" s="168"/>
      <c r="BR168" s="169"/>
      <c r="BS168" s="167">
        <v>0</v>
      </c>
      <c r="BT168" s="168"/>
      <c r="BU168" s="168"/>
      <c r="BV168" s="169"/>
      <c r="BW168" s="143" t="b">
        <f t="shared" si="3"/>
        <v>1</v>
      </c>
      <c r="BX168" s="143"/>
      <c r="BY168" s="143"/>
    </row>
    <row r="169" spans="5:77" ht="15" customHeight="1" x14ac:dyDescent="0.15">
      <c r="E169" s="143">
        <v>21</v>
      </c>
      <c r="F169" s="143"/>
      <c r="G169" s="143"/>
      <c r="H169" s="143"/>
      <c r="I169" s="143"/>
      <c r="J169" s="144" t="s">
        <v>99</v>
      </c>
      <c r="K169" s="144"/>
      <c r="L169" s="144"/>
      <c r="M169" s="144"/>
      <c r="N169" s="144"/>
      <c r="O169" s="144"/>
      <c r="P169" s="144"/>
      <c r="Q169" s="143">
        <v>1</v>
      </c>
      <c r="R169" s="143"/>
      <c r="S169" s="143"/>
      <c r="T169" s="143"/>
      <c r="U169" s="143">
        <v>1</v>
      </c>
      <c r="V169" s="143"/>
      <c r="W169" s="143"/>
      <c r="X169" s="143"/>
      <c r="Y169" s="143" t="b">
        <f t="shared" si="1"/>
        <v>1</v>
      </c>
      <c r="Z169" s="143"/>
      <c r="AA169" s="143"/>
      <c r="AD169" s="143">
        <v>21</v>
      </c>
      <c r="AE169" s="143"/>
      <c r="AF169" s="143"/>
      <c r="AG169" s="143"/>
      <c r="AH169" s="143"/>
      <c r="AI169" s="144" t="s">
        <v>99</v>
      </c>
      <c r="AJ169" s="144"/>
      <c r="AK169" s="144"/>
      <c r="AL169" s="144"/>
      <c r="AM169" s="144"/>
      <c r="AN169" s="144"/>
      <c r="AO169" s="144"/>
      <c r="AP169" s="143">
        <v>6</v>
      </c>
      <c r="AQ169" s="143"/>
      <c r="AR169" s="143"/>
      <c r="AS169" s="143"/>
      <c r="AT169" s="143">
        <v>6</v>
      </c>
      <c r="AU169" s="143"/>
      <c r="AV169" s="143"/>
      <c r="AW169" s="143"/>
      <c r="AX169" s="143" t="b">
        <f t="shared" si="2"/>
        <v>1</v>
      </c>
      <c r="AY169" s="143"/>
      <c r="AZ169" s="143"/>
      <c r="BC169" s="143">
        <v>21</v>
      </c>
      <c r="BD169" s="143"/>
      <c r="BE169" s="143"/>
      <c r="BF169" s="143"/>
      <c r="BG169" s="143"/>
      <c r="BH169" s="144" t="s">
        <v>99</v>
      </c>
      <c r="BI169" s="144"/>
      <c r="BJ169" s="144"/>
      <c r="BK169" s="144"/>
      <c r="BL169" s="144"/>
      <c r="BM169" s="144"/>
      <c r="BN169" s="144"/>
      <c r="BO169" s="167">
        <v>0</v>
      </c>
      <c r="BP169" s="168"/>
      <c r="BQ169" s="168"/>
      <c r="BR169" s="169"/>
      <c r="BS169" s="167">
        <v>0</v>
      </c>
      <c r="BT169" s="168"/>
      <c r="BU169" s="168"/>
      <c r="BV169" s="169"/>
      <c r="BW169" s="143" t="b">
        <f t="shared" si="3"/>
        <v>1</v>
      </c>
      <c r="BX169" s="143"/>
      <c r="BY169" s="143"/>
    </row>
    <row r="170" spans="5:77" ht="15" customHeight="1" x14ac:dyDescent="0.15">
      <c r="E170" s="143">
        <v>22</v>
      </c>
      <c r="F170" s="143"/>
      <c r="G170" s="143"/>
      <c r="H170" s="143"/>
      <c r="I170" s="143"/>
      <c r="J170" s="144" t="s">
        <v>100</v>
      </c>
      <c r="K170" s="144"/>
      <c r="L170" s="144"/>
      <c r="M170" s="144"/>
      <c r="N170" s="144"/>
      <c r="O170" s="144"/>
      <c r="P170" s="144"/>
      <c r="Q170" s="143">
        <v>0</v>
      </c>
      <c r="R170" s="143"/>
      <c r="S170" s="143"/>
      <c r="T170" s="143"/>
      <c r="U170" s="143">
        <v>0</v>
      </c>
      <c r="V170" s="143"/>
      <c r="W170" s="143"/>
      <c r="X170" s="143"/>
      <c r="Y170" s="143" t="b">
        <f t="shared" si="1"/>
        <v>1</v>
      </c>
      <c r="Z170" s="143"/>
      <c r="AA170" s="143"/>
      <c r="AD170" s="143">
        <v>22</v>
      </c>
      <c r="AE170" s="143"/>
      <c r="AF170" s="143"/>
      <c r="AG170" s="143"/>
      <c r="AH170" s="143"/>
      <c r="AI170" s="144" t="s">
        <v>100</v>
      </c>
      <c r="AJ170" s="144"/>
      <c r="AK170" s="144"/>
      <c r="AL170" s="144"/>
      <c r="AM170" s="144"/>
      <c r="AN170" s="144"/>
      <c r="AO170" s="144"/>
      <c r="AP170" s="143">
        <v>29</v>
      </c>
      <c r="AQ170" s="143"/>
      <c r="AR170" s="143"/>
      <c r="AS170" s="143"/>
      <c r="AT170" s="143">
        <v>29</v>
      </c>
      <c r="AU170" s="143"/>
      <c r="AV170" s="143"/>
      <c r="AW170" s="143"/>
      <c r="AX170" s="143" t="b">
        <f t="shared" si="2"/>
        <v>1</v>
      </c>
      <c r="AY170" s="143"/>
      <c r="AZ170" s="143"/>
      <c r="BC170" s="143">
        <v>22</v>
      </c>
      <c r="BD170" s="143"/>
      <c r="BE170" s="143"/>
      <c r="BF170" s="143"/>
      <c r="BG170" s="143"/>
      <c r="BH170" s="144" t="s">
        <v>100</v>
      </c>
      <c r="BI170" s="144"/>
      <c r="BJ170" s="144"/>
      <c r="BK170" s="144"/>
      <c r="BL170" s="144"/>
      <c r="BM170" s="144"/>
      <c r="BN170" s="144"/>
      <c r="BO170" s="167">
        <v>0</v>
      </c>
      <c r="BP170" s="168"/>
      <c r="BQ170" s="168"/>
      <c r="BR170" s="169"/>
      <c r="BS170" s="167">
        <v>0</v>
      </c>
      <c r="BT170" s="168"/>
      <c r="BU170" s="168"/>
      <c r="BV170" s="169"/>
      <c r="BW170" s="143" t="b">
        <f t="shared" si="3"/>
        <v>1</v>
      </c>
      <c r="BX170" s="143"/>
      <c r="BY170" s="143"/>
    </row>
    <row r="171" spans="5:77" ht="15" customHeight="1" x14ac:dyDescent="0.15">
      <c r="E171" s="143">
        <v>30</v>
      </c>
      <c r="F171" s="143"/>
      <c r="G171" s="143"/>
      <c r="H171" s="143"/>
      <c r="I171" s="143"/>
      <c r="J171" s="144" t="s">
        <v>101</v>
      </c>
      <c r="K171" s="144"/>
      <c r="L171" s="144"/>
      <c r="M171" s="144"/>
      <c r="N171" s="144"/>
      <c r="O171" s="144"/>
      <c r="P171" s="144"/>
      <c r="Q171" s="143">
        <v>176</v>
      </c>
      <c r="R171" s="143"/>
      <c r="S171" s="143"/>
      <c r="T171" s="143"/>
      <c r="U171" s="143">
        <v>176</v>
      </c>
      <c r="V171" s="143"/>
      <c r="W171" s="143"/>
      <c r="X171" s="143"/>
      <c r="Y171" s="143" t="b">
        <f t="shared" si="1"/>
        <v>1</v>
      </c>
      <c r="Z171" s="143"/>
      <c r="AA171" s="143"/>
      <c r="AD171" s="143">
        <v>30</v>
      </c>
      <c r="AE171" s="143"/>
      <c r="AF171" s="143"/>
      <c r="AG171" s="143"/>
      <c r="AH171" s="143"/>
      <c r="AI171" s="144" t="s">
        <v>101</v>
      </c>
      <c r="AJ171" s="144"/>
      <c r="AK171" s="144"/>
      <c r="AL171" s="144"/>
      <c r="AM171" s="144"/>
      <c r="AN171" s="144"/>
      <c r="AO171" s="144"/>
      <c r="AP171" s="143">
        <v>2213</v>
      </c>
      <c r="AQ171" s="143"/>
      <c r="AR171" s="143"/>
      <c r="AS171" s="143"/>
      <c r="AT171" s="143">
        <v>2213</v>
      </c>
      <c r="AU171" s="143"/>
      <c r="AV171" s="143"/>
      <c r="AW171" s="143"/>
      <c r="AX171" s="143" t="b">
        <f t="shared" si="2"/>
        <v>1</v>
      </c>
      <c r="AY171" s="143"/>
      <c r="AZ171" s="143"/>
      <c r="BC171" s="143">
        <v>30</v>
      </c>
      <c r="BD171" s="143"/>
      <c r="BE171" s="143"/>
      <c r="BF171" s="143"/>
      <c r="BG171" s="143"/>
      <c r="BH171" s="144" t="s">
        <v>101</v>
      </c>
      <c r="BI171" s="144"/>
      <c r="BJ171" s="144"/>
      <c r="BK171" s="144"/>
      <c r="BL171" s="144"/>
      <c r="BM171" s="144"/>
      <c r="BN171" s="144"/>
      <c r="BO171" s="167">
        <v>0</v>
      </c>
      <c r="BP171" s="168"/>
      <c r="BQ171" s="168"/>
      <c r="BR171" s="169"/>
      <c r="BS171" s="167">
        <v>0</v>
      </c>
      <c r="BT171" s="168"/>
      <c r="BU171" s="168"/>
      <c r="BV171" s="169"/>
      <c r="BW171" s="143" t="b">
        <f t="shared" si="3"/>
        <v>1</v>
      </c>
      <c r="BX171" s="143"/>
      <c r="BY171" s="143"/>
    </row>
    <row r="172" spans="5:77" ht="15" customHeight="1" x14ac:dyDescent="0.15">
      <c r="E172" s="143">
        <v>40</v>
      </c>
      <c r="F172" s="143"/>
      <c r="G172" s="143"/>
      <c r="H172" s="143"/>
      <c r="I172" s="143"/>
      <c r="J172" s="144" t="s">
        <v>102</v>
      </c>
      <c r="K172" s="144"/>
      <c r="L172" s="144"/>
      <c r="M172" s="144"/>
      <c r="N172" s="144"/>
      <c r="O172" s="144"/>
      <c r="P172" s="144"/>
      <c r="Q172" s="143">
        <v>1501</v>
      </c>
      <c r="R172" s="143"/>
      <c r="S172" s="143"/>
      <c r="T172" s="143"/>
      <c r="U172" s="143">
        <v>1501</v>
      </c>
      <c r="V172" s="143"/>
      <c r="W172" s="143"/>
      <c r="X172" s="143"/>
      <c r="Y172" s="143" t="b">
        <f t="shared" si="1"/>
        <v>1</v>
      </c>
      <c r="Z172" s="143"/>
      <c r="AA172" s="143"/>
      <c r="AD172" s="143">
        <v>40</v>
      </c>
      <c r="AE172" s="143"/>
      <c r="AF172" s="143"/>
      <c r="AG172" s="143"/>
      <c r="AH172" s="143"/>
      <c r="AI172" s="144" t="s">
        <v>102</v>
      </c>
      <c r="AJ172" s="144"/>
      <c r="AK172" s="144"/>
      <c r="AL172" s="144"/>
      <c r="AM172" s="144"/>
      <c r="AN172" s="144"/>
      <c r="AO172" s="144"/>
      <c r="AP172" s="143">
        <v>3395</v>
      </c>
      <c r="AQ172" s="143"/>
      <c r="AR172" s="143"/>
      <c r="AS172" s="143"/>
      <c r="AT172" s="143">
        <v>3395</v>
      </c>
      <c r="AU172" s="143"/>
      <c r="AV172" s="143"/>
      <c r="AW172" s="143"/>
      <c r="AX172" s="143" t="b">
        <f t="shared" si="2"/>
        <v>1</v>
      </c>
      <c r="AY172" s="143"/>
      <c r="AZ172" s="143"/>
      <c r="BC172" s="143">
        <v>40</v>
      </c>
      <c r="BD172" s="143"/>
      <c r="BE172" s="143"/>
      <c r="BF172" s="143"/>
      <c r="BG172" s="143"/>
      <c r="BH172" s="144" t="s">
        <v>102</v>
      </c>
      <c r="BI172" s="144"/>
      <c r="BJ172" s="144"/>
      <c r="BK172" s="144"/>
      <c r="BL172" s="144"/>
      <c r="BM172" s="144"/>
      <c r="BN172" s="144"/>
      <c r="BO172" s="167">
        <v>0</v>
      </c>
      <c r="BP172" s="168"/>
      <c r="BQ172" s="168"/>
      <c r="BR172" s="169"/>
      <c r="BS172" s="167">
        <v>0</v>
      </c>
      <c r="BT172" s="168"/>
      <c r="BU172" s="168"/>
      <c r="BV172" s="169"/>
      <c r="BW172" s="143" t="b">
        <f t="shared" si="3"/>
        <v>1</v>
      </c>
      <c r="BX172" s="143"/>
      <c r="BY172" s="143"/>
    </row>
    <row r="173" spans="5:77" ht="15" customHeight="1" x14ac:dyDescent="0.15">
      <c r="E173" s="143">
        <v>50</v>
      </c>
      <c r="F173" s="143"/>
      <c r="G173" s="143"/>
      <c r="H173" s="143"/>
      <c r="I173" s="143"/>
      <c r="J173" s="144" t="s">
        <v>103</v>
      </c>
      <c r="K173" s="144"/>
      <c r="L173" s="144"/>
      <c r="M173" s="144"/>
      <c r="N173" s="144"/>
      <c r="O173" s="144"/>
      <c r="P173" s="144"/>
      <c r="Q173" s="143">
        <v>169</v>
      </c>
      <c r="R173" s="143"/>
      <c r="S173" s="143"/>
      <c r="T173" s="143"/>
      <c r="U173" s="143">
        <v>169</v>
      </c>
      <c r="V173" s="143"/>
      <c r="W173" s="143"/>
      <c r="X173" s="143"/>
      <c r="Y173" s="143" t="b">
        <f t="shared" si="1"/>
        <v>1</v>
      </c>
      <c r="Z173" s="143"/>
      <c r="AA173" s="143"/>
      <c r="AD173" s="143">
        <v>50</v>
      </c>
      <c r="AE173" s="143"/>
      <c r="AF173" s="143"/>
      <c r="AG173" s="143"/>
      <c r="AH173" s="143"/>
      <c r="AI173" s="144" t="s">
        <v>103</v>
      </c>
      <c r="AJ173" s="144"/>
      <c r="AK173" s="144"/>
      <c r="AL173" s="144"/>
      <c r="AM173" s="144"/>
      <c r="AN173" s="144"/>
      <c r="AO173" s="144"/>
      <c r="AP173" s="143">
        <v>412</v>
      </c>
      <c r="AQ173" s="143"/>
      <c r="AR173" s="143"/>
      <c r="AS173" s="143"/>
      <c r="AT173" s="143">
        <v>412</v>
      </c>
      <c r="AU173" s="143"/>
      <c r="AV173" s="143"/>
      <c r="AW173" s="143"/>
      <c r="AX173" s="143" t="b">
        <f t="shared" si="2"/>
        <v>1</v>
      </c>
      <c r="AY173" s="143"/>
      <c r="AZ173" s="143"/>
      <c r="BC173" s="143">
        <v>50</v>
      </c>
      <c r="BD173" s="143"/>
      <c r="BE173" s="143"/>
      <c r="BF173" s="143"/>
      <c r="BG173" s="143"/>
      <c r="BH173" s="144" t="s">
        <v>103</v>
      </c>
      <c r="BI173" s="144"/>
      <c r="BJ173" s="144"/>
      <c r="BK173" s="144"/>
      <c r="BL173" s="144"/>
      <c r="BM173" s="144"/>
      <c r="BN173" s="144"/>
      <c r="BO173" s="167">
        <v>0</v>
      </c>
      <c r="BP173" s="168"/>
      <c r="BQ173" s="168"/>
      <c r="BR173" s="169"/>
      <c r="BS173" s="167">
        <v>0</v>
      </c>
      <c r="BT173" s="168"/>
      <c r="BU173" s="168"/>
      <c r="BV173" s="169"/>
      <c r="BW173" s="143" t="b">
        <f t="shared" si="3"/>
        <v>1</v>
      </c>
      <c r="BX173" s="143"/>
      <c r="BY173" s="143"/>
    </row>
    <row r="174" spans="5:77" ht="15" customHeight="1" x14ac:dyDescent="0.15">
      <c r="E174" s="143">
        <v>60</v>
      </c>
      <c r="F174" s="143"/>
      <c r="G174" s="143"/>
      <c r="H174" s="143"/>
      <c r="I174" s="143"/>
      <c r="J174" s="144" t="s">
        <v>104</v>
      </c>
      <c r="K174" s="144"/>
      <c r="L174" s="144"/>
      <c r="M174" s="144"/>
      <c r="N174" s="144"/>
      <c r="O174" s="144"/>
      <c r="P174" s="144"/>
      <c r="Q174" s="143">
        <v>993</v>
      </c>
      <c r="R174" s="143"/>
      <c r="S174" s="143"/>
      <c r="T174" s="143"/>
      <c r="U174" s="143">
        <v>993</v>
      </c>
      <c r="V174" s="143"/>
      <c r="W174" s="143"/>
      <c r="X174" s="143"/>
      <c r="Y174" s="143" t="b">
        <f t="shared" si="1"/>
        <v>1</v>
      </c>
      <c r="Z174" s="143"/>
      <c r="AA174" s="143"/>
      <c r="AD174" s="143">
        <v>60</v>
      </c>
      <c r="AE174" s="143"/>
      <c r="AF174" s="143"/>
      <c r="AG174" s="143"/>
      <c r="AH174" s="143"/>
      <c r="AI174" s="144" t="s">
        <v>104</v>
      </c>
      <c r="AJ174" s="144"/>
      <c r="AK174" s="144"/>
      <c r="AL174" s="144"/>
      <c r="AM174" s="144"/>
      <c r="AN174" s="144"/>
      <c r="AO174" s="144"/>
      <c r="AP174" s="143">
        <v>411</v>
      </c>
      <c r="AQ174" s="143"/>
      <c r="AR174" s="143"/>
      <c r="AS174" s="143"/>
      <c r="AT174" s="143">
        <v>411</v>
      </c>
      <c r="AU174" s="143"/>
      <c r="AV174" s="143"/>
      <c r="AW174" s="143"/>
      <c r="AX174" s="143" t="b">
        <f t="shared" si="2"/>
        <v>1</v>
      </c>
      <c r="AY174" s="143"/>
      <c r="AZ174" s="143"/>
      <c r="BC174" s="143">
        <v>60</v>
      </c>
      <c r="BD174" s="143"/>
      <c r="BE174" s="143"/>
      <c r="BF174" s="143"/>
      <c r="BG174" s="143"/>
      <c r="BH174" s="144" t="s">
        <v>104</v>
      </c>
      <c r="BI174" s="144"/>
      <c r="BJ174" s="144"/>
      <c r="BK174" s="144"/>
      <c r="BL174" s="144"/>
      <c r="BM174" s="144"/>
      <c r="BN174" s="144"/>
      <c r="BO174" s="167">
        <v>0</v>
      </c>
      <c r="BP174" s="168"/>
      <c r="BQ174" s="168"/>
      <c r="BR174" s="169"/>
      <c r="BS174" s="167">
        <v>0</v>
      </c>
      <c r="BT174" s="168"/>
      <c r="BU174" s="168"/>
      <c r="BV174" s="169"/>
      <c r="BW174" s="143" t="b">
        <f t="shared" si="3"/>
        <v>1</v>
      </c>
      <c r="BX174" s="143"/>
      <c r="BY174" s="143"/>
    </row>
    <row r="175" spans="5:77" ht="15" customHeight="1" x14ac:dyDescent="0.15">
      <c r="E175" s="143">
        <v>70</v>
      </c>
      <c r="F175" s="143"/>
      <c r="G175" s="143"/>
      <c r="H175" s="143"/>
      <c r="I175" s="143"/>
      <c r="J175" s="144" t="s">
        <v>105</v>
      </c>
      <c r="K175" s="144"/>
      <c r="L175" s="144"/>
      <c r="M175" s="144"/>
      <c r="N175" s="144"/>
      <c r="O175" s="144"/>
      <c r="P175" s="144"/>
      <c r="Q175" s="143">
        <v>667</v>
      </c>
      <c r="R175" s="143"/>
      <c r="S175" s="143"/>
      <c r="T175" s="143"/>
      <c r="U175" s="143">
        <v>667</v>
      </c>
      <c r="V175" s="143"/>
      <c r="W175" s="143"/>
      <c r="X175" s="143"/>
      <c r="Y175" s="143" t="b">
        <f t="shared" si="1"/>
        <v>1</v>
      </c>
      <c r="Z175" s="143"/>
      <c r="AA175" s="143"/>
      <c r="AD175" s="143">
        <v>70</v>
      </c>
      <c r="AE175" s="143"/>
      <c r="AF175" s="143"/>
      <c r="AG175" s="143"/>
      <c r="AH175" s="143"/>
      <c r="AI175" s="144" t="s">
        <v>105</v>
      </c>
      <c r="AJ175" s="144"/>
      <c r="AK175" s="144"/>
      <c r="AL175" s="144"/>
      <c r="AM175" s="144"/>
      <c r="AN175" s="144"/>
      <c r="AO175" s="144"/>
      <c r="AP175" s="143">
        <v>331</v>
      </c>
      <c r="AQ175" s="143"/>
      <c r="AR175" s="143"/>
      <c r="AS175" s="143"/>
      <c r="AT175" s="143">
        <v>331</v>
      </c>
      <c r="AU175" s="143"/>
      <c r="AV175" s="143"/>
      <c r="AW175" s="143"/>
      <c r="AX175" s="143" t="b">
        <f t="shared" si="2"/>
        <v>1</v>
      </c>
      <c r="AY175" s="143"/>
      <c r="AZ175" s="143"/>
      <c r="BC175" s="143">
        <v>70</v>
      </c>
      <c r="BD175" s="143"/>
      <c r="BE175" s="143"/>
      <c r="BF175" s="143"/>
      <c r="BG175" s="143"/>
      <c r="BH175" s="144" t="s">
        <v>105</v>
      </c>
      <c r="BI175" s="144"/>
      <c r="BJ175" s="144"/>
      <c r="BK175" s="144"/>
      <c r="BL175" s="144"/>
      <c r="BM175" s="144"/>
      <c r="BN175" s="144"/>
      <c r="BO175" s="167">
        <v>0</v>
      </c>
      <c r="BP175" s="168"/>
      <c r="BQ175" s="168"/>
      <c r="BR175" s="169"/>
      <c r="BS175" s="167">
        <v>0</v>
      </c>
      <c r="BT175" s="168"/>
      <c r="BU175" s="168"/>
      <c r="BV175" s="169"/>
      <c r="BW175" s="143" t="b">
        <f t="shared" si="3"/>
        <v>1</v>
      </c>
      <c r="BX175" s="143"/>
      <c r="BY175" s="143"/>
    </row>
    <row r="176" spans="5:77" ht="15" customHeight="1" x14ac:dyDescent="0.15">
      <c r="E176" s="143">
        <v>80</v>
      </c>
      <c r="F176" s="143"/>
      <c r="G176" s="143"/>
      <c r="H176" s="143"/>
      <c r="I176" s="143"/>
      <c r="J176" s="144" t="s">
        <v>106</v>
      </c>
      <c r="K176" s="144"/>
      <c r="L176" s="144"/>
      <c r="M176" s="144"/>
      <c r="N176" s="144"/>
      <c r="O176" s="144"/>
      <c r="P176" s="144"/>
      <c r="Q176" s="143">
        <v>8</v>
      </c>
      <c r="R176" s="143"/>
      <c r="S176" s="143"/>
      <c r="T176" s="143"/>
      <c r="U176" s="143">
        <v>8</v>
      </c>
      <c r="V176" s="143"/>
      <c r="W176" s="143"/>
      <c r="X176" s="143"/>
      <c r="Y176" s="143" t="b">
        <f t="shared" si="1"/>
        <v>1</v>
      </c>
      <c r="Z176" s="143"/>
      <c r="AA176" s="143"/>
      <c r="AD176" s="143">
        <v>80</v>
      </c>
      <c r="AE176" s="143"/>
      <c r="AF176" s="143"/>
      <c r="AG176" s="143"/>
      <c r="AH176" s="143"/>
      <c r="AI176" s="144" t="s">
        <v>106</v>
      </c>
      <c r="AJ176" s="144"/>
      <c r="AK176" s="144"/>
      <c r="AL176" s="144"/>
      <c r="AM176" s="144"/>
      <c r="AN176" s="144"/>
      <c r="AO176" s="144"/>
      <c r="AP176" s="143">
        <v>845</v>
      </c>
      <c r="AQ176" s="143"/>
      <c r="AR176" s="143"/>
      <c r="AS176" s="143"/>
      <c r="AT176" s="143">
        <v>845</v>
      </c>
      <c r="AU176" s="143"/>
      <c r="AV176" s="143"/>
      <c r="AW176" s="143"/>
      <c r="AX176" s="143" t="b">
        <f t="shared" si="2"/>
        <v>1</v>
      </c>
      <c r="AY176" s="143"/>
      <c r="AZ176" s="143"/>
      <c r="BC176" s="143">
        <v>80</v>
      </c>
      <c r="BD176" s="143"/>
      <c r="BE176" s="143"/>
      <c r="BF176" s="143"/>
      <c r="BG176" s="143"/>
      <c r="BH176" s="144" t="s">
        <v>106</v>
      </c>
      <c r="BI176" s="144"/>
      <c r="BJ176" s="144"/>
      <c r="BK176" s="144"/>
      <c r="BL176" s="144"/>
      <c r="BM176" s="144"/>
      <c r="BN176" s="144"/>
      <c r="BO176" s="167">
        <v>0</v>
      </c>
      <c r="BP176" s="168"/>
      <c r="BQ176" s="168"/>
      <c r="BR176" s="169"/>
      <c r="BS176" s="167">
        <v>0</v>
      </c>
      <c r="BT176" s="168"/>
      <c r="BU176" s="168"/>
      <c r="BV176" s="169"/>
      <c r="BW176" s="143" t="b">
        <f t="shared" si="3"/>
        <v>1</v>
      </c>
      <c r="BX176" s="143"/>
      <c r="BY176" s="143"/>
    </row>
    <row r="177" spans="4:77" ht="15" customHeight="1" x14ac:dyDescent="0.15">
      <c r="E177" s="143">
        <v>90</v>
      </c>
      <c r="F177" s="143"/>
      <c r="G177" s="143"/>
      <c r="H177" s="143"/>
      <c r="I177" s="143"/>
      <c r="J177" s="144" t="s">
        <v>107</v>
      </c>
      <c r="K177" s="144"/>
      <c r="L177" s="144"/>
      <c r="M177" s="144"/>
      <c r="N177" s="144"/>
      <c r="O177" s="144"/>
      <c r="P177" s="144"/>
      <c r="Q177" s="143">
        <v>24559</v>
      </c>
      <c r="R177" s="143"/>
      <c r="S177" s="143"/>
      <c r="T177" s="143"/>
      <c r="U177" s="143">
        <v>24559</v>
      </c>
      <c r="V177" s="143"/>
      <c r="W177" s="143"/>
      <c r="X177" s="143"/>
      <c r="Y177" s="143" t="b">
        <f t="shared" si="1"/>
        <v>1</v>
      </c>
      <c r="Z177" s="143"/>
      <c r="AA177" s="143"/>
      <c r="AD177" s="143">
        <v>90</v>
      </c>
      <c r="AE177" s="143"/>
      <c r="AF177" s="143"/>
      <c r="AG177" s="143"/>
      <c r="AH177" s="143"/>
      <c r="AI177" s="144" t="s">
        <v>107</v>
      </c>
      <c r="AJ177" s="144"/>
      <c r="AK177" s="144"/>
      <c r="AL177" s="144"/>
      <c r="AM177" s="144"/>
      <c r="AN177" s="144"/>
      <c r="AO177" s="144"/>
      <c r="AP177" s="143">
        <v>7594</v>
      </c>
      <c r="AQ177" s="143"/>
      <c r="AR177" s="143"/>
      <c r="AS177" s="143"/>
      <c r="AT177" s="143">
        <v>7594</v>
      </c>
      <c r="AU177" s="143"/>
      <c r="AV177" s="143"/>
      <c r="AW177" s="143"/>
      <c r="AX177" s="143" t="b">
        <f t="shared" si="2"/>
        <v>1</v>
      </c>
      <c r="AY177" s="143"/>
      <c r="AZ177" s="143"/>
      <c r="BC177" s="143">
        <v>90</v>
      </c>
      <c r="BD177" s="143"/>
      <c r="BE177" s="143"/>
      <c r="BF177" s="143"/>
      <c r="BG177" s="143"/>
      <c r="BH177" s="144" t="s">
        <v>107</v>
      </c>
      <c r="BI177" s="144"/>
      <c r="BJ177" s="144"/>
      <c r="BK177" s="144"/>
      <c r="BL177" s="144"/>
      <c r="BM177" s="144"/>
      <c r="BN177" s="144"/>
      <c r="BO177" s="167">
        <v>0</v>
      </c>
      <c r="BP177" s="168"/>
      <c r="BQ177" s="168"/>
      <c r="BR177" s="169"/>
      <c r="BS177" s="167">
        <v>0</v>
      </c>
      <c r="BT177" s="168"/>
      <c r="BU177" s="168"/>
      <c r="BV177" s="169"/>
      <c r="BW177" s="143" t="b">
        <f t="shared" si="3"/>
        <v>1</v>
      </c>
      <c r="BX177" s="143"/>
      <c r="BY177" s="143"/>
    </row>
    <row r="178" spans="4:77" ht="15" customHeight="1" x14ac:dyDescent="0.15">
      <c r="E178" s="189" t="s">
        <v>112</v>
      </c>
      <c r="F178" s="189"/>
      <c r="G178" s="189"/>
      <c r="H178" s="189"/>
      <c r="I178" s="189"/>
      <c r="J178" s="188" t="s">
        <v>108</v>
      </c>
      <c r="K178" s="188"/>
      <c r="L178" s="188"/>
      <c r="M178" s="188"/>
      <c r="N178" s="188"/>
      <c r="O178" s="188"/>
      <c r="P178" s="188"/>
      <c r="Q178" s="189">
        <v>161912</v>
      </c>
      <c r="R178" s="189"/>
      <c r="S178" s="189"/>
      <c r="T178" s="189"/>
      <c r="U178" s="189">
        <v>161912</v>
      </c>
      <c r="V178" s="189"/>
      <c r="W178" s="189"/>
      <c r="X178" s="189"/>
      <c r="Y178" s="189" t="b">
        <f t="shared" si="1"/>
        <v>1</v>
      </c>
      <c r="Z178" s="189"/>
      <c r="AA178" s="189"/>
      <c r="AD178" s="189" t="s">
        <v>112</v>
      </c>
      <c r="AE178" s="189"/>
      <c r="AF178" s="189"/>
      <c r="AG178" s="189"/>
      <c r="AH178" s="189"/>
      <c r="AI178" s="188" t="s">
        <v>108</v>
      </c>
      <c r="AJ178" s="188"/>
      <c r="AK178" s="188"/>
      <c r="AL178" s="188"/>
      <c r="AM178" s="188"/>
      <c r="AN178" s="188"/>
      <c r="AO178" s="188"/>
      <c r="AP178" s="189">
        <v>100701</v>
      </c>
      <c r="AQ178" s="189"/>
      <c r="AR178" s="189"/>
      <c r="AS178" s="189"/>
      <c r="AT178" s="189">
        <v>100701</v>
      </c>
      <c r="AU178" s="189"/>
      <c r="AV178" s="189"/>
      <c r="AW178" s="189"/>
      <c r="AX178" s="189" t="b">
        <f t="shared" si="2"/>
        <v>1</v>
      </c>
      <c r="AY178" s="189"/>
      <c r="AZ178" s="189"/>
      <c r="BC178" s="189" t="s">
        <v>112</v>
      </c>
      <c r="BD178" s="189"/>
      <c r="BE178" s="189"/>
      <c r="BF178" s="189"/>
      <c r="BG178" s="189"/>
      <c r="BH178" s="188" t="s">
        <v>108</v>
      </c>
      <c r="BI178" s="188"/>
      <c r="BJ178" s="188"/>
      <c r="BK178" s="188"/>
      <c r="BL178" s="188"/>
      <c r="BM178" s="188"/>
      <c r="BN178" s="188"/>
      <c r="BO178" s="189">
        <v>35</v>
      </c>
      <c r="BP178" s="189"/>
      <c r="BQ178" s="189"/>
      <c r="BR178" s="189"/>
      <c r="BS178" s="189">
        <v>35</v>
      </c>
      <c r="BT178" s="189"/>
      <c r="BU178" s="189"/>
      <c r="BV178" s="189"/>
      <c r="BW178" s="189" t="b">
        <f t="shared" si="3"/>
        <v>1</v>
      </c>
      <c r="BX178" s="189"/>
      <c r="BY178" s="189"/>
    </row>
    <row r="180" spans="4:77" x14ac:dyDescent="0.15">
      <c r="E180" s="98" t="s">
        <v>148</v>
      </c>
    </row>
    <row r="181" spans="4:77" ht="13.5" x14ac:dyDescent="0.15">
      <c r="E181" s="112" t="s">
        <v>152</v>
      </c>
    </row>
    <row r="182" spans="4:77" ht="13.5" x14ac:dyDescent="0.15">
      <c r="E182" s="112" t="s">
        <v>153</v>
      </c>
    </row>
    <row r="183" spans="4:77" ht="13.5" x14ac:dyDescent="0.15">
      <c r="E183" s="112" t="s">
        <v>154</v>
      </c>
    </row>
    <row r="184" spans="4:77" ht="13.5" x14ac:dyDescent="0.15">
      <c r="E184" s="112"/>
    </row>
    <row r="186" spans="4:77" x14ac:dyDescent="0.15">
      <c r="D186" s="97" t="s">
        <v>143</v>
      </c>
    </row>
    <row r="187" spans="4:77" x14ac:dyDescent="0.15">
      <c r="D187" s="97"/>
      <c r="E187" s="6" t="s">
        <v>136</v>
      </c>
    </row>
    <row r="188" spans="4:77" x14ac:dyDescent="0.15">
      <c r="D188" s="97"/>
      <c r="E188" s="6" t="s">
        <v>137</v>
      </c>
    </row>
    <row r="189" spans="4:77" x14ac:dyDescent="0.15">
      <c r="D189" s="97"/>
      <c r="E189" s="6" t="s">
        <v>135</v>
      </c>
    </row>
    <row r="190" spans="4:77" x14ac:dyDescent="0.15">
      <c r="D190" s="97"/>
    </row>
    <row r="191" spans="4:77" x14ac:dyDescent="0.15">
      <c r="D191" s="97"/>
      <c r="M191" s="100" t="s">
        <v>117</v>
      </c>
    </row>
    <row r="192" spans="4:77" x14ac:dyDescent="0.15">
      <c r="D192" s="97"/>
      <c r="E192" s="191" t="s">
        <v>119</v>
      </c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3"/>
      <c r="Q192" s="154" t="s">
        <v>120</v>
      </c>
      <c r="R192" s="155"/>
      <c r="S192" s="155"/>
      <c r="T192" s="155"/>
      <c r="U192" s="155"/>
      <c r="V192" s="155"/>
      <c r="W192" s="155"/>
      <c r="X192" s="156"/>
      <c r="Y192" s="145" t="s">
        <v>133</v>
      </c>
      <c r="Z192" s="146"/>
      <c r="AA192" s="147"/>
    </row>
    <row r="193" spans="3:27" x14ac:dyDescent="0.15">
      <c r="D193" s="97"/>
      <c r="E193" s="194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6"/>
      <c r="Q193" s="161" t="s">
        <v>56</v>
      </c>
      <c r="R193" s="162"/>
      <c r="S193" s="162"/>
      <c r="T193" s="163"/>
      <c r="U193" s="158" t="s">
        <v>121</v>
      </c>
      <c r="V193" s="158"/>
      <c r="W193" s="158"/>
      <c r="X193" s="158"/>
      <c r="Y193" s="148"/>
      <c r="Z193" s="149"/>
      <c r="AA193" s="150"/>
    </row>
    <row r="194" spans="3:27" ht="13.5" customHeight="1" x14ac:dyDescent="0.15">
      <c r="D194" s="97"/>
      <c r="E194" s="176" t="s">
        <v>122</v>
      </c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8"/>
      <c r="Q194" s="190">
        <v>515241</v>
      </c>
      <c r="R194" s="190"/>
      <c r="S194" s="190"/>
      <c r="T194" s="190"/>
      <c r="U194" s="190">
        <v>513120</v>
      </c>
      <c r="V194" s="190"/>
      <c r="W194" s="190"/>
      <c r="X194" s="190"/>
      <c r="Y194" s="182">
        <f t="shared" ref="Y194:Y203" si="4">ABS((Q194-U194)/((Q194+U194)/2)*100)</f>
        <v>0.41250105750801519</v>
      </c>
      <c r="Z194" s="183"/>
      <c r="AA194" s="184"/>
    </row>
    <row r="195" spans="3:27" ht="13.5" customHeight="1" x14ac:dyDescent="0.15">
      <c r="D195" s="97"/>
      <c r="E195" s="176" t="s">
        <v>123</v>
      </c>
      <c r="F195" s="177"/>
      <c r="G195" s="177"/>
      <c r="H195" s="177"/>
      <c r="I195" s="177"/>
      <c r="J195" s="177" t="s">
        <v>88</v>
      </c>
      <c r="K195" s="177"/>
      <c r="L195" s="177"/>
      <c r="M195" s="177"/>
      <c r="N195" s="177"/>
      <c r="O195" s="177"/>
      <c r="P195" s="178"/>
      <c r="Q195" s="197">
        <v>181740</v>
      </c>
      <c r="R195" s="197"/>
      <c r="S195" s="197"/>
      <c r="T195" s="197"/>
      <c r="U195" s="197">
        <v>181040</v>
      </c>
      <c r="V195" s="197"/>
      <c r="W195" s="197"/>
      <c r="X195" s="197"/>
      <c r="Y195" s="164">
        <f t="shared" si="4"/>
        <v>0.38590881525993714</v>
      </c>
      <c r="Z195" s="165"/>
      <c r="AA195" s="166"/>
    </row>
    <row r="196" spans="3:27" ht="13.5" customHeight="1" x14ac:dyDescent="0.15">
      <c r="D196" s="97"/>
      <c r="E196" s="176" t="s">
        <v>124</v>
      </c>
      <c r="F196" s="177"/>
      <c r="G196" s="177"/>
      <c r="H196" s="177"/>
      <c r="I196" s="177"/>
      <c r="J196" s="177" t="s">
        <v>87</v>
      </c>
      <c r="K196" s="177"/>
      <c r="L196" s="177"/>
      <c r="M196" s="177"/>
      <c r="N196" s="177"/>
      <c r="O196" s="177"/>
      <c r="P196" s="178"/>
      <c r="Q196" s="197">
        <v>340389</v>
      </c>
      <c r="R196" s="197"/>
      <c r="S196" s="197"/>
      <c r="T196" s="197"/>
      <c r="U196" s="197">
        <v>330967</v>
      </c>
      <c r="V196" s="197"/>
      <c r="W196" s="197"/>
      <c r="X196" s="197"/>
      <c r="Y196" s="164">
        <f t="shared" si="4"/>
        <v>2.8068565708804272</v>
      </c>
      <c r="Z196" s="165"/>
      <c r="AA196" s="166"/>
    </row>
    <row r="197" spans="3:27" ht="13.5" customHeight="1" x14ac:dyDescent="0.15">
      <c r="D197" s="97"/>
      <c r="E197" s="176" t="s">
        <v>125</v>
      </c>
      <c r="F197" s="177"/>
      <c r="G197" s="177"/>
      <c r="H197" s="177"/>
      <c r="I197" s="177"/>
      <c r="J197" s="177" t="s">
        <v>90</v>
      </c>
      <c r="K197" s="177"/>
      <c r="L197" s="177"/>
      <c r="M197" s="177"/>
      <c r="N197" s="177"/>
      <c r="O197" s="177"/>
      <c r="P197" s="178"/>
      <c r="Q197" s="197">
        <v>230433</v>
      </c>
      <c r="R197" s="197"/>
      <c r="S197" s="197"/>
      <c r="T197" s="197"/>
      <c r="U197" s="197">
        <v>236800</v>
      </c>
      <c r="V197" s="197"/>
      <c r="W197" s="197"/>
      <c r="X197" s="197"/>
      <c r="Y197" s="164">
        <f t="shared" si="4"/>
        <v>2.7254068098785829</v>
      </c>
      <c r="Z197" s="165"/>
      <c r="AA197" s="166"/>
    </row>
    <row r="198" spans="3:27" ht="13.5" customHeight="1" x14ac:dyDescent="0.15">
      <c r="D198" s="97"/>
      <c r="E198" s="176" t="s">
        <v>126</v>
      </c>
      <c r="F198" s="177"/>
      <c r="G198" s="177"/>
      <c r="H198" s="177"/>
      <c r="I198" s="177"/>
      <c r="J198" s="177" t="s">
        <v>92</v>
      </c>
      <c r="K198" s="177"/>
      <c r="L198" s="177"/>
      <c r="M198" s="177"/>
      <c r="N198" s="177"/>
      <c r="O198" s="177"/>
      <c r="P198" s="178"/>
      <c r="Q198" s="197">
        <v>668538</v>
      </c>
      <c r="R198" s="197"/>
      <c r="S198" s="197"/>
      <c r="T198" s="197"/>
      <c r="U198" s="197">
        <v>676590</v>
      </c>
      <c r="V198" s="197"/>
      <c r="W198" s="197"/>
      <c r="X198" s="197"/>
      <c r="Y198" s="164">
        <f t="shared" si="4"/>
        <v>1.1972094848966046</v>
      </c>
      <c r="Z198" s="165"/>
      <c r="AA198" s="166"/>
    </row>
    <row r="199" spans="3:27" ht="13.5" customHeight="1" x14ac:dyDescent="0.15">
      <c r="D199" s="97"/>
      <c r="E199" s="176" t="s">
        <v>127</v>
      </c>
      <c r="F199" s="177"/>
      <c r="G199" s="177"/>
      <c r="H199" s="177"/>
      <c r="I199" s="177"/>
      <c r="J199" s="177" t="s">
        <v>93</v>
      </c>
      <c r="K199" s="177"/>
      <c r="L199" s="177"/>
      <c r="M199" s="177"/>
      <c r="N199" s="177"/>
      <c r="O199" s="177"/>
      <c r="P199" s="178"/>
      <c r="Q199" s="197">
        <v>330437.73</v>
      </c>
      <c r="R199" s="197"/>
      <c r="S199" s="197"/>
      <c r="T199" s="197"/>
      <c r="U199" s="197">
        <v>330800</v>
      </c>
      <c r="V199" s="197"/>
      <c r="W199" s="197"/>
      <c r="X199" s="197"/>
      <c r="Y199" s="164">
        <f t="shared" si="4"/>
        <v>0.10957329975711416</v>
      </c>
      <c r="Z199" s="165"/>
      <c r="AA199" s="166"/>
    </row>
    <row r="200" spans="3:27" ht="13.5" customHeight="1" x14ac:dyDescent="0.15">
      <c r="D200" s="97"/>
      <c r="E200" s="176" t="s">
        <v>128</v>
      </c>
      <c r="F200" s="177"/>
      <c r="G200" s="177"/>
      <c r="H200" s="177"/>
      <c r="I200" s="177"/>
      <c r="J200" s="177" t="s">
        <v>94</v>
      </c>
      <c r="K200" s="177"/>
      <c r="L200" s="177"/>
      <c r="M200" s="177"/>
      <c r="N200" s="177"/>
      <c r="O200" s="177"/>
      <c r="P200" s="178"/>
      <c r="Q200" s="197">
        <v>735</v>
      </c>
      <c r="R200" s="197"/>
      <c r="S200" s="197"/>
      <c r="T200" s="197"/>
      <c r="U200" s="197">
        <v>719</v>
      </c>
      <c r="V200" s="197"/>
      <c r="W200" s="197"/>
      <c r="X200" s="197"/>
      <c r="Y200" s="164">
        <f t="shared" si="4"/>
        <v>2.200825309491059</v>
      </c>
      <c r="Z200" s="165"/>
      <c r="AA200" s="166"/>
    </row>
    <row r="201" spans="3:27" ht="13.5" customHeight="1" x14ac:dyDescent="0.15">
      <c r="D201" s="97"/>
      <c r="E201" s="176" t="s">
        <v>129</v>
      </c>
      <c r="F201" s="177"/>
      <c r="G201" s="177"/>
      <c r="H201" s="177"/>
      <c r="I201" s="177"/>
      <c r="J201" s="177" t="s">
        <v>95</v>
      </c>
      <c r="K201" s="177"/>
      <c r="L201" s="177"/>
      <c r="M201" s="177"/>
      <c r="N201" s="177"/>
      <c r="O201" s="177"/>
      <c r="P201" s="178"/>
      <c r="Q201" s="197">
        <v>295835.94</v>
      </c>
      <c r="R201" s="197"/>
      <c r="S201" s="197"/>
      <c r="T201" s="197"/>
      <c r="U201" s="197">
        <v>300000</v>
      </c>
      <c r="V201" s="197"/>
      <c r="W201" s="197"/>
      <c r="X201" s="197"/>
      <c r="Y201" s="164">
        <f t="shared" si="4"/>
        <v>1.397720318784395</v>
      </c>
      <c r="Z201" s="165"/>
      <c r="AA201" s="166"/>
    </row>
    <row r="202" spans="3:27" ht="13.5" customHeight="1" x14ac:dyDescent="0.15">
      <c r="D202" s="97"/>
      <c r="E202" s="176" t="s">
        <v>130</v>
      </c>
      <c r="F202" s="177"/>
      <c r="G202" s="177"/>
      <c r="H202" s="177"/>
      <c r="I202" s="177"/>
      <c r="J202" s="177" t="s">
        <v>96</v>
      </c>
      <c r="K202" s="177"/>
      <c r="L202" s="177"/>
      <c r="M202" s="177"/>
      <c r="N202" s="177"/>
      <c r="O202" s="177"/>
      <c r="P202" s="178"/>
      <c r="Q202" s="197">
        <v>5897.56</v>
      </c>
      <c r="R202" s="197"/>
      <c r="S202" s="197"/>
      <c r="T202" s="197"/>
      <c r="U202" s="197">
        <v>5770</v>
      </c>
      <c r="V202" s="197"/>
      <c r="W202" s="197"/>
      <c r="X202" s="197"/>
      <c r="Y202" s="164">
        <f t="shared" si="4"/>
        <v>2.1865754279386675</v>
      </c>
      <c r="Z202" s="165"/>
      <c r="AA202" s="166"/>
    </row>
    <row r="203" spans="3:27" ht="13.5" customHeight="1" x14ac:dyDescent="0.15">
      <c r="D203" s="97"/>
      <c r="E203" s="176" t="s">
        <v>131</v>
      </c>
      <c r="F203" s="177"/>
      <c r="G203" s="177"/>
      <c r="H203" s="177"/>
      <c r="I203" s="177"/>
      <c r="J203" s="177" t="s">
        <v>97</v>
      </c>
      <c r="K203" s="177"/>
      <c r="L203" s="177"/>
      <c r="M203" s="177"/>
      <c r="N203" s="177"/>
      <c r="O203" s="177"/>
      <c r="P203" s="178"/>
      <c r="Q203" s="197">
        <v>1894340.97</v>
      </c>
      <c r="R203" s="197"/>
      <c r="S203" s="197"/>
      <c r="T203" s="197"/>
      <c r="U203" s="197">
        <v>1910931</v>
      </c>
      <c r="V203" s="197"/>
      <c r="W203" s="197"/>
      <c r="X203" s="197"/>
      <c r="Y203" s="164">
        <f t="shared" si="4"/>
        <v>0.87194976499932164</v>
      </c>
      <c r="Z203" s="165"/>
      <c r="AA203" s="166"/>
    </row>
    <row r="204" spans="3:27" ht="13.5" customHeight="1" x14ac:dyDescent="0.15">
      <c r="D204" s="97"/>
      <c r="E204" s="198" t="s">
        <v>132</v>
      </c>
      <c r="F204" s="199"/>
      <c r="G204" s="199"/>
      <c r="H204" s="199"/>
      <c r="I204" s="199"/>
      <c r="J204" s="199" t="s">
        <v>98</v>
      </c>
      <c r="K204" s="199"/>
      <c r="L204" s="199"/>
      <c r="M204" s="199"/>
      <c r="N204" s="199"/>
      <c r="O204" s="199"/>
      <c r="P204" s="200"/>
      <c r="Q204" s="201" t="s">
        <v>112</v>
      </c>
      <c r="R204" s="202"/>
      <c r="S204" s="202"/>
      <c r="T204" s="202"/>
      <c r="U204" s="201" t="s">
        <v>112</v>
      </c>
      <c r="V204" s="202"/>
      <c r="W204" s="202"/>
      <c r="X204" s="202"/>
      <c r="Y204" s="188">
        <f>SUM(Y194:Y203)/10</f>
        <v>1.4294526859394125</v>
      </c>
      <c r="Z204" s="188"/>
      <c r="AA204" s="188"/>
    </row>
    <row r="205" spans="3:27" x14ac:dyDescent="0.15">
      <c r="D205" s="97"/>
      <c r="E205" s="104" t="s">
        <v>134</v>
      </c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2"/>
      <c r="R205" s="103"/>
      <c r="S205" s="103"/>
      <c r="T205" s="103"/>
      <c r="U205" s="102"/>
      <c r="V205" s="103"/>
      <c r="W205" s="103"/>
      <c r="X205" s="103"/>
      <c r="Y205" s="104"/>
      <c r="Z205" s="104"/>
      <c r="AA205" s="104"/>
    </row>
    <row r="206" spans="3:27" x14ac:dyDescent="0.15">
      <c r="D206" s="97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2"/>
      <c r="R206" s="103"/>
      <c r="S206" s="103"/>
      <c r="T206" s="103"/>
      <c r="U206" s="102"/>
      <c r="V206" s="103"/>
      <c r="W206" s="103"/>
      <c r="X206" s="103"/>
      <c r="Y206" s="104"/>
      <c r="Z206" s="104"/>
      <c r="AA206" s="104"/>
    </row>
    <row r="207" spans="3:27" x14ac:dyDescent="0.15">
      <c r="D207" s="97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2"/>
      <c r="R207" s="103"/>
      <c r="S207" s="103"/>
      <c r="T207" s="103"/>
      <c r="U207" s="102"/>
      <c r="V207" s="103"/>
      <c r="W207" s="103"/>
      <c r="X207" s="103"/>
      <c r="Y207" s="104"/>
      <c r="Z207" s="104"/>
      <c r="AA207" s="104"/>
    </row>
    <row r="208" spans="3:27" x14ac:dyDescent="0.15">
      <c r="C208" s="6" t="s">
        <v>43</v>
      </c>
    </row>
    <row r="209" spans="4:4" x14ac:dyDescent="0.15">
      <c r="D209" s="97" t="s">
        <v>86</v>
      </c>
    </row>
    <row r="227" spans="3:4" x14ac:dyDescent="0.15">
      <c r="C227" s="6"/>
      <c r="D227" s="6"/>
    </row>
    <row r="228" spans="3:4" x14ac:dyDescent="0.15">
      <c r="C228" s="6"/>
      <c r="D228" s="6"/>
    </row>
  </sheetData>
  <mergeCells count="617">
    <mergeCell ref="E72:L73"/>
    <mergeCell ref="M72:P73"/>
    <mergeCell ref="E74:L74"/>
    <mergeCell ref="M74:P74"/>
    <mergeCell ref="E75:L75"/>
    <mergeCell ref="M75:P75"/>
    <mergeCell ref="E76:L76"/>
    <mergeCell ref="M76:P76"/>
    <mergeCell ref="E60:L60"/>
    <mergeCell ref="M60:P60"/>
    <mergeCell ref="E61:L61"/>
    <mergeCell ref="M61:P61"/>
    <mergeCell ref="E63:L63"/>
    <mergeCell ref="M63:P63"/>
    <mergeCell ref="E62:L62"/>
    <mergeCell ref="M62:P62"/>
    <mergeCell ref="E55:L55"/>
    <mergeCell ref="M55:P55"/>
    <mergeCell ref="E58:L59"/>
    <mergeCell ref="M58:P59"/>
    <mergeCell ref="E53:L53"/>
    <mergeCell ref="M53:P53"/>
    <mergeCell ref="E54:L54"/>
    <mergeCell ref="M54:P54"/>
    <mergeCell ref="E41:L41"/>
    <mergeCell ref="M41:X41"/>
    <mergeCell ref="Y41:AB41"/>
    <mergeCell ref="AC41:AF41"/>
    <mergeCell ref="AG41:AJ41"/>
    <mergeCell ref="AK41:AN41"/>
    <mergeCell ref="E51:L52"/>
    <mergeCell ref="M51:P52"/>
    <mergeCell ref="E33:L34"/>
    <mergeCell ref="M33:X34"/>
    <mergeCell ref="Y33:AB34"/>
    <mergeCell ref="E40:L40"/>
    <mergeCell ref="M40:X40"/>
    <mergeCell ref="Y40:AB40"/>
    <mergeCell ref="AC40:AF40"/>
    <mergeCell ref="AG40:AJ40"/>
    <mergeCell ref="AK40:AN40"/>
    <mergeCell ref="E26:L27"/>
    <mergeCell ref="M26:X27"/>
    <mergeCell ref="Y26:AB27"/>
    <mergeCell ref="AK27:AN27"/>
    <mergeCell ref="AK28:AN28"/>
    <mergeCell ref="AK29:AN29"/>
    <mergeCell ref="AK30:AN30"/>
    <mergeCell ref="AC26:AN26"/>
    <mergeCell ref="AG27:AJ27"/>
    <mergeCell ref="AG28:AJ28"/>
    <mergeCell ref="AG29:AJ29"/>
    <mergeCell ref="AG30:AJ30"/>
    <mergeCell ref="AG34:AJ34"/>
    <mergeCell ref="AG35:AJ35"/>
    <mergeCell ref="AG36:AJ36"/>
    <mergeCell ref="AK34:AN34"/>
    <mergeCell ref="AK35:AN35"/>
    <mergeCell ref="E194:P194"/>
    <mergeCell ref="E195:P195"/>
    <mergeCell ref="E196:P196"/>
    <mergeCell ref="E197:P197"/>
    <mergeCell ref="E198:P198"/>
    <mergeCell ref="E199:P199"/>
    <mergeCell ref="E200:P200"/>
    <mergeCell ref="E201:P201"/>
    <mergeCell ref="E202:P202"/>
    <mergeCell ref="E203:P203"/>
    <mergeCell ref="E204:P204"/>
    <mergeCell ref="Q204:T204"/>
    <mergeCell ref="U204:X204"/>
    <mergeCell ref="Y204:AA204"/>
    <mergeCell ref="Q202:T202"/>
    <mergeCell ref="U202:X202"/>
    <mergeCell ref="Y202:AA202"/>
    <mergeCell ref="Q203:T203"/>
    <mergeCell ref="U203:X203"/>
    <mergeCell ref="Y203:AA203"/>
    <mergeCell ref="Q200:T200"/>
    <mergeCell ref="U200:X200"/>
    <mergeCell ref="Y200:AA200"/>
    <mergeCell ref="Q201:T201"/>
    <mergeCell ref="U201:X201"/>
    <mergeCell ref="Y201:AA201"/>
    <mergeCell ref="Q198:T198"/>
    <mergeCell ref="U198:X198"/>
    <mergeCell ref="Y198:AA198"/>
    <mergeCell ref="Q199:T199"/>
    <mergeCell ref="U199:X199"/>
    <mergeCell ref="Y199:AA199"/>
    <mergeCell ref="Q197:T197"/>
    <mergeCell ref="U197:X197"/>
    <mergeCell ref="Y197:AA197"/>
    <mergeCell ref="Q195:T195"/>
    <mergeCell ref="U195:X195"/>
    <mergeCell ref="Y195:AA195"/>
    <mergeCell ref="Q196:T196"/>
    <mergeCell ref="U196:X196"/>
    <mergeCell ref="Y196:AA196"/>
    <mergeCell ref="Q192:X192"/>
    <mergeCell ref="Y192:AA193"/>
    <mergeCell ref="Q193:T193"/>
    <mergeCell ref="U193:X193"/>
    <mergeCell ref="Q194:T194"/>
    <mergeCell ref="U194:X194"/>
    <mergeCell ref="Y194:AA194"/>
    <mergeCell ref="E192:P193"/>
    <mergeCell ref="BC177:BG177"/>
    <mergeCell ref="AD177:AH177"/>
    <mergeCell ref="AI177:AO177"/>
    <mergeCell ref="AP177:AS177"/>
    <mergeCell ref="AT177:AW177"/>
    <mergeCell ref="AX177:AZ177"/>
    <mergeCell ref="AD178:AH178"/>
    <mergeCell ref="AI178:AO178"/>
    <mergeCell ref="AP178:AS178"/>
    <mergeCell ref="AT178:AW178"/>
    <mergeCell ref="AX178:AZ178"/>
    <mergeCell ref="E177:I177"/>
    <mergeCell ref="J177:P177"/>
    <mergeCell ref="Q177:T177"/>
    <mergeCell ref="U177:X177"/>
    <mergeCell ref="Y177:AA177"/>
    <mergeCell ref="BH177:BN177"/>
    <mergeCell ref="BO177:BR177"/>
    <mergeCell ref="BS177:BV177"/>
    <mergeCell ref="BW177:BY177"/>
    <mergeCell ref="BC178:BG178"/>
    <mergeCell ref="BH178:BN178"/>
    <mergeCell ref="BO178:BR178"/>
    <mergeCell ref="BS178:BV178"/>
    <mergeCell ref="BW178:BY178"/>
    <mergeCell ref="BC175:BG175"/>
    <mergeCell ref="BH175:BN175"/>
    <mergeCell ref="BO175:BR175"/>
    <mergeCell ref="BS175:BV175"/>
    <mergeCell ref="BW175:BY175"/>
    <mergeCell ref="BC176:BG176"/>
    <mergeCell ref="BH176:BN176"/>
    <mergeCell ref="BO176:BR176"/>
    <mergeCell ref="BS176:BV176"/>
    <mergeCell ref="BW176:BY176"/>
    <mergeCell ref="BC173:BG173"/>
    <mergeCell ref="BH173:BN173"/>
    <mergeCell ref="BO173:BR173"/>
    <mergeCell ref="BS173:BV173"/>
    <mergeCell ref="BW173:BY173"/>
    <mergeCell ref="BC174:BG174"/>
    <mergeCell ref="BH174:BN174"/>
    <mergeCell ref="BO174:BR174"/>
    <mergeCell ref="BS174:BV174"/>
    <mergeCell ref="BW174:BY174"/>
    <mergeCell ref="BC171:BG171"/>
    <mergeCell ref="BH171:BN171"/>
    <mergeCell ref="BO171:BR171"/>
    <mergeCell ref="BS171:BV171"/>
    <mergeCell ref="BW171:BY171"/>
    <mergeCell ref="BC172:BG172"/>
    <mergeCell ref="BH172:BN172"/>
    <mergeCell ref="BO172:BR172"/>
    <mergeCell ref="BS172:BV172"/>
    <mergeCell ref="BW172:BY172"/>
    <mergeCell ref="BC169:BG169"/>
    <mergeCell ref="BH169:BN169"/>
    <mergeCell ref="BO169:BR169"/>
    <mergeCell ref="BS169:BV169"/>
    <mergeCell ref="BW169:BY169"/>
    <mergeCell ref="BC170:BG170"/>
    <mergeCell ref="BH170:BN170"/>
    <mergeCell ref="BO170:BR170"/>
    <mergeCell ref="BS170:BV170"/>
    <mergeCell ref="BW170:BY170"/>
    <mergeCell ref="BO166:BR166"/>
    <mergeCell ref="BS166:BV166"/>
    <mergeCell ref="BW166:BY166"/>
    <mergeCell ref="BC167:BG167"/>
    <mergeCell ref="BH167:BN167"/>
    <mergeCell ref="BO167:BR167"/>
    <mergeCell ref="BS167:BV167"/>
    <mergeCell ref="BW167:BY167"/>
    <mergeCell ref="BC168:BG168"/>
    <mergeCell ref="BH168:BN168"/>
    <mergeCell ref="BO168:BR168"/>
    <mergeCell ref="BS168:BV168"/>
    <mergeCell ref="BW168:BY168"/>
    <mergeCell ref="BC164:BG164"/>
    <mergeCell ref="BH164:BN164"/>
    <mergeCell ref="BO164:BR164"/>
    <mergeCell ref="BS164:BV164"/>
    <mergeCell ref="BW164:BY164"/>
    <mergeCell ref="BC165:BG165"/>
    <mergeCell ref="BH165:BN165"/>
    <mergeCell ref="BO165:BR165"/>
    <mergeCell ref="BS165:BV165"/>
    <mergeCell ref="BW165:BY165"/>
    <mergeCell ref="BO161:BR161"/>
    <mergeCell ref="BS161:BV161"/>
    <mergeCell ref="BW161:BY161"/>
    <mergeCell ref="BC162:BG162"/>
    <mergeCell ref="BH162:BN162"/>
    <mergeCell ref="BO162:BR162"/>
    <mergeCell ref="BS162:BV162"/>
    <mergeCell ref="BW162:BY162"/>
    <mergeCell ref="BO163:BR163"/>
    <mergeCell ref="BS163:BV163"/>
    <mergeCell ref="BW163:BY163"/>
    <mergeCell ref="BO158:BR158"/>
    <mergeCell ref="BS158:BV158"/>
    <mergeCell ref="BW158:BY158"/>
    <mergeCell ref="BC159:BG159"/>
    <mergeCell ref="BH159:BN159"/>
    <mergeCell ref="BO159:BR159"/>
    <mergeCell ref="BS159:BV159"/>
    <mergeCell ref="BW159:BY159"/>
    <mergeCell ref="BO160:BR160"/>
    <mergeCell ref="BS160:BV160"/>
    <mergeCell ref="BW160:BY160"/>
    <mergeCell ref="BO155:BV155"/>
    <mergeCell ref="BW155:BY156"/>
    <mergeCell ref="BC156:BG156"/>
    <mergeCell ref="BH156:BN156"/>
    <mergeCell ref="BO156:BR156"/>
    <mergeCell ref="BS156:BV156"/>
    <mergeCell ref="BC157:BG157"/>
    <mergeCell ref="BH157:BN157"/>
    <mergeCell ref="BO157:BR157"/>
    <mergeCell ref="BS157:BV157"/>
    <mergeCell ref="BW157:BY157"/>
    <mergeCell ref="AD175:AH175"/>
    <mergeCell ref="AI175:AO175"/>
    <mergeCell ref="AP175:AS175"/>
    <mergeCell ref="AT175:AW175"/>
    <mergeCell ref="AX175:AZ175"/>
    <mergeCell ref="AD176:AH176"/>
    <mergeCell ref="AI176:AO176"/>
    <mergeCell ref="AP176:AS176"/>
    <mergeCell ref="AT176:AW176"/>
    <mergeCell ref="AX176:AZ176"/>
    <mergeCell ref="AD173:AH173"/>
    <mergeCell ref="AI173:AO173"/>
    <mergeCell ref="AP173:AS173"/>
    <mergeCell ref="AT173:AW173"/>
    <mergeCell ref="AX173:AZ173"/>
    <mergeCell ref="AD174:AH174"/>
    <mergeCell ref="AI174:AO174"/>
    <mergeCell ref="AP174:AS174"/>
    <mergeCell ref="AT174:AW174"/>
    <mergeCell ref="AX174:AZ174"/>
    <mergeCell ref="AD171:AH171"/>
    <mergeCell ref="AI171:AO171"/>
    <mergeCell ref="AP171:AS171"/>
    <mergeCell ref="AT171:AW171"/>
    <mergeCell ref="AX171:AZ171"/>
    <mergeCell ref="AD172:AH172"/>
    <mergeCell ref="AI172:AO172"/>
    <mergeCell ref="AP172:AS172"/>
    <mergeCell ref="AT172:AW172"/>
    <mergeCell ref="AX172:AZ172"/>
    <mergeCell ref="AD169:AH169"/>
    <mergeCell ref="AI169:AO169"/>
    <mergeCell ref="AP169:AS169"/>
    <mergeCell ref="AT169:AW169"/>
    <mergeCell ref="AX169:AZ169"/>
    <mergeCell ref="AD170:AH170"/>
    <mergeCell ref="AI170:AO170"/>
    <mergeCell ref="AP170:AS170"/>
    <mergeCell ref="AT170:AW170"/>
    <mergeCell ref="AX170:AZ170"/>
    <mergeCell ref="AD167:AH167"/>
    <mergeCell ref="AI167:AO167"/>
    <mergeCell ref="AP167:AS167"/>
    <mergeCell ref="AT167:AW167"/>
    <mergeCell ref="AX167:AZ167"/>
    <mergeCell ref="AD168:AH168"/>
    <mergeCell ref="AI168:AO168"/>
    <mergeCell ref="AP168:AS168"/>
    <mergeCell ref="AT168:AW168"/>
    <mergeCell ref="AX168:AZ168"/>
    <mergeCell ref="AD165:AH165"/>
    <mergeCell ref="AI165:AO165"/>
    <mergeCell ref="AP165:AS165"/>
    <mergeCell ref="AT165:AW165"/>
    <mergeCell ref="AX165:AZ165"/>
    <mergeCell ref="AD166:AH166"/>
    <mergeCell ref="AI166:AO166"/>
    <mergeCell ref="AP166:AS166"/>
    <mergeCell ref="AT166:AW166"/>
    <mergeCell ref="AX166:AZ166"/>
    <mergeCell ref="AD162:AH162"/>
    <mergeCell ref="AI162:AO162"/>
    <mergeCell ref="AP162:AS162"/>
    <mergeCell ref="AT162:AW162"/>
    <mergeCell ref="AX162:AZ162"/>
    <mergeCell ref="AD163:AH163"/>
    <mergeCell ref="AI163:AO163"/>
    <mergeCell ref="AP163:AS163"/>
    <mergeCell ref="AT163:AW163"/>
    <mergeCell ref="AX163:AZ163"/>
    <mergeCell ref="AD158:AH158"/>
    <mergeCell ref="AI158:AO158"/>
    <mergeCell ref="AP158:AS158"/>
    <mergeCell ref="AT158:AW158"/>
    <mergeCell ref="AX158:AZ158"/>
    <mergeCell ref="AD159:AH159"/>
    <mergeCell ref="AI159:AO159"/>
    <mergeCell ref="AP159:AS159"/>
    <mergeCell ref="AT159:AW159"/>
    <mergeCell ref="AX159:AZ159"/>
    <mergeCell ref="AD156:AH156"/>
    <mergeCell ref="AI156:AO156"/>
    <mergeCell ref="AP156:AS156"/>
    <mergeCell ref="AT156:AW156"/>
    <mergeCell ref="AD157:AH157"/>
    <mergeCell ref="AI157:AO157"/>
    <mergeCell ref="AP157:AS157"/>
    <mergeCell ref="AT157:AW157"/>
    <mergeCell ref="AX157:AZ157"/>
    <mergeCell ref="E178:I178"/>
    <mergeCell ref="J178:P178"/>
    <mergeCell ref="Q178:T178"/>
    <mergeCell ref="U178:X178"/>
    <mergeCell ref="Y178:AA178"/>
    <mergeCell ref="E175:I175"/>
    <mergeCell ref="J175:P175"/>
    <mergeCell ref="Q175:T175"/>
    <mergeCell ref="U175:X175"/>
    <mergeCell ref="Y175:AA175"/>
    <mergeCell ref="E176:I176"/>
    <mergeCell ref="J176:P176"/>
    <mergeCell ref="Q176:T176"/>
    <mergeCell ref="U176:X176"/>
    <mergeCell ref="Y176:AA176"/>
    <mergeCell ref="E173:I173"/>
    <mergeCell ref="J173:P173"/>
    <mergeCell ref="Q173:T173"/>
    <mergeCell ref="U173:X173"/>
    <mergeCell ref="Y173:AA173"/>
    <mergeCell ref="E174:I174"/>
    <mergeCell ref="J174:P174"/>
    <mergeCell ref="Q174:T174"/>
    <mergeCell ref="U174:X174"/>
    <mergeCell ref="Y174:AA174"/>
    <mergeCell ref="E171:I171"/>
    <mergeCell ref="J171:P171"/>
    <mergeCell ref="Q171:T171"/>
    <mergeCell ref="U171:X171"/>
    <mergeCell ref="Y171:AA171"/>
    <mergeCell ref="E172:I172"/>
    <mergeCell ref="J172:P172"/>
    <mergeCell ref="Q172:T172"/>
    <mergeCell ref="U172:X172"/>
    <mergeCell ref="Y172:AA172"/>
    <mergeCell ref="E170:I170"/>
    <mergeCell ref="J170:P170"/>
    <mergeCell ref="Q170:T170"/>
    <mergeCell ref="U170:X170"/>
    <mergeCell ref="Y170:AA170"/>
    <mergeCell ref="Q168:T168"/>
    <mergeCell ref="E168:I168"/>
    <mergeCell ref="J168:P168"/>
    <mergeCell ref="U168:X168"/>
    <mergeCell ref="Y163:AA163"/>
    <mergeCell ref="E164:I164"/>
    <mergeCell ref="J164:P164"/>
    <mergeCell ref="U164:X164"/>
    <mergeCell ref="Y164:AA164"/>
    <mergeCell ref="Q163:T163"/>
    <mergeCell ref="Q164:T164"/>
    <mergeCell ref="Y168:AA168"/>
    <mergeCell ref="E169:I169"/>
    <mergeCell ref="J169:P169"/>
    <mergeCell ref="Q169:T169"/>
    <mergeCell ref="U169:X169"/>
    <mergeCell ref="Y169:AA169"/>
    <mergeCell ref="Q166:T166"/>
    <mergeCell ref="E166:I166"/>
    <mergeCell ref="J166:P166"/>
    <mergeCell ref="U166:X166"/>
    <mergeCell ref="Q167:T167"/>
    <mergeCell ref="E167:I167"/>
    <mergeCell ref="J167:P167"/>
    <mergeCell ref="U167:X167"/>
    <mergeCell ref="Y159:AA159"/>
    <mergeCell ref="E160:I160"/>
    <mergeCell ref="J160:P160"/>
    <mergeCell ref="U160:X160"/>
    <mergeCell ref="Y160:AA160"/>
    <mergeCell ref="Q158:T158"/>
    <mergeCell ref="Q159:T159"/>
    <mergeCell ref="E158:I158"/>
    <mergeCell ref="J158:P158"/>
    <mergeCell ref="U158:X158"/>
    <mergeCell ref="E144:I144"/>
    <mergeCell ref="E145:I145"/>
    <mergeCell ref="J123:P123"/>
    <mergeCell ref="J124:P124"/>
    <mergeCell ref="J125:P125"/>
    <mergeCell ref="J126:P126"/>
    <mergeCell ref="J127:P127"/>
    <mergeCell ref="J128:P128"/>
    <mergeCell ref="J129:P129"/>
    <mergeCell ref="J130:P130"/>
    <mergeCell ref="J131:P131"/>
    <mergeCell ref="J132:P132"/>
    <mergeCell ref="J133:P133"/>
    <mergeCell ref="J134:P134"/>
    <mergeCell ref="J135:P135"/>
    <mergeCell ref="J136:P136"/>
    <mergeCell ref="J137:P137"/>
    <mergeCell ref="J138:P138"/>
    <mergeCell ref="J139:P139"/>
    <mergeCell ref="J140:P140"/>
    <mergeCell ref="J141:P141"/>
    <mergeCell ref="J142:P142"/>
    <mergeCell ref="J143:P143"/>
    <mergeCell ref="J144:P144"/>
    <mergeCell ref="E134:I134"/>
    <mergeCell ref="E135:I135"/>
    <mergeCell ref="E136:I136"/>
    <mergeCell ref="E137:I137"/>
    <mergeCell ref="E138:I138"/>
    <mergeCell ref="E139:I139"/>
    <mergeCell ref="E140:I140"/>
    <mergeCell ref="E141:I141"/>
    <mergeCell ref="E142:I142"/>
    <mergeCell ref="E126:I126"/>
    <mergeCell ref="E127:I127"/>
    <mergeCell ref="E128:I128"/>
    <mergeCell ref="E129:I129"/>
    <mergeCell ref="E130:I130"/>
    <mergeCell ref="E131:I131"/>
    <mergeCell ref="E132:I132"/>
    <mergeCell ref="E133:I133"/>
    <mergeCell ref="E122:P122"/>
    <mergeCell ref="E123:I123"/>
    <mergeCell ref="E124:I124"/>
    <mergeCell ref="E125:I125"/>
    <mergeCell ref="Y136:AA136"/>
    <mergeCell ref="Q137:T137"/>
    <mergeCell ref="U137:X137"/>
    <mergeCell ref="Y137:AA137"/>
    <mergeCell ref="Q138:T138"/>
    <mergeCell ref="U138:X138"/>
    <mergeCell ref="Y138:AA138"/>
    <mergeCell ref="Q139:T139"/>
    <mergeCell ref="U139:X139"/>
    <mergeCell ref="J145:P145"/>
    <mergeCell ref="U143:X143"/>
    <mergeCell ref="Y143:AA143"/>
    <mergeCell ref="Q144:T144"/>
    <mergeCell ref="U144:X144"/>
    <mergeCell ref="Y144:AA144"/>
    <mergeCell ref="Q145:T145"/>
    <mergeCell ref="U145:X145"/>
    <mergeCell ref="Y145:AA145"/>
    <mergeCell ref="Y141:AA141"/>
    <mergeCell ref="Q142:T142"/>
    <mergeCell ref="U142:X142"/>
    <mergeCell ref="Y142:AA142"/>
    <mergeCell ref="Q126:T126"/>
    <mergeCell ref="U126:X126"/>
    <mergeCell ref="Y126:AA126"/>
    <mergeCell ref="Y124:AA124"/>
    <mergeCell ref="M36:X36"/>
    <mergeCell ref="M37:X37"/>
    <mergeCell ref="M38:X38"/>
    <mergeCell ref="M39:X39"/>
    <mergeCell ref="Y30:AB30"/>
    <mergeCell ref="Q128:T128"/>
    <mergeCell ref="U128:X128"/>
    <mergeCell ref="Y128:AA128"/>
    <mergeCell ref="Q127:T127"/>
    <mergeCell ref="Q136:T136"/>
    <mergeCell ref="U136:X136"/>
    <mergeCell ref="E143:I143"/>
    <mergeCell ref="E35:L35"/>
    <mergeCell ref="E36:L36"/>
    <mergeCell ref="E37:L37"/>
    <mergeCell ref="E38:L38"/>
    <mergeCell ref="E39:L39"/>
    <mergeCell ref="E28:L28"/>
    <mergeCell ref="E29:L29"/>
    <mergeCell ref="E30:L30"/>
    <mergeCell ref="Y28:AB28"/>
    <mergeCell ref="U127:X127"/>
    <mergeCell ref="M29:X29"/>
    <mergeCell ref="M28:X28"/>
    <mergeCell ref="Y125:AA125"/>
    <mergeCell ref="Y139:AA139"/>
    <mergeCell ref="AC27:AF27"/>
    <mergeCell ref="AC28:AF28"/>
    <mergeCell ref="AC29:AF29"/>
    <mergeCell ref="AC30:AF30"/>
    <mergeCell ref="Q125:T125"/>
    <mergeCell ref="U125:X125"/>
    <mergeCell ref="Q123:T123"/>
    <mergeCell ref="U123:X123"/>
    <mergeCell ref="Q124:T124"/>
    <mergeCell ref="U124:X124"/>
    <mergeCell ref="M35:X35"/>
    <mergeCell ref="AC33:AN33"/>
    <mergeCell ref="AC34:AF34"/>
    <mergeCell ref="AC35:AF35"/>
    <mergeCell ref="AC36:AF36"/>
    <mergeCell ref="AC37:AF37"/>
    <mergeCell ref="AC38:AF38"/>
    <mergeCell ref="AC39:AF39"/>
    <mergeCell ref="Y35:AB35"/>
    <mergeCell ref="Y36:AB36"/>
    <mergeCell ref="Y37:AB37"/>
    <mergeCell ref="Y38:AB38"/>
    <mergeCell ref="Y39:AB39"/>
    <mergeCell ref="Y29:AB29"/>
    <mergeCell ref="M30:X30"/>
    <mergeCell ref="Q131:T131"/>
    <mergeCell ref="U131:X131"/>
    <mergeCell ref="Y131:AA131"/>
    <mergeCell ref="Q130:T130"/>
    <mergeCell ref="U130:X130"/>
    <mergeCell ref="Y130:AA130"/>
    <mergeCell ref="Q122:X122"/>
    <mergeCell ref="Y122:AA123"/>
    <mergeCell ref="Q132:T132"/>
    <mergeCell ref="U132:X132"/>
    <mergeCell ref="Y132:AA132"/>
    <mergeCell ref="Q129:T129"/>
    <mergeCell ref="U129:X129"/>
    <mergeCell ref="Y129:AA129"/>
    <mergeCell ref="Y127:AA127"/>
    <mergeCell ref="Q156:T156"/>
    <mergeCell ref="Q157:T157"/>
    <mergeCell ref="Q135:T135"/>
    <mergeCell ref="U135:X135"/>
    <mergeCell ref="Y135:AA135"/>
    <mergeCell ref="Q134:T134"/>
    <mergeCell ref="U134:X134"/>
    <mergeCell ref="Y134:AA134"/>
    <mergeCell ref="Q133:T133"/>
    <mergeCell ref="U133:X133"/>
    <mergeCell ref="Y133:AA133"/>
    <mergeCell ref="Q143:T143"/>
    <mergeCell ref="Q140:T140"/>
    <mergeCell ref="U140:X140"/>
    <mergeCell ref="Y140:AA140"/>
    <mergeCell ref="Q141:T141"/>
    <mergeCell ref="U141:X141"/>
    <mergeCell ref="E155:P155"/>
    <mergeCell ref="Q155:X155"/>
    <mergeCell ref="E156:I156"/>
    <mergeCell ref="J156:P156"/>
    <mergeCell ref="U156:X156"/>
    <mergeCell ref="E157:I157"/>
    <mergeCell ref="J157:P157"/>
    <mergeCell ref="U157:X157"/>
    <mergeCell ref="Q161:T161"/>
    <mergeCell ref="E159:I159"/>
    <mergeCell ref="J159:P159"/>
    <mergeCell ref="U159:X159"/>
    <mergeCell ref="Q162:T162"/>
    <mergeCell ref="Q160:T160"/>
    <mergeCell ref="E161:I161"/>
    <mergeCell ref="J161:P161"/>
    <mergeCell ref="U161:X161"/>
    <mergeCell ref="E162:I162"/>
    <mergeCell ref="J162:P162"/>
    <mergeCell ref="U162:X162"/>
    <mergeCell ref="Q165:T165"/>
    <mergeCell ref="E163:I163"/>
    <mergeCell ref="J163:P163"/>
    <mergeCell ref="U163:X163"/>
    <mergeCell ref="E165:I165"/>
    <mergeCell ref="J165:P165"/>
    <mergeCell ref="U165:X165"/>
    <mergeCell ref="AX164:AZ164"/>
    <mergeCell ref="BC166:BG166"/>
    <mergeCell ref="BH166:BN166"/>
    <mergeCell ref="Y167:AA167"/>
    <mergeCell ref="AD164:AH164"/>
    <mergeCell ref="AI164:AO164"/>
    <mergeCell ref="AP164:AS164"/>
    <mergeCell ref="AT164:AW164"/>
    <mergeCell ref="Y155:AA156"/>
    <mergeCell ref="Y157:AA157"/>
    <mergeCell ref="AD155:AO155"/>
    <mergeCell ref="AP155:AW155"/>
    <mergeCell ref="AT160:AW160"/>
    <mergeCell ref="Y161:AA161"/>
    <mergeCell ref="AD160:AH160"/>
    <mergeCell ref="AI160:AO160"/>
    <mergeCell ref="AP160:AS160"/>
    <mergeCell ref="AD161:AH161"/>
    <mergeCell ref="AI161:AO161"/>
    <mergeCell ref="AP161:AS161"/>
    <mergeCell ref="Y165:AA165"/>
    <mergeCell ref="Y166:AA166"/>
    <mergeCell ref="Y158:AA158"/>
    <mergeCell ref="Y162:AA162"/>
    <mergeCell ref="AX160:AZ160"/>
    <mergeCell ref="AT161:AW161"/>
    <mergeCell ref="AX161:AZ161"/>
    <mergeCell ref="BC160:BG160"/>
    <mergeCell ref="BH160:BN160"/>
    <mergeCell ref="BC163:BG163"/>
    <mergeCell ref="BH163:BN163"/>
    <mergeCell ref="AX155:AZ156"/>
    <mergeCell ref="BC155:BN155"/>
    <mergeCell ref="BC158:BG158"/>
    <mergeCell ref="BH158:BN158"/>
    <mergeCell ref="BC161:BG161"/>
    <mergeCell ref="BH161:BN161"/>
    <mergeCell ref="AG37:AJ37"/>
    <mergeCell ref="AG38:AJ38"/>
    <mergeCell ref="AG39:AJ39"/>
    <mergeCell ref="AK36:AN36"/>
    <mergeCell ref="AK37:AN37"/>
    <mergeCell ref="AK38:AN38"/>
    <mergeCell ref="AK39:AN39"/>
  </mergeCells>
  <hyperlinks>
    <hyperlink ref="E90" r:id="rId1"/>
    <hyperlink ref="E91" r:id="rId2"/>
    <hyperlink ref="E92" r:id="rId3"/>
    <hyperlink ref="E102" r:id="rId4"/>
    <hyperlink ref="E103" r:id="rId5"/>
    <hyperlink ref="E104" r:id="rId6"/>
    <hyperlink ref="E112" r:id="rId7"/>
    <hyperlink ref="E113" r:id="rId8"/>
    <hyperlink ref="AG122" r:id="rId9"/>
    <hyperlink ref="E181" r:id="rId10"/>
    <hyperlink ref="E183" r:id="rId11"/>
    <hyperlink ref="E182" r:id="rId12"/>
  </hyperlinks>
  <pageMargins left="0.75" right="0.75" top="1" bottom="1" header="0.51200000000000001" footer="0.51200000000000001"/>
  <pageSetup paperSize="9" orientation="portrait" r:id="rId13"/>
  <headerFooter alignWithMargins="0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/>
  </sheetViews>
  <sheetFormatPr defaultRowHeight="11.25" x14ac:dyDescent="0.15"/>
  <cols>
    <col min="1" max="1" width="1.75" style="6" customWidth="1"/>
    <col min="2" max="2" width="9" style="6"/>
    <col min="3" max="3" width="9" style="11"/>
    <col min="4" max="4" width="9" style="12"/>
    <col min="5" max="16384" width="9" style="6"/>
  </cols>
  <sheetData>
    <row r="2" spans="1:7" x14ac:dyDescent="0.15">
      <c r="B2" s="35"/>
      <c r="C2" s="33"/>
      <c r="D2" s="6"/>
    </row>
    <row r="3" spans="1:7" x14ac:dyDescent="0.15">
      <c r="B3" s="36"/>
      <c r="C3" s="14"/>
      <c r="D3" s="6"/>
    </row>
    <row r="4" spans="1:7" ht="11.25" customHeight="1" x14ac:dyDescent="0.15">
      <c r="A4" s="18"/>
      <c r="B4" s="37"/>
      <c r="C4" s="37"/>
      <c r="D4" s="14"/>
      <c r="E4" s="14"/>
      <c r="F4" s="14"/>
      <c r="G4" s="14"/>
    </row>
    <row r="5" spans="1:7" ht="14.25" customHeight="1" x14ac:dyDescent="0.15"/>
    <row r="6" spans="1:7" ht="14.25" customHeight="1" x14ac:dyDescent="0.15"/>
    <row r="17" spans="3:7" x14ac:dyDescent="0.15">
      <c r="C17" s="6"/>
    </row>
    <row r="20" spans="3:7" ht="13.5" x14ac:dyDescent="0.15">
      <c r="C20" s="34"/>
      <c r="D20" s="34"/>
      <c r="E20" s="34"/>
      <c r="F20" s="34"/>
      <c r="G20" s="34"/>
    </row>
    <row r="21" spans="3:7" ht="13.5" x14ac:dyDescent="0.15">
      <c r="C21" s="34"/>
      <c r="D21" s="34"/>
      <c r="E21" s="34"/>
      <c r="F21" s="34"/>
      <c r="G21" s="34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表紙</vt:lpstr>
      <vt:lpstr>検証項目</vt:lpstr>
      <vt:lpstr>オプションチェック</vt:lpstr>
      <vt:lpstr>更新結果チェック</vt:lpstr>
      <vt:lpstr>重複チェック</vt:lpstr>
      <vt:lpstr>記録シート(適宜使用してください)</vt:lpstr>
      <vt:lpstr>Sheet1</vt:lpstr>
      <vt:lpstr>検証項目!検証結果詳細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s_punnatorn@incrementpasia.com</dc:creator>
  <cp:lastModifiedBy>punnatorn sereeyotin</cp:lastModifiedBy>
  <dcterms:created xsi:type="dcterms:W3CDTF">1997-01-08T22:48:59Z</dcterms:created>
  <dcterms:modified xsi:type="dcterms:W3CDTF">2018-04-19T11:32:17Z</dcterms:modified>
</cp:coreProperties>
</file>