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05" windowWidth="18900" windowHeight="8250"/>
  </bookViews>
  <sheets>
    <sheet name="Sheet1" sheetId="1" r:id="rId1"/>
  </sheets>
  <definedNames>
    <definedName name="solver_adj" localSheetId="0" hidden="1">Sheet1!$I$9:$O$9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Sheet1!$I$9</definedName>
    <definedName name="solver_lhs10" localSheetId="0" hidden="1">Sheet1!$S$9</definedName>
    <definedName name="solver_lhs11" localSheetId="0" hidden="1">Sheet1!$S$9</definedName>
    <definedName name="solver_lhs12" localSheetId="0" hidden="1">Sheet1!$T$9</definedName>
    <definedName name="solver_lhs13" localSheetId="0" hidden="1">Sheet1!$S$9</definedName>
    <definedName name="solver_lhs14" localSheetId="0" hidden="1">Sheet1!$S$9</definedName>
    <definedName name="solver_lhs2" localSheetId="0" hidden="1">Sheet1!$J$9</definedName>
    <definedName name="solver_lhs3" localSheetId="0" hidden="1">Sheet1!$K$9</definedName>
    <definedName name="solver_lhs4" localSheetId="0" hidden="1">Sheet1!$L$9</definedName>
    <definedName name="solver_lhs5" localSheetId="0" hidden="1">Sheet1!$M$9</definedName>
    <definedName name="solver_lhs6" localSheetId="0" hidden="1">Sheet1!$N$9</definedName>
    <definedName name="solver_lhs7" localSheetId="0" hidden="1">Sheet1!$O$9</definedName>
    <definedName name="solver_lhs8" localSheetId="0" hidden="1">Sheet1!$Q$9</definedName>
    <definedName name="solver_lhs9" localSheetId="0" hidden="1">Sheet1!$S$9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Sheet1!$G$12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12" localSheetId="0" hidden="1">2</definedName>
    <definedName name="solver_rel13" localSheetId="0" hidden="1">3</definedName>
    <definedName name="solver_rel14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0</definedName>
    <definedName name="solver_rhs10" localSheetId="0" hidden="1">0</definedName>
    <definedName name="solver_rhs11" localSheetId="0" hidden="1">0</definedName>
    <definedName name="solver_rhs12" localSheetId="0" hidden="1">1</definedName>
    <definedName name="solver_rhs13" localSheetId="0" hidden="1">0</definedName>
    <definedName name="solver_rhs14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P9" i="1" l="1"/>
  <c r="J13" i="1" l="1"/>
  <c r="K13" i="1"/>
  <c r="L13" i="1"/>
  <c r="M13" i="1"/>
  <c r="N13" i="1"/>
  <c r="O13" i="1"/>
  <c r="P13" i="1"/>
  <c r="J14" i="1"/>
  <c r="K14" i="1"/>
  <c r="L14" i="1"/>
  <c r="M14" i="1"/>
  <c r="N14" i="1"/>
  <c r="O14" i="1"/>
  <c r="P14" i="1"/>
  <c r="J15" i="1"/>
  <c r="K15" i="1"/>
  <c r="L15" i="1"/>
  <c r="M15" i="1"/>
  <c r="N15" i="1"/>
  <c r="O15" i="1"/>
  <c r="P15" i="1"/>
  <c r="J16" i="1"/>
  <c r="K16" i="1"/>
  <c r="L16" i="1"/>
  <c r="M16" i="1"/>
  <c r="N16" i="1"/>
  <c r="O16" i="1"/>
  <c r="P16" i="1"/>
  <c r="J17" i="1"/>
  <c r="K17" i="1"/>
  <c r="L17" i="1"/>
  <c r="M17" i="1"/>
  <c r="N17" i="1"/>
  <c r="O17" i="1"/>
  <c r="P17" i="1"/>
  <c r="J18" i="1"/>
  <c r="K18" i="1"/>
  <c r="L18" i="1"/>
  <c r="M18" i="1"/>
  <c r="N18" i="1"/>
  <c r="O18" i="1"/>
  <c r="P18" i="1"/>
  <c r="J19" i="1"/>
  <c r="K19" i="1"/>
  <c r="L19" i="1"/>
  <c r="M19" i="1"/>
  <c r="N19" i="1"/>
  <c r="O19" i="1"/>
  <c r="P19" i="1"/>
  <c r="J20" i="1"/>
  <c r="K20" i="1"/>
  <c r="L20" i="1"/>
  <c r="M20" i="1"/>
  <c r="N20" i="1"/>
  <c r="O20" i="1"/>
  <c r="P20" i="1"/>
  <c r="J21" i="1"/>
  <c r="K21" i="1"/>
  <c r="L21" i="1"/>
  <c r="M21" i="1"/>
  <c r="N21" i="1"/>
  <c r="O21" i="1"/>
  <c r="P21" i="1"/>
  <c r="J22" i="1"/>
  <c r="K22" i="1"/>
  <c r="L22" i="1"/>
  <c r="M22" i="1"/>
  <c r="N22" i="1"/>
  <c r="O22" i="1"/>
  <c r="P22" i="1"/>
  <c r="J23" i="1"/>
  <c r="K23" i="1"/>
  <c r="L23" i="1"/>
  <c r="M23" i="1"/>
  <c r="N23" i="1"/>
  <c r="O23" i="1"/>
  <c r="P23" i="1"/>
  <c r="J24" i="1"/>
  <c r="K24" i="1"/>
  <c r="L24" i="1"/>
  <c r="M24" i="1"/>
  <c r="N24" i="1"/>
  <c r="O24" i="1"/>
  <c r="P24" i="1"/>
  <c r="J25" i="1"/>
  <c r="K25" i="1"/>
  <c r="L25" i="1"/>
  <c r="M25" i="1"/>
  <c r="N25" i="1"/>
  <c r="O25" i="1"/>
  <c r="P25" i="1"/>
  <c r="J26" i="1"/>
  <c r="K26" i="1"/>
  <c r="L26" i="1"/>
  <c r="M26" i="1"/>
  <c r="N26" i="1"/>
  <c r="O26" i="1"/>
  <c r="P26" i="1"/>
  <c r="J27" i="1"/>
  <c r="K27" i="1"/>
  <c r="L27" i="1"/>
  <c r="M27" i="1"/>
  <c r="N27" i="1"/>
  <c r="O27" i="1"/>
  <c r="P27" i="1"/>
  <c r="J28" i="1"/>
  <c r="K28" i="1"/>
  <c r="L28" i="1"/>
  <c r="M28" i="1"/>
  <c r="N28" i="1"/>
  <c r="O28" i="1"/>
  <c r="P28" i="1"/>
  <c r="J29" i="1"/>
  <c r="K29" i="1"/>
  <c r="L29" i="1"/>
  <c r="M29" i="1"/>
  <c r="N29" i="1"/>
  <c r="O29" i="1"/>
  <c r="P29" i="1"/>
  <c r="J30" i="1"/>
  <c r="K30" i="1"/>
  <c r="L30" i="1"/>
  <c r="M30" i="1"/>
  <c r="N30" i="1"/>
  <c r="O30" i="1"/>
  <c r="P30" i="1"/>
  <c r="J31" i="1"/>
  <c r="K31" i="1"/>
  <c r="L31" i="1"/>
  <c r="M31" i="1"/>
  <c r="N31" i="1"/>
  <c r="O31" i="1"/>
  <c r="P31" i="1"/>
  <c r="J32" i="1"/>
  <c r="K32" i="1"/>
  <c r="L32" i="1"/>
  <c r="M32" i="1"/>
  <c r="N32" i="1"/>
  <c r="O32" i="1"/>
  <c r="P32" i="1"/>
  <c r="J33" i="1"/>
  <c r="K33" i="1"/>
  <c r="L33" i="1"/>
  <c r="M33" i="1"/>
  <c r="N33" i="1"/>
  <c r="O33" i="1"/>
  <c r="P33" i="1"/>
  <c r="J34" i="1"/>
  <c r="K34" i="1"/>
  <c r="L34" i="1"/>
  <c r="M34" i="1"/>
  <c r="N34" i="1"/>
  <c r="O34" i="1"/>
  <c r="P34" i="1"/>
  <c r="J35" i="1"/>
  <c r="K35" i="1"/>
  <c r="L35" i="1"/>
  <c r="M35" i="1"/>
  <c r="N35" i="1"/>
  <c r="O35" i="1"/>
  <c r="P35" i="1"/>
  <c r="J36" i="1"/>
  <c r="K36" i="1"/>
  <c r="L36" i="1"/>
  <c r="M36" i="1"/>
  <c r="N36" i="1"/>
  <c r="O36" i="1"/>
  <c r="P36" i="1"/>
  <c r="J37" i="1"/>
  <c r="K37" i="1"/>
  <c r="L37" i="1"/>
  <c r="M37" i="1"/>
  <c r="N37" i="1"/>
  <c r="O37" i="1"/>
  <c r="P37" i="1"/>
  <c r="J38" i="1"/>
  <c r="K38" i="1"/>
  <c r="L38" i="1"/>
  <c r="M38" i="1"/>
  <c r="N38" i="1"/>
  <c r="O38" i="1"/>
  <c r="P38" i="1"/>
  <c r="J39" i="1"/>
  <c r="K39" i="1"/>
  <c r="L39" i="1"/>
  <c r="M39" i="1"/>
  <c r="N39" i="1"/>
  <c r="O39" i="1"/>
  <c r="P39" i="1"/>
  <c r="J40" i="1"/>
  <c r="K40" i="1"/>
  <c r="L40" i="1"/>
  <c r="M40" i="1"/>
  <c r="N40" i="1"/>
  <c r="O40" i="1"/>
  <c r="P40" i="1"/>
  <c r="J41" i="1"/>
  <c r="K41" i="1"/>
  <c r="L41" i="1"/>
  <c r="M41" i="1"/>
  <c r="N41" i="1"/>
  <c r="O41" i="1"/>
  <c r="P41" i="1"/>
  <c r="J42" i="1"/>
  <c r="K42" i="1"/>
  <c r="L42" i="1"/>
  <c r="M42" i="1"/>
  <c r="N42" i="1"/>
  <c r="O42" i="1"/>
  <c r="P42" i="1"/>
  <c r="J43" i="1"/>
  <c r="K43" i="1"/>
  <c r="L43" i="1"/>
  <c r="M43" i="1"/>
  <c r="N43" i="1"/>
  <c r="O43" i="1"/>
  <c r="P43" i="1"/>
  <c r="J44" i="1"/>
  <c r="K44" i="1"/>
  <c r="L44" i="1"/>
  <c r="M44" i="1"/>
  <c r="N44" i="1"/>
  <c r="O44" i="1"/>
  <c r="P44" i="1"/>
  <c r="J45" i="1"/>
  <c r="K45" i="1"/>
  <c r="L45" i="1"/>
  <c r="M45" i="1"/>
  <c r="N45" i="1"/>
  <c r="O45" i="1"/>
  <c r="P45" i="1"/>
  <c r="J46" i="1"/>
  <c r="K46" i="1"/>
  <c r="L46" i="1"/>
  <c r="M46" i="1"/>
  <c r="N46" i="1"/>
  <c r="O46" i="1"/>
  <c r="P46" i="1"/>
  <c r="J47" i="1"/>
  <c r="K47" i="1"/>
  <c r="L47" i="1"/>
  <c r="M47" i="1"/>
  <c r="N47" i="1"/>
  <c r="O47" i="1"/>
  <c r="P47" i="1"/>
  <c r="J48" i="1"/>
  <c r="K48" i="1"/>
  <c r="L48" i="1"/>
  <c r="M48" i="1"/>
  <c r="N48" i="1"/>
  <c r="O48" i="1"/>
  <c r="P48" i="1"/>
  <c r="J49" i="1"/>
  <c r="K49" i="1"/>
  <c r="L49" i="1"/>
  <c r="M49" i="1"/>
  <c r="N49" i="1"/>
  <c r="O49" i="1"/>
  <c r="P49" i="1"/>
  <c r="J50" i="1"/>
  <c r="K50" i="1"/>
  <c r="L50" i="1"/>
  <c r="M50" i="1"/>
  <c r="N50" i="1"/>
  <c r="O50" i="1"/>
  <c r="P50" i="1"/>
  <c r="J51" i="1"/>
  <c r="K51" i="1"/>
  <c r="L51" i="1"/>
  <c r="M51" i="1"/>
  <c r="N51" i="1"/>
  <c r="O51" i="1"/>
  <c r="P51" i="1"/>
  <c r="J52" i="1"/>
  <c r="K52" i="1"/>
  <c r="L52" i="1"/>
  <c r="M52" i="1"/>
  <c r="N52" i="1"/>
  <c r="O52" i="1"/>
  <c r="P5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13" i="1"/>
  <c r="L7" i="1" l="1"/>
  <c r="N7" i="1"/>
  <c r="K7" i="1"/>
  <c r="M7" i="1" s="1"/>
  <c r="P7" i="1" l="1"/>
  <c r="O7" i="1"/>
  <c r="H7" i="1" l="1"/>
  <c r="H15" i="1" l="1"/>
  <c r="F15" i="1" s="1"/>
  <c r="G15" i="1" s="1"/>
  <c r="H23" i="1"/>
  <c r="F23" i="1" s="1"/>
  <c r="G23" i="1" s="1"/>
  <c r="H31" i="1"/>
  <c r="F31" i="1" s="1"/>
  <c r="G31" i="1" s="1"/>
  <c r="H39" i="1"/>
  <c r="F39" i="1" s="1"/>
  <c r="G39" i="1" s="1"/>
  <c r="H47" i="1"/>
  <c r="F47" i="1" s="1"/>
  <c r="G47" i="1" s="1"/>
  <c r="H18" i="1"/>
  <c r="F18" i="1" s="1"/>
  <c r="G18" i="1" s="1"/>
  <c r="H26" i="1"/>
  <c r="F26" i="1" s="1"/>
  <c r="G26" i="1" s="1"/>
  <c r="H34" i="1"/>
  <c r="F34" i="1" s="1"/>
  <c r="G34" i="1" s="1"/>
  <c r="H42" i="1"/>
  <c r="F42" i="1" s="1"/>
  <c r="G42" i="1" s="1"/>
  <c r="H36" i="1"/>
  <c r="F36" i="1" s="1"/>
  <c r="G36" i="1" s="1"/>
  <c r="H44" i="1"/>
  <c r="F44" i="1" s="1"/>
  <c r="G44" i="1" s="1"/>
  <c r="H21" i="1"/>
  <c r="F21" i="1" s="1"/>
  <c r="G21" i="1" s="1"/>
  <c r="H29" i="1"/>
  <c r="F29" i="1" s="1"/>
  <c r="G29" i="1" s="1"/>
  <c r="H45" i="1"/>
  <c r="F45" i="1" s="1"/>
  <c r="G45" i="1" s="1"/>
  <c r="H32" i="1"/>
  <c r="F32" i="1" s="1"/>
  <c r="G32" i="1" s="1"/>
  <c r="H40" i="1"/>
  <c r="F40" i="1" s="1"/>
  <c r="G40" i="1" s="1"/>
  <c r="H14" i="1"/>
  <c r="F14" i="1" s="1"/>
  <c r="G14" i="1" s="1"/>
  <c r="H22" i="1"/>
  <c r="F22" i="1" s="1"/>
  <c r="G22" i="1" s="1"/>
  <c r="H30" i="1"/>
  <c r="F30" i="1" s="1"/>
  <c r="G30" i="1" s="1"/>
  <c r="H38" i="1"/>
  <c r="F38" i="1" s="1"/>
  <c r="G38" i="1" s="1"/>
  <c r="H17" i="1"/>
  <c r="F17" i="1" s="1"/>
  <c r="G17" i="1" s="1"/>
  <c r="H25" i="1"/>
  <c r="F25" i="1" s="1"/>
  <c r="G25" i="1" s="1"/>
  <c r="H33" i="1"/>
  <c r="F33" i="1" s="1"/>
  <c r="G33" i="1" s="1"/>
  <c r="H41" i="1"/>
  <c r="F41" i="1" s="1"/>
  <c r="G41" i="1" s="1"/>
  <c r="H48" i="1"/>
  <c r="F48" i="1" s="1"/>
  <c r="G48" i="1" s="1"/>
  <c r="H52" i="1"/>
  <c r="F52" i="1" s="1"/>
  <c r="G52" i="1" s="1"/>
  <c r="H13" i="1"/>
  <c r="F13" i="1" s="1"/>
  <c r="G13" i="1" s="1"/>
  <c r="H19" i="1"/>
  <c r="F19" i="1" s="1"/>
  <c r="G19" i="1" s="1"/>
  <c r="H27" i="1"/>
  <c r="F27" i="1" s="1"/>
  <c r="G27" i="1" s="1"/>
  <c r="H35" i="1"/>
  <c r="F35" i="1" s="1"/>
  <c r="G35" i="1" s="1"/>
  <c r="H43" i="1"/>
  <c r="F43" i="1" s="1"/>
  <c r="G43" i="1" s="1"/>
  <c r="H49" i="1"/>
  <c r="F49" i="1" s="1"/>
  <c r="G49" i="1" s="1"/>
  <c r="H20" i="1"/>
  <c r="F20" i="1" s="1"/>
  <c r="G20" i="1" s="1"/>
  <c r="H28" i="1"/>
  <c r="F28" i="1" s="1"/>
  <c r="G28" i="1" s="1"/>
  <c r="H37" i="1"/>
  <c r="F37" i="1" s="1"/>
  <c r="G37" i="1" s="1"/>
  <c r="H50" i="1"/>
  <c r="F50" i="1" s="1"/>
  <c r="G50" i="1" s="1"/>
  <c r="H46" i="1"/>
  <c r="F46" i="1" s="1"/>
  <c r="G46" i="1" s="1"/>
  <c r="H51" i="1"/>
  <c r="F51" i="1" s="1"/>
  <c r="G51" i="1" s="1"/>
  <c r="H16" i="1"/>
  <c r="F16" i="1" s="1"/>
  <c r="G16" i="1" s="1"/>
  <c r="H24" i="1"/>
  <c r="F24" i="1" s="1"/>
  <c r="G24" i="1" s="1"/>
  <c r="G12" i="1" l="1"/>
</calcChain>
</file>

<file path=xl/sharedStrings.xml><?xml version="1.0" encoding="utf-8"?>
<sst xmlns="http://schemas.openxmlformats.org/spreadsheetml/2006/main" count="38" uniqueCount="33">
  <si>
    <t>EXCESS LOSS FACTORS</t>
  </si>
  <si>
    <t>Calculation of Excess Loss Factors (non-catastrophe)</t>
  </si>
  <si>
    <t>Exhibit VIII</t>
  </si>
  <si>
    <t>HAZARD GROUP A</t>
  </si>
  <si>
    <t>Fatal</t>
  </si>
  <si>
    <t>LOSS</t>
  </si>
  <si>
    <t>ENTRY</t>
  </si>
  <si>
    <t>EXCESS</t>
  </si>
  <si>
    <t>LIMIT</t>
  </si>
  <si>
    <t>RATIO</t>
  </si>
  <si>
    <t>†</t>
  </si>
  <si>
    <t>mean1</t>
  </si>
  <si>
    <t>mean2</t>
  </si>
  <si>
    <t>mean3</t>
  </si>
  <si>
    <t>mean4</t>
  </si>
  <si>
    <t>mean5</t>
  </si>
  <si>
    <t>mean6</t>
  </si>
  <si>
    <t>mean7</t>
  </si>
  <si>
    <t>mean8</t>
  </si>
  <si>
    <t>w1</t>
  </si>
  <si>
    <t>w2</t>
  </si>
  <si>
    <t>w3</t>
  </si>
  <si>
    <t>w4</t>
  </si>
  <si>
    <t>w5</t>
  </si>
  <si>
    <t>w6</t>
  </si>
  <si>
    <t>w7</t>
  </si>
  <si>
    <t>w8</t>
  </si>
  <si>
    <t>ME</t>
  </si>
  <si>
    <t>Total Mean</t>
  </si>
  <si>
    <t>Excess</t>
  </si>
  <si>
    <t>Expected</t>
  </si>
  <si>
    <t>Loss</t>
  </si>
  <si>
    <t>SRSS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</si>
</sst>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3" formatCode="_(* #,##0.00_);_(* \(#,##0.00\);_(* &quot;-&quot;??_);_(@_)"/>
    <numFmt numFmtId="164" formatCode="0.00_)"/>
    <numFmt numFmtId="165" formatCode="0.000_)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2"/>
      <name val="Arial"/>
      <family val="2"/>
    </font>
    <font>
      <b/>
      <i/>
      <sz val="18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horizontal="left" indent="5"/>
    </xf>
    <xf numFmtId="0" fontId="3" fillId="0" borderId="0" xfId="0" applyFont="1" applyProtection="1"/>
    <xf numFmtId="0" fontId="4" fillId="0" borderId="0" xfId="0" quotePrefix="1" applyFont="1" applyAlignment="1" applyProtection="1">
      <alignment horizontal="left"/>
    </xf>
    <xf numFmtId="0" fontId="3" fillId="0" borderId="0" xfId="0" applyFont="1"/>
    <xf numFmtId="0" fontId="5" fillId="0" borderId="0" xfId="0" applyFont="1" applyProtection="1"/>
    <xf numFmtId="0" fontId="6" fillId="0" borderId="0" xfId="0" applyFont="1" applyProtection="1"/>
    <xf numFmtId="0" fontId="5" fillId="0" borderId="0" xfId="0" applyFont="1" applyAlignment="1" applyProtection="1">
      <alignment horizontal="centerContinuous"/>
    </xf>
    <xf numFmtId="0" fontId="3" fillId="0" borderId="0" xfId="0" applyFont="1" applyAlignment="1" applyProtection="1">
      <alignment horizontal="centerContinuous"/>
    </xf>
    <xf numFmtId="5" fontId="5" fillId="0" borderId="0" xfId="0" applyNumberFormat="1" applyFont="1" applyAlignment="1" applyProtection="1">
      <alignment horizontal="centerContinuous"/>
    </xf>
    <xf numFmtId="0" fontId="5" fillId="0" borderId="0" xfId="0" applyFont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0" fontId="7" fillId="0" borderId="2" xfId="0" applyFont="1" applyBorder="1" applyAlignment="1" applyProtection="1">
      <alignment horizontal="center"/>
    </xf>
    <xf numFmtId="0" fontId="7" fillId="0" borderId="3" xfId="0" applyFont="1" applyBorder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5" fillId="0" borderId="4" xfId="0" applyFont="1" applyBorder="1" applyAlignment="1" applyProtection="1">
      <alignment horizontal="center"/>
    </xf>
    <xf numFmtId="0" fontId="7" fillId="0" borderId="5" xfId="0" applyFont="1" applyBorder="1" applyAlignment="1" applyProtection="1">
      <alignment horizontal="center"/>
    </xf>
    <xf numFmtId="0" fontId="7" fillId="0" borderId="4" xfId="0" applyFont="1" applyBorder="1" applyAlignment="1" applyProtection="1">
      <alignment horizontal="center"/>
    </xf>
    <xf numFmtId="5" fontId="3" fillId="0" borderId="0" xfId="0" applyNumberFormat="1" applyFont="1" applyProtection="1"/>
    <xf numFmtId="164" fontId="3" fillId="0" borderId="0" xfId="0" applyNumberFormat="1" applyFont="1" applyProtection="1"/>
    <xf numFmtId="165" fontId="3" fillId="0" borderId="0" xfId="0" applyNumberFormat="1" applyFont="1" applyFill="1" applyProtection="1"/>
    <xf numFmtId="0" fontId="6" fillId="0" borderId="0" xfId="0" applyFont="1" applyAlignment="1" applyProtection="1">
      <alignment horizontal="center"/>
    </xf>
    <xf numFmtId="0" fontId="5" fillId="0" borderId="0" xfId="0" quotePrefix="1" applyFont="1" applyAlignment="1" applyProtection="1">
      <alignment horizontal="left"/>
    </xf>
    <xf numFmtId="0" fontId="8" fillId="0" borderId="0" xfId="0" applyFont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/>
    <xf numFmtId="0" fontId="7" fillId="0" borderId="0" xfId="0" applyFont="1" applyFill="1" applyBorder="1" applyAlignment="1" applyProtection="1">
      <alignment horizontal="center"/>
    </xf>
    <xf numFmtId="165" fontId="7" fillId="0" borderId="0" xfId="0" applyNumberFormat="1" applyFont="1" applyBorder="1" applyAlignment="1" applyProtection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6350</xdr:rowOff>
    </xdr:from>
    <xdr:to>
      <xdr:col>1</xdr:col>
      <xdr:colOff>501650</xdr:colOff>
      <xdr:row>1</xdr:row>
      <xdr:rowOff>76200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350"/>
          <a:ext cx="5461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abSelected="1" workbookViewId="0">
      <selection activeCell="B7" sqref="B7"/>
    </sheetView>
  </sheetViews>
  <sheetFormatPr defaultRowHeight="15" x14ac:dyDescent="0.25"/>
  <cols>
    <col min="1" max="1" width="4.85546875" customWidth="1"/>
    <col min="2" max="2" width="14.5703125" customWidth="1"/>
    <col min="3" max="3" width="3.28515625" customWidth="1"/>
    <col min="4" max="4" width="8.7109375" customWidth="1"/>
    <col min="5" max="5" width="13.7109375" bestFit="1" customWidth="1"/>
    <col min="6" max="7" width="13.7109375" customWidth="1"/>
    <col min="8" max="8" width="11.85546875" bestFit="1" customWidth="1"/>
    <col min="9" max="10" width="9.140625" bestFit="1" customWidth="1"/>
    <col min="11" max="12" width="10.140625" bestFit="1" customWidth="1"/>
    <col min="13" max="14" width="11.140625" bestFit="1" customWidth="1"/>
    <col min="15" max="16" width="12.5703125" bestFit="1" customWidth="1"/>
    <col min="17" max="18" width="13.5703125" bestFit="1" customWidth="1"/>
    <col min="19" max="20" width="14.5703125" bestFit="1" customWidth="1"/>
    <col min="21" max="21" width="16.140625" bestFit="1" customWidth="1"/>
  </cols>
  <sheetData>
    <row r="1" spans="1:22" ht="23.1" x14ac:dyDescent="0.5">
      <c r="A1" s="1"/>
      <c r="B1" s="2" t="s">
        <v>0</v>
      </c>
      <c r="C1" s="3"/>
      <c r="D1" s="3"/>
      <c r="E1" s="3"/>
      <c r="F1" s="3"/>
      <c r="G1" s="3"/>
    </row>
    <row r="2" spans="1:22" ht="15.6" x14ac:dyDescent="0.35">
      <c r="A2" s="3"/>
      <c r="B2" s="3"/>
      <c r="C2" s="3"/>
      <c r="D2" s="3"/>
      <c r="E2" s="3"/>
      <c r="F2" s="3"/>
      <c r="G2" s="3"/>
    </row>
    <row r="3" spans="1:22" ht="22.5" x14ac:dyDescent="0.45">
      <c r="A3" s="4" t="s">
        <v>1</v>
      </c>
      <c r="B3" s="5"/>
      <c r="C3" s="5"/>
      <c r="D3" s="5"/>
      <c r="E3" s="5"/>
      <c r="F3" s="5"/>
      <c r="G3" s="5"/>
    </row>
    <row r="4" spans="1:22" ht="15.6" x14ac:dyDescent="0.35">
      <c r="A4" s="6"/>
      <c r="B4" s="5"/>
      <c r="C4" s="5"/>
      <c r="D4" s="5"/>
      <c r="E4" s="5"/>
      <c r="F4" s="5"/>
      <c r="G4" s="5"/>
    </row>
    <row r="5" spans="1:22" ht="15.6" x14ac:dyDescent="0.35">
      <c r="A5" s="5"/>
      <c r="B5" s="5"/>
      <c r="C5" s="5"/>
      <c r="D5" s="5"/>
      <c r="E5" s="5"/>
      <c r="F5" s="5"/>
      <c r="G5" s="5"/>
    </row>
    <row r="6" spans="1:22" ht="15.6" x14ac:dyDescent="0.35">
      <c r="A6" s="7" t="s">
        <v>2</v>
      </c>
      <c r="B6" s="7"/>
      <c r="C6" s="7"/>
      <c r="D6" s="8" t="s">
        <v>3</v>
      </c>
      <c r="E6" s="9"/>
      <c r="F6" s="9"/>
      <c r="G6" s="9"/>
      <c r="H6" t="s">
        <v>28</v>
      </c>
      <c r="I6" s="24" t="s">
        <v>11</v>
      </c>
      <c r="J6" t="s">
        <v>12</v>
      </c>
      <c r="K6" s="24" t="s">
        <v>13</v>
      </c>
      <c r="L6" t="s">
        <v>14</v>
      </c>
      <c r="M6" s="24" t="s">
        <v>15</v>
      </c>
      <c r="N6" t="s">
        <v>16</v>
      </c>
      <c r="O6" s="24" t="s">
        <v>17</v>
      </c>
      <c r="P6" t="s">
        <v>18</v>
      </c>
      <c r="Q6" s="24"/>
      <c r="S6" s="24"/>
    </row>
    <row r="7" spans="1:22" ht="15.6" x14ac:dyDescent="0.35">
      <c r="A7" s="3"/>
      <c r="B7" s="3"/>
      <c r="C7" s="3"/>
      <c r="D7" s="10"/>
      <c r="E7" s="9"/>
      <c r="F7" s="9"/>
      <c r="G7" s="9"/>
      <c r="H7">
        <f>SUMPRODUCT(I9:S9,I7:S7)</f>
        <v>59561.223446097283</v>
      </c>
      <c r="I7" s="25">
        <v>1000</v>
      </c>
      <c r="J7" s="26">
        <v>3162</v>
      </c>
      <c r="K7" s="26">
        <f>10*I7</f>
        <v>10000</v>
      </c>
      <c r="L7" s="26">
        <f t="shared" ref="L7:P7" si="0">10*J7</f>
        <v>31620</v>
      </c>
      <c r="M7" s="26">
        <f t="shared" si="0"/>
        <v>100000</v>
      </c>
      <c r="N7" s="26">
        <f t="shared" si="0"/>
        <v>316200</v>
      </c>
      <c r="O7" s="26">
        <f t="shared" si="0"/>
        <v>1000000</v>
      </c>
      <c r="P7" s="26">
        <f t="shared" si="0"/>
        <v>3162000</v>
      </c>
      <c r="Q7" s="26"/>
      <c r="R7" s="26"/>
      <c r="S7" s="26"/>
      <c r="T7" s="26"/>
      <c r="U7" s="26"/>
      <c r="V7" s="26"/>
    </row>
    <row r="8" spans="1:22" ht="15.6" x14ac:dyDescent="0.35">
      <c r="A8" s="3"/>
      <c r="B8" s="3"/>
      <c r="C8" s="3"/>
      <c r="D8" s="3"/>
      <c r="E8" s="3"/>
      <c r="F8" s="3"/>
      <c r="G8" s="3"/>
      <c r="I8" t="s">
        <v>19</v>
      </c>
      <c r="J8" t="s">
        <v>20</v>
      </c>
      <c r="K8" t="s">
        <v>21</v>
      </c>
      <c r="L8" t="s">
        <v>22</v>
      </c>
      <c r="M8" t="s">
        <v>23</v>
      </c>
      <c r="N8" t="s">
        <v>24</v>
      </c>
      <c r="O8" t="s">
        <v>25</v>
      </c>
      <c r="P8" t="s">
        <v>26</v>
      </c>
    </row>
    <row r="9" spans="1:22" ht="15.95" thickBot="1" x14ac:dyDescent="0.4">
      <c r="A9" s="3"/>
      <c r="B9" s="3"/>
      <c r="C9" s="3"/>
      <c r="D9" s="8" t="s">
        <v>4</v>
      </c>
      <c r="E9" s="9"/>
      <c r="F9" s="9"/>
      <c r="G9" s="9"/>
      <c r="I9">
        <v>0</v>
      </c>
      <c r="J9">
        <v>0</v>
      </c>
      <c r="K9">
        <v>0.54043099675582962</v>
      </c>
      <c r="L9">
        <v>0</v>
      </c>
      <c r="M9">
        <v>0.45016927829951309</v>
      </c>
      <c r="N9">
        <v>2.6717067151604034E-3</v>
      </c>
      <c r="O9">
        <v>6.0031460020423437E-3</v>
      </c>
      <c r="P9">
        <f>1-SUM(I9:O9)</f>
        <v>7.2487222745465374E-4</v>
      </c>
    </row>
    <row r="10" spans="1:22" ht="15.6" x14ac:dyDescent="0.35">
      <c r="A10" s="3"/>
      <c r="B10" s="11"/>
      <c r="C10" s="11"/>
      <c r="D10" s="12"/>
      <c r="E10" s="13"/>
      <c r="F10" s="15" t="s">
        <v>27</v>
      </c>
      <c r="G10" s="15"/>
      <c r="H10" s="27" t="s">
        <v>29</v>
      </c>
    </row>
    <row r="11" spans="1:22" ht="15.6" x14ac:dyDescent="0.35">
      <c r="A11" s="3"/>
      <c r="B11" s="11" t="s">
        <v>5</v>
      </c>
      <c r="C11" s="11"/>
      <c r="D11" s="14" t="s">
        <v>6</v>
      </c>
      <c r="E11" s="15" t="s">
        <v>7</v>
      </c>
      <c r="F11" s="15" t="s">
        <v>7</v>
      </c>
      <c r="G11" s="15" t="s">
        <v>32</v>
      </c>
      <c r="H11" s="27" t="s">
        <v>30</v>
      </c>
    </row>
    <row r="12" spans="1:22" ht="15.95" thickBot="1" x14ac:dyDescent="0.4">
      <c r="A12" s="3"/>
      <c r="B12" s="16" t="s">
        <v>8</v>
      </c>
      <c r="C12" s="16"/>
      <c r="D12" s="17" t="s">
        <v>9</v>
      </c>
      <c r="E12" s="18" t="s">
        <v>9</v>
      </c>
      <c r="F12" s="18" t="s">
        <v>9</v>
      </c>
      <c r="G12" s="28">
        <f>SQRT(SUM(G13:G52))</f>
        <v>5.912056612668453E-2</v>
      </c>
      <c r="H12" s="27" t="s">
        <v>31</v>
      </c>
    </row>
    <row r="13" spans="1:22" ht="15.75" x14ac:dyDescent="0.25">
      <c r="A13" s="3"/>
      <c r="B13" s="19">
        <v>10000</v>
      </c>
      <c r="C13" s="19" t="s">
        <v>10</v>
      </c>
      <c r="D13" s="20">
        <v>0.15068410584051595</v>
      </c>
      <c r="E13" s="21">
        <v>0.88569083936705073</v>
      </c>
      <c r="F13" s="21">
        <f>H13/$H$7</f>
        <v>0.86915360938077879</v>
      </c>
      <c r="G13" s="21">
        <f>(E13-F13)^2</f>
        <v>2.7347997561885179E-4</v>
      </c>
      <c r="H13">
        <f>SUM(I13:S13)</f>
        <v>51767.85233731052</v>
      </c>
      <c r="I13">
        <f>I$9*(I$7)*EXP(-$B13/I$7)</f>
        <v>0</v>
      </c>
      <c r="J13">
        <f t="shared" ref="J13:P13" si="1">J$9*(J$7)*EXP(-$B13/J$7)</f>
        <v>0</v>
      </c>
      <c r="K13">
        <f t="shared" si="1"/>
        <v>1988.1345307826016</v>
      </c>
      <c r="L13">
        <f t="shared" si="1"/>
        <v>0</v>
      </c>
      <c r="M13">
        <f t="shared" si="1"/>
        <v>40733.00074556427</v>
      </c>
      <c r="N13">
        <f t="shared" si="1"/>
        <v>818.49464856366058</v>
      </c>
      <c r="O13">
        <f t="shared" si="1"/>
        <v>5943.4137012940055</v>
      </c>
      <c r="P13">
        <f t="shared" si="1"/>
        <v>2284.8087111059767</v>
      </c>
    </row>
    <row r="14" spans="1:22" ht="15.75" x14ac:dyDescent="0.25">
      <c r="A14" s="3"/>
      <c r="B14" s="19">
        <v>15000</v>
      </c>
      <c r="C14" s="19" t="s">
        <v>10</v>
      </c>
      <c r="D14" s="20">
        <v>0.22602615876077392</v>
      </c>
      <c r="E14" s="21">
        <v>0.83796037711643889</v>
      </c>
      <c r="F14" s="21">
        <f t="shared" ref="F14:F52" si="2">H14/$H$7</f>
        <v>0.82189239563119754</v>
      </c>
      <c r="G14" s="21">
        <f t="shared" ref="G14:G52" si="3">(E14-F14)^2</f>
        <v>2.58180029010059E-4</v>
      </c>
      <c r="H14">
        <f t="shared" ref="H14:H52" si="4">SUM(I14:S14)</f>
        <v>48952.916624837948</v>
      </c>
      <c r="I14">
        <f t="shared" ref="I14:P52" si="5">I$9*(I$7)*EXP(-$B14/I$7)</f>
        <v>0</v>
      </c>
      <c r="J14">
        <f t="shared" si="5"/>
        <v>0</v>
      </c>
      <c r="K14">
        <f t="shared" si="5"/>
        <v>1205.8645485530383</v>
      </c>
      <c r="L14">
        <f t="shared" si="5"/>
        <v>0</v>
      </c>
      <c r="M14">
        <f t="shared" si="5"/>
        <v>38746.42885739026</v>
      </c>
      <c r="N14">
        <f t="shared" si="5"/>
        <v>805.6537679894102</v>
      </c>
      <c r="O14">
        <f t="shared" si="5"/>
        <v>5913.7708017923042</v>
      </c>
      <c r="P14">
        <f t="shared" si="5"/>
        <v>2281.1986491129337</v>
      </c>
    </row>
    <row r="15" spans="1:22" ht="15.75" x14ac:dyDescent="0.25">
      <c r="A15" s="3"/>
      <c r="B15" s="19">
        <v>20000</v>
      </c>
      <c r="C15" s="19" t="s">
        <v>10</v>
      </c>
      <c r="D15" s="20">
        <v>0.30136821168103189</v>
      </c>
      <c r="E15" s="21">
        <v>0.79387334117077424</v>
      </c>
      <c r="F15" s="21">
        <f t="shared" si="2"/>
        <v>0.7814315880225261</v>
      </c>
      <c r="G15" s="21">
        <f t="shared" si="3"/>
        <v>1.5479722140194241E-4</v>
      </c>
      <c r="H15">
        <f t="shared" si="4"/>
        <v>46543.021422048318</v>
      </c>
      <c r="I15">
        <f t="shared" si="5"/>
        <v>0</v>
      </c>
      <c r="J15">
        <f t="shared" si="5"/>
        <v>0</v>
      </c>
      <c r="K15">
        <f t="shared" si="5"/>
        <v>731.39382015795127</v>
      </c>
      <c r="L15">
        <f t="shared" si="5"/>
        <v>0</v>
      </c>
      <c r="M15">
        <f t="shared" si="5"/>
        <v>36856.743223473197</v>
      </c>
      <c r="N15">
        <f t="shared" si="5"/>
        <v>793.01434042919175</v>
      </c>
      <c r="O15">
        <f t="shared" si="5"/>
        <v>5884.2757468686568</v>
      </c>
      <c r="P15">
        <f t="shared" si="5"/>
        <v>2277.5942911193242</v>
      </c>
    </row>
    <row r="16" spans="1:22" ht="15.6" x14ac:dyDescent="0.35">
      <c r="A16" s="3"/>
      <c r="B16" s="19">
        <v>25000</v>
      </c>
      <c r="C16" s="19"/>
      <c r="D16" s="20">
        <v>0.37671026460128987</v>
      </c>
      <c r="E16" s="21">
        <v>0.75313945657615866</v>
      </c>
      <c r="F16" s="21">
        <f t="shared" si="2"/>
        <v>0.74565842480622091</v>
      </c>
      <c r="G16" s="21">
        <f t="shared" si="3"/>
        <v>5.5965836342817968E-5</v>
      </c>
      <c r="H16">
        <f t="shared" si="4"/>
        <v>44412.328054348254</v>
      </c>
      <c r="I16">
        <f t="shared" si="5"/>
        <v>0</v>
      </c>
      <c r="J16">
        <f t="shared" si="5"/>
        <v>0</v>
      </c>
      <c r="K16">
        <f t="shared" si="5"/>
        <v>443.61277625014532</v>
      </c>
      <c r="L16">
        <f t="shared" si="5"/>
        <v>0</v>
      </c>
      <c r="M16">
        <f t="shared" si="5"/>
        <v>35059.218645435001</v>
      </c>
      <c r="N16">
        <f t="shared" si="5"/>
        <v>780.57320540529281</v>
      </c>
      <c r="O16">
        <f t="shared" si="5"/>
        <v>5854.9277991451545</v>
      </c>
      <c r="P16">
        <f t="shared" si="5"/>
        <v>2273.9956281126688</v>
      </c>
    </row>
    <row r="17" spans="1:16" ht="15.6" x14ac:dyDescent="0.35">
      <c r="A17" s="3"/>
      <c r="B17" s="19">
        <v>30000</v>
      </c>
      <c r="C17" s="19"/>
      <c r="D17" s="20">
        <v>0.45205231752154784</v>
      </c>
      <c r="E17" s="21">
        <v>0.71523052773698259</v>
      </c>
      <c r="F17" s="21">
        <f t="shared" si="2"/>
        <v>0.71326408014207177</v>
      </c>
      <c r="G17" s="21">
        <f t="shared" si="3"/>
        <v>3.8669161435305687E-6</v>
      </c>
      <c r="H17">
        <f t="shared" si="4"/>
        <v>42482.881253416977</v>
      </c>
      <c r="I17">
        <f t="shared" si="5"/>
        <v>0</v>
      </c>
      <c r="J17">
        <f t="shared" si="5"/>
        <v>0</v>
      </c>
      <c r="K17">
        <f t="shared" si="5"/>
        <v>269.06474983595348</v>
      </c>
      <c r="L17">
        <f t="shared" si="5"/>
        <v>0</v>
      </c>
      <c r="M17">
        <f t="shared" si="5"/>
        <v>33349.360375541837</v>
      </c>
      <c r="N17">
        <f t="shared" si="5"/>
        <v>768.32725202287475</v>
      </c>
      <c r="O17">
        <f t="shared" si="5"/>
        <v>5825.7262249215755</v>
      </c>
      <c r="P17">
        <f t="shared" si="5"/>
        <v>2270.4026510947278</v>
      </c>
    </row>
    <row r="18" spans="1:16" ht="15.6" x14ac:dyDescent="0.35">
      <c r="A18" s="3"/>
      <c r="B18" s="19">
        <v>35000</v>
      </c>
      <c r="C18" s="19"/>
      <c r="D18" s="20">
        <v>0.52739437044180582</v>
      </c>
      <c r="E18" s="21">
        <v>0.68025961535760082</v>
      </c>
      <c r="F18" s="21">
        <f t="shared" si="2"/>
        <v>0.68342867399267371</v>
      </c>
      <c r="G18" s="21">
        <f t="shared" si="3"/>
        <v>1.004293263253002E-5</v>
      </c>
      <c r="H18">
        <f t="shared" si="4"/>
        <v>40705.847961147614</v>
      </c>
      <c r="I18">
        <f t="shared" si="5"/>
        <v>0</v>
      </c>
      <c r="J18">
        <f t="shared" si="5"/>
        <v>0</v>
      </c>
      <c r="K18">
        <f t="shared" si="5"/>
        <v>163.19602022341553</v>
      </c>
      <c r="L18">
        <f t="shared" si="5"/>
        <v>0</v>
      </c>
      <c r="M18">
        <f t="shared" si="5"/>
        <v>31722.892877493578</v>
      </c>
      <c r="N18">
        <f t="shared" si="5"/>
        <v>756.2734181920963</v>
      </c>
      <c r="O18">
        <f t="shared" si="5"/>
        <v>5796.6702941570429</v>
      </c>
      <c r="P18">
        <f t="shared" si="5"/>
        <v>2266.8153510814795</v>
      </c>
    </row>
    <row r="19" spans="1:16" ht="15.6" x14ac:dyDescent="0.35">
      <c r="A19" s="3"/>
      <c r="B19" s="19">
        <v>40000</v>
      </c>
      <c r="C19" s="19"/>
      <c r="D19" s="20">
        <v>0.60273642336206379</v>
      </c>
      <c r="E19" s="21">
        <v>0.64818630510963082</v>
      </c>
      <c r="F19" s="21">
        <f t="shared" si="2"/>
        <v>0.65563015591716578</v>
      </c>
      <c r="G19" s="21">
        <f t="shared" si="3"/>
        <v>5.5410914844838841E-5</v>
      </c>
      <c r="H19">
        <f t="shared" si="4"/>
        <v>39050.134214581914</v>
      </c>
      <c r="I19">
        <f t="shared" si="5"/>
        <v>0</v>
      </c>
      <c r="J19">
        <f t="shared" si="5"/>
        <v>0</v>
      </c>
      <c r="K19">
        <f t="shared" si="5"/>
        <v>98.983389808584477</v>
      </c>
      <c r="L19">
        <f t="shared" si="5"/>
        <v>0</v>
      </c>
      <c r="M19">
        <f t="shared" si="5"/>
        <v>30175.749135356014</v>
      </c>
      <c r="N19">
        <f t="shared" si="5"/>
        <v>744.40868986244061</v>
      </c>
      <c r="O19">
        <f t="shared" si="5"/>
        <v>5767.7592804517744</v>
      </c>
      <c r="P19">
        <f t="shared" si="5"/>
        <v>2263.2337191030965</v>
      </c>
    </row>
    <row r="20" spans="1:16" ht="15.6" x14ac:dyDescent="0.35">
      <c r="A20" s="3"/>
      <c r="B20" s="19">
        <v>50000</v>
      </c>
      <c r="C20" s="19"/>
      <c r="D20" s="20">
        <v>0.75342052920257974</v>
      </c>
      <c r="E20" s="21">
        <v>0.59041478775508738</v>
      </c>
      <c r="F20" s="21">
        <f t="shared" si="2"/>
        <v>0.60489442751322486</v>
      </c>
      <c r="G20" s="21">
        <f t="shared" si="3"/>
        <v>2.0965996752543578E-4</v>
      </c>
      <c r="H20">
        <f t="shared" si="4"/>
        <v>36028.252158414281</v>
      </c>
      <c r="I20">
        <f t="shared" si="5"/>
        <v>0</v>
      </c>
      <c r="J20">
        <f t="shared" si="5"/>
        <v>0</v>
      </c>
      <c r="K20">
        <f t="shared" si="5"/>
        <v>36.413954128037098</v>
      </c>
      <c r="L20">
        <f t="shared" si="5"/>
        <v>0</v>
      </c>
      <c r="M20">
        <f t="shared" si="5"/>
        <v>27304.146934936376</v>
      </c>
      <c r="N20">
        <f t="shared" si="5"/>
        <v>721.23472919091159</v>
      </c>
      <c r="O20">
        <f t="shared" si="5"/>
        <v>5710.3691167165007</v>
      </c>
      <c r="P20">
        <f t="shared" si="5"/>
        <v>2256.0874234424591</v>
      </c>
    </row>
    <row r="21" spans="1:16" ht="15.6" x14ac:dyDescent="0.35">
      <c r="A21" s="3"/>
      <c r="B21" s="19">
        <v>75000</v>
      </c>
      <c r="C21" s="19"/>
      <c r="D21" s="20">
        <v>1.1301307938038696</v>
      </c>
      <c r="E21" s="21">
        <v>0.47716778364280449</v>
      </c>
      <c r="F21" s="21">
        <f t="shared" si="2"/>
        <v>0.49934479673234283</v>
      </c>
      <c r="G21" s="21">
        <f t="shared" si="3"/>
        <v>4.9181990957355504E-4</v>
      </c>
      <c r="H21">
        <f t="shared" si="4"/>
        <v>29741.5870148211</v>
      </c>
      <c r="I21">
        <f t="shared" si="5"/>
        <v>0</v>
      </c>
      <c r="J21">
        <f t="shared" si="5"/>
        <v>0</v>
      </c>
      <c r="K21">
        <f t="shared" si="5"/>
        <v>2.9890393744906394</v>
      </c>
      <c r="L21">
        <f t="shared" si="5"/>
        <v>0</v>
      </c>
      <c r="M21">
        <f t="shared" si="5"/>
        <v>21264.491014025149</v>
      </c>
      <c r="N21">
        <f t="shared" si="5"/>
        <v>666.407110811596</v>
      </c>
      <c r="O21">
        <f t="shared" si="5"/>
        <v>5569.3796008740783</v>
      </c>
      <c r="P21">
        <f t="shared" si="5"/>
        <v>2238.3202497357861</v>
      </c>
    </row>
    <row r="22" spans="1:16" ht="15.6" x14ac:dyDescent="0.35">
      <c r="A22" s="3"/>
      <c r="B22" s="19">
        <v>100000</v>
      </c>
      <c r="C22" s="19"/>
      <c r="D22" s="20">
        <v>1.5068410584051595</v>
      </c>
      <c r="E22" s="21">
        <v>0.39777200383979772</v>
      </c>
      <c r="F22" s="21">
        <f t="shared" si="2"/>
        <v>0.41687120807581807</v>
      </c>
      <c r="G22" s="21">
        <f t="shared" si="3"/>
        <v>3.6477960244921771E-4</v>
      </c>
      <c r="H22">
        <f t="shared" si="4"/>
        <v>24829.359172448316</v>
      </c>
      <c r="I22">
        <f t="shared" si="5"/>
        <v>0</v>
      </c>
      <c r="J22">
        <f t="shared" si="5"/>
        <v>0</v>
      </c>
      <c r="K22">
        <f t="shared" si="5"/>
        <v>0.24535529294184344</v>
      </c>
      <c r="L22">
        <f t="shared" si="5"/>
        <v>0</v>
      </c>
      <c r="M22">
        <f t="shared" si="5"/>
        <v>16560.802253337639</v>
      </c>
      <c r="N22">
        <f t="shared" si="5"/>
        <v>615.74743889337219</v>
      </c>
      <c r="O22">
        <f t="shared" si="5"/>
        <v>5431.8711285808877</v>
      </c>
      <c r="P22">
        <f t="shared" si="5"/>
        <v>2220.6929963434777</v>
      </c>
    </row>
    <row r="23" spans="1:16" ht="15.6" x14ac:dyDescent="0.35">
      <c r="A23" s="3"/>
      <c r="B23" s="19">
        <v>125000</v>
      </c>
      <c r="C23" s="19"/>
      <c r="D23" s="20">
        <v>1.8835513230064493</v>
      </c>
      <c r="E23" s="21">
        <v>0.33903695723210447</v>
      </c>
      <c r="F23" s="21">
        <f t="shared" si="2"/>
        <v>0.3520325116551839</v>
      </c>
      <c r="G23" s="21">
        <f t="shared" si="3"/>
        <v>1.6888443476321922E-4</v>
      </c>
      <c r="H23">
        <f t="shared" si="4"/>
        <v>20967.487086985253</v>
      </c>
      <c r="I23">
        <f t="shared" si="5"/>
        <v>0</v>
      </c>
      <c r="J23">
        <f t="shared" si="5"/>
        <v>0</v>
      </c>
      <c r="K23">
        <f t="shared" si="5"/>
        <v>2.0139988883497505E-2</v>
      </c>
      <c r="L23">
        <f t="shared" si="5"/>
        <v>0</v>
      </c>
      <c r="M23">
        <f t="shared" si="5"/>
        <v>12897.565763190038</v>
      </c>
      <c r="N23">
        <f t="shared" si="5"/>
        <v>568.93886987790188</v>
      </c>
      <c r="O23">
        <f t="shared" si="5"/>
        <v>5297.757752565466</v>
      </c>
      <c r="P23">
        <f t="shared" si="5"/>
        <v>2203.2045613629643</v>
      </c>
    </row>
    <row r="24" spans="1:16" ht="15.75" x14ac:dyDescent="0.25">
      <c r="A24" s="3"/>
      <c r="B24" s="19">
        <v>150000</v>
      </c>
      <c r="C24" s="19"/>
      <c r="D24" s="20">
        <v>2.2602615876077392</v>
      </c>
      <c r="E24" s="21">
        <v>0.29460606401618</v>
      </c>
      <c r="F24" s="21">
        <f t="shared" si="2"/>
        <v>0.30091950899968661</v>
      </c>
      <c r="G24" s="21">
        <f t="shared" si="3"/>
        <v>3.9859587559764791E-5</v>
      </c>
      <c r="H24">
        <f t="shared" si="4"/>
        <v>17923.134114820215</v>
      </c>
      <c r="I24">
        <f t="shared" si="5"/>
        <v>0</v>
      </c>
      <c r="J24">
        <f t="shared" si="5"/>
        <v>0</v>
      </c>
      <c r="K24">
        <f t="shared" si="5"/>
        <v>1.6531909597872296E-3</v>
      </c>
      <c r="L24">
        <f t="shared" si="5"/>
        <v>0</v>
      </c>
      <c r="M24">
        <f t="shared" si="5"/>
        <v>10044.634316087342</v>
      </c>
      <c r="N24">
        <f t="shared" si="5"/>
        <v>525.68864637047602</v>
      </c>
      <c r="O24">
        <f t="shared" si="5"/>
        <v>5166.9556476020416</v>
      </c>
      <c r="P24">
        <f t="shared" si="5"/>
        <v>2185.8538515693954</v>
      </c>
    </row>
    <row r="25" spans="1:16" ht="15.75" x14ac:dyDescent="0.25">
      <c r="A25" s="3"/>
      <c r="B25" s="19">
        <v>175000</v>
      </c>
      <c r="C25" s="19"/>
      <c r="D25" s="20">
        <v>2.6369718522090291</v>
      </c>
      <c r="E25" s="21">
        <v>0.25992980910273572</v>
      </c>
      <c r="F25" s="21">
        <f t="shared" si="2"/>
        <v>0.26051376072513138</v>
      </c>
      <c r="G25" s="21">
        <f t="shared" si="3"/>
        <v>3.4099949729852583E-7</v>
      </c>
      <c r="H25">
        <f t="shared" si="4"/>
        <v>15516.518313332672</v>
      </c>
      <c r="I25">
        <f t="shared" si="5"/>
        <v>0</v>
      </c>
      <c r="J25">
        <f t="shared" si="5"/>
        <v>0</v>
      </c>
      <c r="K25">
        <f t="shared" si="5"/>
        <v>1.3570217765917667E-4</v>
      </c>
      <c r="L25">
        <f t="shared" si="5"/>
        <v>0</v>
      </c>
      <c r="M25">
        <f t="shared" si="5"/>
        <v>7822.7690710347288</v>
      </c>
      <c r="N25">
        <f t="shared" si="5"/>
        <v>485.7262661314204</v>
      </c>
      <c r="O25">
        <f t="shared" si="5"/>
        <v>5039.3830581170441</v>
      </c>
      <c r="P25">
        <f t="shared" si="5"/>
        <v>2168.6397823473017</v>
      </c>
    </row>
    <row r="26" spans="1:16" ht="15.75" x14ac:dyDescent="0.25">
      <c r="A26" s="3"/>
      <c r="B26" s="19">
        <v>200000</v>
      </c>
      <c r="C26" s="19"/>
      <c r="D26" s="20">
        <v>3.0136821168103189</v>
      </c>
      <c r="E26" s="21">
        <v>0.23258019446204012</v>
      </c>
      <c r="F26" s="21">
        <f t="shared" si="2"/>
        <v>0.22846579061180278</v>
      </c>
      <c r="G26" s="21">
        <f t="shared" si="3"/>
        <v>1.692831904284786E-5</v>
      </c>
      <c r="H26">
        <f t="shared" si="4"/>
        <v>13607.702004418859</v>
      </c>
      <c r="I26">
        <f t="shared" si="5"/>
        <v>0</v>
      </c>
      <c r="J26">
        <f t="shared" si="5"/>
        <v>0</v>
      </c>
      <c r="K26">
        <f t="shared" si="5"/>
        <v>1.1139113066413587E-5</v>
      </c>
      <c r="L26">
        <f t="shared" si="5"/>
        <v>0</v>
      </c>
      <c r="M26">
        <f t="shared" si="5"/>
        <v>6092.3786783086134</v>
      </c>
      <c r="N26">
        <f t="shared" si="5"/>
        <v>448.80179025913594</v>
      </c>
      <c r="O26">
        <f t="shared" si="5"/>
        <v>4914.9602470892041</v>
      </c>
      <c r="P26">
        <f t="shared" si="5"/>
        <v>2151.5612776227931</v>
      </c>
    </row>
    <row r="27" spans="1:16" ht="15.75" x14ac:dyDescent="0.25">
      <c r="A27" s="3"/>
      <c r="B27" s="19">
        <v>225000</v>
      </c>
      <c r="C27" s="19"/>
      <c r="D27" s="20">
        <v>3.3903923814116088</v>
      </c>
      <c r="E27" s="21">
        <v>0.21036281714100652</v>
      </c>
      <c r="F27" s="21">
        <f t="shared" si="2"/>
        <v>0.20294513079099344</v>
      </c>
      <c r="G27" s="21">
        <f t="shared" si="3"/>
        <v>5.5022070787170379E-5</v>
      </c>
      <c r="H27">
        <f t="shared" si="4"/>
        <v>12087.660282339799</v>
      </c>
      <c r="I27">
        <f t="shared" si="5"/>
        <v>0</v>
      </c>
      <c r="J27">
        <f t="shared" si="5"/>
        <v>0</v>
      </c>
      <c r="K27">
        <f t="shared" si="5"/>
        <v>9.1435408072801239E-7</v>
      </c>
      <c r="L27">
        <f t="shared" si="5"/>
        <v>0</v>
      </c>
      <c r="M27">
        <f t="shared" si="5"/>
        <v>4744.7492854342781</v>
      </c>
      <c r="N27">
        <f t="shared" si="5"/>
        <v>414.68427998354838</v>
      </c>
      <c r="O27">
        <f t="shared" si="5"/>
        <v>4793.6094462113242</v>
      </c>
      <c r="P27">
        <f t="shared" si="5"/>
        <v>2134.6172697962934</v>
      </c>
    </row>
    <row r="28" spans="1:16" ht="15.75" x14ac:dyDescent="0.25">
      <c r="A28" s="3"/>
      <c r="B28" s="19">
        <v>250000</v>
      </c>
      <c r="C28" s="19"/>
      <c r="D28" s="20">
        <v>3.7671026460128987</v>
      </c>
      <c r="E28" s="21">
        <v>0.19194564868685671</v>
      </c>
      <c r="F28" s="21">
        <f t="shared" si="2"/>
        <v>0.18252540309449569</v>
      </c>
      <c r="G28" s="21">
        <f t="shared" si="3"/>
        <v>8.8741027020397133E-5</v>
      </c>
      <c r="H28">
        <f t="shared" si="4"/>
        <v>10871.436318300235</v>
      </c>
      <c r="I28">
        <f t="shared" si="5"/>
        <v>0</v>
      </c>
      <c r="J28">
        <f t="shared" si="5"/>
        <v>0</v>
      </c>
      <c r="K28">
        <f t="shared" si="5"/>
        <v>7.5054753458315151E-8</v>
      </c>
      <c r="L28">
        <f t="shared" si="5"/>
        <v>0</v>
      </c>
      <c r="M28">
        <f t="shared" si="5"/>
        <v>3695.214458973705</v>
      </c>
      <c r="N28">
        <f t="shared" si="5"/>
        <v>383.16035229312098</v>
      </c>
      <c r="O28">
        <f t="shared" si="5"/>
        <v>4675.2548072825512</v>
      </c>
      <c r="P28">
        <f t="shared" si="5"/>
        <v>2117.8066996758034</v>
      </c>
    </row>
    <row r="29" spans="1:16" ht="15.75" x14ac:dyDescent="0.25">
      <c r="A29" s="3"/>
      <c r="B29" s="19">
        <v>275000</v>
      </c>
      <c r="C29" s="19"/>
      <c r="D29" s="20">
        <v>4.1438129106141881</v>
      </c>
      <c r="E29" s="21">
        <v>0.17628017209444255</v>
      </c>
      <c r="F29" s="21">
        <f t="shared" si="2"/>
        <v>0.16609497015785632</v>
      </c>
      <c r="G29" s="21">
        <f t="shared" si="3"/>
        <v>1.0373833848903989E-4</v>
      </c>
      <c r="H29">
        <f t="shared" si="4"/>
        <v>9892.8196308449405</v>
      </c>
      <c r="I29">
        <f t="shared" si="5"/>
        <v>0</v>
      </c>
      <c r="J29">
        <f t="shared" si="5"/>
        <v>0</v>
      </c>
      <c r="K29">
        <f t="shared" si="5"/>
        <v>6.1608693343428617E-9</v>
      </c>
      <c r="L29">
        <f t="shared" si="5"/>
        <v>0</v>
      </c>
      <c r="M29">
        <f t="shared" si="5"/>
        <v>2877.8359142654986</v>
      </c>
      <c r="N29">
        <f t="shared" si="5"/>
        <v>354.03284536180871</v>
      </c>
      <c r="O29">
        <f t="shared" si="5"/>
        <v>4559.8223548007836</v>
      </c>
      <c r="P29">
        <f t="shared" si="5"/>
        <v>2101.1285164106876</v>
      </c>
    </row>
    <row r="30" spans="1:16" ht="15.75" x14ac:dyDescent="0.25">
      <c r="A30" s="3"/>
      <c r="B30" s="19">
        <v>300000</v>
      </c>
      <c r="C30" s="19"/>
      <c r="D30" s="20">
        <v>4.5205231752154784</v>
      </c>
      <c r="E30" s="21">
        <v>0.16284698564575711</v>
      </c>
      <c r="F30" s="21">
        <f t="shared" si="2"/>
        <v>0.15278735962161297</v>
      </c>
      <c r="G30" s="21">
        <f t="shared" si="3"/>
        <v>1.0119607574563818E-4</v>
      </c>
      <c r="H30">
        <f t="shared" si="4"/>
        <v>9100.2020661621118</v>
      </c>
      <c r="I30">
        <f t="shared" si="5"/>
        <v>0</v>
      </c>
      <c r="J30">
        <f t="shared" si="5"/>
        <v>0</v>
      </c>
      <c r="K30">
        <f t="shared" si="5"/>
        <v>5.0571495083155415E-10</v>
      </c>
      <c r="L30">
        <f t="shared" si="5"/>
        <v>0</v>
      </c>
      <c r="M30">
        <f t="shared" si="5"/>
        <v>2241.2608635809829</v>
      </c>
      <c r="N30">
        <f t="shared" si="5"/>
        <v>327.11958542906018</v>
      </c>
      <c r="O30">
        <f t="shared" si="5"/>
        <v>4447.2399397255776</v>
      </c>
      <c r="P30">
        <f t="shared" si="5"/>
        <v>2084.5816774259856</v>
      </c>
    </row>
    <row r="31" spans="1:16" ht="15.75" x14ac:dyDescent="0.25">
      <c r="A31" s="3"/>
      <c r="B31" s="19">
        <v>325000</v>
      </c>
      <c r="C31" s="19"/>
      <c r="D31" s="20">
        <v>4.8972334398167678</v>
      </c>
      <c r="E31" s="21">
        <v>0.1512625091294344</v>
      </c>
      <c r="F31" s="21">
        <f t="shared" si="2"/>
        <v>0.14192707632063395</v>
      </c>
      <c r="G31" s="21">
        <f t="shared" si="3"/>
        <v>8.7150305727627816E-5</v>
      </c>
      <c r="H31">
        <f t="shared" si="4"/>
        <v>8453.350305784581</v>
      </c>
      <c r="I31">
        <f t="shared" si="5"/>
        <v>0</v>
      </c>
      <c r="J31">
        <f t="shared" si="5"/>
        <v>0</v>
      </c>
      <c r="K31">
        <f t="shared" si="5"/>
        <v>4.151161104309317E-11</v>
      </c>
      <c r="L31">
        <f t="shared" si="5"/>
        <v>0</v>
      </c>
      <c r="M31">
        <f t="shared" si="5"/>
        <v>1745.4957156241626</v>
      </c>
      <c r="N31">
        <f t="shared" si="5"/>
        <v>302.25224742049761</v>
      </c>
      <c r="O31">
        <f t="shared" si="5"/>
        <v>4337.4371943826409</v>
      </c>
      <c r="P31">
        <f t="shared" si="5"/>
        <v>2068.1651483572396</v>
      </c>
    </row>
    <row r="32" spans="1:16" ht="15.75" x14ac:dyDescent="0.25">
      <c r="A32" s="3"/>
      <c r="B32" s="19">
        <v>350000</v>
      </c>
      <c r="C32" s="19"/>
      <c r="D32" s="20">
        <v>5.2739437044180582</v>
      </c>
      <c r="E32" s="21">
        <v>0.14121331796936418</v>
      </c>
      <c r="F32" s="21">
        <f t="shared" si="2"/>
        <v>0.13298739793340617</v>
      </c>
      <c r="G32" s="21">
        <f t="shared" si="3"/>
        <v>6.7665760437975457E-5</v>
      </c>
      <c r="H32">
        <f t="shared" si="4"/>
        <v>7920.8921238266612</v>
      </c>
      <c r="I32">
        <f t="shared" si="5"/>
        <v>0</v>
      </c>
      <c r="J32">
        <f t="shared" si="5"/>
        <v>0</v>
      </c>
      <c r="K32">
        <f t="shared" si="5"/>
        <v>3.4074805353481246E-12</v>
      </c>
      <c r="L32">
        <f t="shared" si="5"/>
        <v>0</v>
      </c>
      <c r="M32">
        <f t="shared" si="5"/>
        <v>1359.39343017588</v>
      </c>
      <c r="N32">
        <f t="shared" si="5"/>
        <v>279.27530218319339</v>
      </c>
      <c r="O32">
        <f t="shared" si="5"/>
        <v>4230.3454884817511</v>
      </c>
      <c r="P32">
        <f t="shared" si="5"/>
        <v>2051.8779029858333</v>
      </c>
    </row>
    <row r="33" spans="1:16" ht="15.75" x14ac:dyDescent="0.25">
      <c r="A33" s="3"/>
      <c r="B33" s="19">
        <v>375000</v>
      </c>
      <c r="C33" s="19"/>
      <c r="D33" s="20">
        <v>5.6506539690193476</v>
      </c>
      <c r="E33" s="21">
        <v>0.13244306269174502</v>
      </c>
      <c r="F33" s="21">
        <f t="shared" si="2"/>
        <v>0.12555750349617315</v>
      </c>
      <c r="G33" s="21">
        <f t="shared" si="3"/>
        <v>4.741092543572444E-5</v>
      </c>
      <c r="H33">
        <f t="shared" si="4"/>
        <v>7478.3585210697092</v>
      </c>
      <c r="I33">
        <f t="shared" si="5"/>
        <v>0</v>
      </c>
      <c r="J33">
        <f t="shared" si="5"/>
        <v>0</v>
      </c>
      <c r="K33">
        <f t="shared" si="5"/>
        <v>2.7970303505501274E-13</v>
      </c>
      <c r="L33">
        <f t="shared" si="5"/>
        <v>0</v>
      </c>
      <c r="M33">
        <f t="shared" si="5"/>
        <v>1058.6966679230984</v>
      </c>
      <c r="N33">
        <f t="shared" si="5"/>
        <v>258.04504375117727</v>
      </c>
      <c r="O33">
        <f t="shared" si="5"/>
        <v>4125.8978862205904</v>
      </c>
      <c r="P33">
        <f t="shared" si="5"/>
        <v>2035.7189231748439</v>
      </c>
    </row>
    <row r="34" spans="1:16" ht="15.75" x14ac:dyDescent="0.25">
      <c r="A34" s="3"/>
      <c r="B34" s="19">
        <v>400000</v>
      </c>
      <c r="C34" s="19"/>
      <c r="D34" s="20">
        <v>6.0273642336206379</v>
      </c>
      <c r="E34" s="21">
        <v>0.12474184125667037</v>
      </c>
      <c r="F34" s="21">
        <f t="shared" si="2"/>
        <v>0.11931687055178665</v>
      </c>
      <c r="G34" s="21">
        <f t="shared" si="3"/>
        <v>2.9430307148846587E-5</v>
      </c>
      <c r="H34">
        <f t="shared" si="4"/>
        <v>7106.6587878240298</v>
      </c>
      <c r="I34">
        <f t="shared" si="5"/>
        <v>0</v>
      </c>
      <c r="J34">
        <f t="shared" si="5"/>
        <v>0</v>
      </c>
      <c r="K34">
        <f t="shared" si="5"/>
        <v>2.2959423247591035E-14</v>
      </c>
      <c r="L34">
        <f t="shared" si="5"/>
        <v>0</v>
      </c>
      <c r="M34">
        <f t="shared" si="5"/>
        <v>824.51379401359611</v>
      </c>
      <c r="N34">
        <f t="shared" si="5"/>
        <v>238.42869055734991</v>
      </c>
      <c r="O34">
        <f t="shared" si="5"/>
        <v>4024.029104447688</v>
      </c>
      <c r="P34">
        <f t="shared" si="5"/>
        <v>2019.6871988053952</v>
      </c>
    </row>
    <row r="35" spans="1:16" ht="15.75" x14ac:dyDescent="0.25">
      <c r="A35" s="3"/>
      <c r="B35" s="19">
        <v>425000</v>
      </c>
      <c r="C35" s="19"/>
      <c r="D35" s="20">
        <v>6.4040744982219273</v>
      </c>
      <c r="E35" s="21">
        <v>0.11793756351896757</v>
      </c>
      <c r="F35" s="21">
        <f t="shared" si="2"/>
        <v>0.11401533330017978</v>
      </c>
      <c r="G35" s="21">
        <f t="shared" si="3"/>
        <v>1.5383889889172132E-5</v>
      </c>
      <c r="H35">
        <f t="shared" si="4"/>
        <v>6790.8927429732639</v>
      </c>
      <c r="I35">
        <f t="shared" si="5"/>
        <v>0</v>
      </c>
      <c r="J35">
        <f t="shared" si="5"/>
        <v>0</v>
      </c>
      <c r="K35">
        <f t="shared" si="5"/>
        <v>1.88462422568402E-15</v>
      </c>
      <c r="L35">
        <f t="shared" si="5"/>
        <v>0</v>
      </c>
      <c r="M35">
        <f t="shared" si="5"/>
        <v>642.1319884309637</v>
      </c>
      <c r="N35">
        <f t="shared" si="5"/>
        <v>220.30355497046111</v>
      </c>
      <c r="O35">
        <f t="shared" si="5"/>
        <v>3924.6754718583247</v>
      </c>
      <c r="P35">
        <f t="shared" si="5"/>
        <v>2003.7817277135143</v>
      </c>
    </row>
    <row r="36" spans="1:16" ht="15.75" x14ac:dyDescent="0.25">
      <c r="A36" s="3"/>
      <c r="B36" s="19">
        <v>450000</v>
      </c>
      <c r="C36" s="19"/>
      <c r="D36" s="20">
        <v>6.7807847628232176</v>
      </c>
      <c r="E36" s="21">
        <v>0.11188893366803646</v>
      </c>
      <c r="F36" s="21">
        <f t="shared" si="2"/>
        <v>0.10945754971124494</v>
      </c>
      <c r="G36" s="21">
        <f t="shared" si="3"/>
        <v>5.9116279453431698E-6</v>
      </c>
      <c r="H36">
        <f t="shared" si="4"/>
        <v>6519.4255762137609</v>
      </c>
      <c r="I36">
        <f t="shared" si="5"/>
        <v>0</v>
      </c>
      <c r="J36">
        <f t="shared" si="5"/>
        <v>0</v>
      </c>
      <c r="K36">
        <f t="shared" si="5"/>
        <v>1.5469937697183913E-16</v>
      </c>
      <c r="L36">
        <f t="shared" si="5"/>
        <v>0</v>
      </c>
      <c r="M36">
        <f t="shared" si="5"/>
        <v>500.09289542523283</v>
      </c>
      <c r="N36">
        <f t="shared" si="5"/>
        <v>203.55627596314392</v>
      </c>
      <c r="O36">
        <f t="shared" si="5"/>
        <v>3827.7748891978981</v>
      </c>
      <c r="P36">
        <f t="shared" si="5"/>
        <v>1988.0015156274858</v>
      </c>
    </row>
    <row r="37" spans="1:16" ht="15.75" x14ac:dyDescent="0.25">
      <c r="A37" s="3"/>
      <c r="B37" s="19">
        <v>475000</v>
      </c>
      <c r="C37" s="19"/>
      <c r="D37" s="20">
        <v>7.1574950274245071</v>
      </c>
      <c r="E37" s="21">
        <v>0.10647974680738048</v>
      </c>
      <c r="F37" s="21">
        <f t="shared" si="2"/>
        <v>0.10549090249828835</v>
      </c>
      <c r="G37" s="21">
        <f t="shared" si="3"/>
        <v>9.7781306762389085E-7</v>
      </c>
      <c r="H37">
        <f t="shared" si="4"/>
        <v>6283.1672152310148</v>
      </c>
      <c r="I37">
        <f t="shared" si="5"/>
        <v>0</v>
      </c>
      <c r="J37">
        <f t="shared" si="5"/>
        <v>0</v>
      </c>
      <c r="K37">
        <f t="shared" si="5"/>
        <v>1.2698498145851416E-17</v>
      </c>
      <c r="L37">
        <f t="shared" si="5"/>
        <v>0</v>
      </c>
      <c r="M37">
        <f t="shared" si="5"/>
        <v>389.47273856561753</v>
      </c>
      <c r="N37">
        <f t="shared" si="5"/>
        <v>188.08211011183795</v>
      </c>
      <c r="O37">
        <f t="shared" si="5"/>
        <v>3733.2667904478626</v>
      </c>
      <c r="P37">
        <f t="shared" si="5"/>
        <v>1972.3455761056971</v>
      </c>
    </row>
    <row r="38" spans="1:16" ht="15.75" x14ac:dyDescent="0.25">
      <c r="A38" s="3"/>
      <c r="B38" s="19">
        <v>500000</v>
      </c>
      <c r="C38" s="19"/>
      <c r="D38" s="20">
        <v>7.5342052920257974</v>
      </c>
      <c r="E38" s="21">
        <v>0.10161425293031225</v>
      </c>
      <c r="F38" s="21">
        <f t="shared" si="2"/>
        <v>0.10199607453021801</v>
      </c>
      <c r="G38" s="21">
        <f t="shared" si="3"/>
        <v>1.4578773415460066E-7</v>
      </c>
      <c r="H38">
        <f t="shared" si="4"/>
        <v>6075.0109857191073</v>
      </c>
      <c r="I38">
        <f t="shared" si="5"/>
        <v>0</v>
      </c>
      <c r="J38">
        <f t="shared" si="5"/>
        <v>0</v>
      </c>
      <c r="K38">
        <f t="shared" si="5"/>
        <v>1.0423562028277949E-18</v>
      </c>
      <c r="L38">
        <f t="shared" si="5"/>
        <v>0</v>
      </c>
      <c r="M38">
        <f t="shared" si="5"/>
        <v>303.32167377986747</v>
      </c>
      <c r="N38">
        <f t="shared" si="5"/>
        <v>173.78427649426314</v>
      </c>
      <c r="O38">
        <f t="shared" si="5"/>
        <v>3641.0921049700005</v>
      </c>
      <c r="P38">
        <f t="shared" si="5"/>
        <v>1956.8129304749759</v>
      </c>
    </row>
    <row r="39" spans="1:16" ht="15.75" x14ac:dyDescent="0.25">
      <c r="A39" s="3"/>
      <c r="B39" s="19">
        <v>600000</v>
      </c>
      <c r="C39" s="19"/>
      <c r="D39" s="20">
        <v>9.0410463504309568</v>
      </c>
      <c r="E39" s="21">
        <v>8.6197751549768761E-2</v>
      </c>
      <c r="F39" s="21">
        <f t="shared" si="2"/>
        <v>9.1145623812746504E-2</v>
      </c>
      <c r="G39" s="21">
        <f t="shared" si="3"/>
        <v>2.4481439930744487E-5</v>
      </c>
      <c r="H39">
        <f t="shared" si="4"/>
        <v>5428.7448660449199</v>
      </c>
      <c r="I39">
        <f t="shared" si="5"/>
        <v>0</v>
      </c>
      <c r="J39">
        <f t="shared" si="5"/>
        <v>0</v>
      </c>
      <c r="K39">
        <f t="shared" si="5"/>
        <v>4.7322898395872299E-23</v>
      </c>
      <c r="L39">
        <f t="shared" si="5"/>
        <v>0</v>
      </c>
      <c r="M39">
        <f t="shared" si="5"/>
        <v>111.58580784532418</v>
      </c>
      <c r="N39">
        <f t="shared" si="5"/>
        <v>126.66669722522414</v>
      </c>
      <c r="O39">
        <f t="shared" si="5"/>
        <v>3294.5963790921724</v>
      </c>
      <c r="P39">
        <f t="shared" si="5"/>
        <v>1895.8959818821991</v>
      </c>
    </row>
    <row r="40" spans="1:16" ht="15.75" x14ac:dyDescent="0.25">
      <c r="A40" s="3"/>
      <c r="B40" s="19">
        <v>700000</v>
      </c>
      <c r="C40" s="19"/>
      <c r="D40" s="20">
        <v>10.547887408836116</v>
      </c>
      <c r="E40" s="21">
        <v>7.5095724376326112E-2</v>
      </c>
      <c r="F40" s="21">
        <f t="shared" si="2"/>
        <v>8.3129984531103568E-2</v>
      </c>
      <c r="G40" s="21">
        <f t="shared" si="3"/>
        <v>6.4549336234644668E-5</v>
      </c>
      <c r="H40">
        <f t="shared" si="4"/>
        <v>4951.3235837276707</v>
      </c>
      <c r="I40">
        <f t="shared" si="5"/>
        <v>0</v>
      </c>
      <c r="J40">
        <f t="shared" si="5"/>
        <v>0</v>
      </c>
      <c r="K40">
        <f t="shared" si="5"/>
        <v>2.1484562633298096E-27</v>
      </c>
      <c r="L40">
        <f t="shared" si="5"/>
        <v>0</v>
      </c>
      <c r="M40">
        <f t="shared" si="5"/>
        <v>41.050124632801804</v>
      </c>
      <c r="N40">
        <f t="shared" si="5"/>
        <v>92.323957665273895</v>
      </c>
      <c r="O40">
        <f t="shared" si="5"/>
        <v>2981.0740811283827</v>
      </c>
      <c r="P40">
        <f t="shared" si="5"/>
        <v>1836.875420301212</v>
      </c>
    </row>
    <row r="41" spans="1:16" ht="15.75" x14ac:dyDescent="0.25">
      <c r="A41" s="3"/>
      <c r="B41" s="19">
        <v>800000</v>
      </c>
      <c r="C41" s="19"/>
      <c r="D41" s="20">
        <v>12.054728467241276</v>
      </c>
      <c r="E41" s="21">
        <v>6.6641889521686107E-2</v>
      </c>
      <c r="F41" s="21">
        <f t="shared" si="2"/>
        <v>7.6551038974812302E-2</v>
      </c>
      <c r="G41" s="21">
        <f t="shared" si="3"/>
        <v>9.819124288439117E-5</v>
      </c>
      <c r="H41">
        <f t="shared" si="4"/>
        <v>4559.4735374096972</v>
      </c>
      <c r="I41">
        <f t="shared" si="5"/>
        <v>0</v>
      </c>
      <c r="J41">
        <f t="shared" si="5"/>
        <v>0</v>
      </c>
      <c r="K41">
        <f t="shared" si="5"/>
        <v>9.7539763452944024E-32</v>
      </c>
      <c r="L41">
        <f t="shared" si="5"/>
        <v>0</v>
      </c>
      <c r="M41">
        <f t="shared" si="5"/>
        <v>15.101496909933187</v>
      </c>
      <c r="N41">
        <f t="shared" si="5"/>
        <v>67.292456073307093</v>
      </c>
      <c r="O41">
        <f t="shared" si="5"/>
        <v>2697.3873745421265</v>
      </c>
      <c r="P41">
        <f t="shared" si="5"/>
        <v>1779.6922098843309</v>
      </c>
    </row>
    <row r="42" spans="1:16" ht="15.75" x14ac:dyDescent="0.25">
      <c r="A42" s="3"/>
      <c r="B42" s="19">
        <v>900000</v>
      </c>
      <c r="C42" s="19"/>
      <c r="D42" s="20">
        <v>13.561569525646435</v>
      </c>
      <c r="E42" s="21">
        <v>5.9960387753495235E-2</v>
      </c>
      <c r="F42" s="21">
        <f t="shared" si="2"/>
        <v>7.0844571890829169E-2</v>
      </c>
      <c r="G42" s="21">
        <f t="shared" si="3"/>
        <v>1.1846546433539163E-4</v>
      </c>
      <c r="H42">
        <f t="shared" si="4"/>
        <v>4219.5893763327786</v>
      </c>
      <c r="I42">
        <f t="shared" si="5"/>
        <v>0</v>
      </c>
      <c r="J42">
        <f t="shared" si="5"/>
        <v>0</v>
      </c>
      <c r="K42">
        <f t="shared" si="5"/>
        <v>4.4282984098130448E-36</v>
      </c>
      <c r="L42">
        <f t="shared" si="5"/>
        <v>0</v>
      </c>
      <c r="M42">
        <f t="shared" si="5"/>
        <v>5.5555302440784837</v>
      </c>
      <c r="N42">
        <f t="shared" si="5"/>
        <v>49.047666054303065</v>
      </c>
      <c r="O42">
        <f t="shared" si="5"/>
        <v>2440.6970274234936</v>
      </c>
      <c r="P42">
        <f t="shared" si="5"/>
        <v>1724.2891526109031</v>
      </c>
    </row>
    <row r="43" spans="1:16" ht="15.75" x14ac:dyDescent="0.25">
      <c r="A43" s="3"/>
      <c r="B43" s="19">
        <v>1000000</v>
      </c>
      <c r="C43" s="19"/>
      <c r="D43" s="20">
        <v>15.068410584051595</v>
      </c>
      <c r="E43" s="21">
        <v>5.4549421543832494E-2</v>
      </c>
      <c r="F43" s="21">
        <f t="shared" si="2"/>
        <v>6.5761545756766099E-2</v>
      </c>
      <c r="G43" s="21">
        <f t="shared" si="3"/>
        <v>1.2571172936625202E-4</v>
      </c>
      <c r="H43">
        <f t="shared" si="4"/>
        <v>3916.8381209794961</v>
      </c>
      <c r="I43">
        <f t="shared" si="5"/>
        <v>0</v>
      </c>
      <c r="J43">
        <f t="shared" si="5"/>
        <v>0</v>
      </c>
      <c r="K43">
        <f t="shared" si="5"/>
        <v>2.010444367728356E-40</v>
      </c>
      <c r="L43">
        <f t="shared" si="5"/>
        <v>0</v>
      </c>
      <c r="M43">
        <f t="shared" si="5"/>
        <v>2.043765361602639</v>
      </c>
      <c r="N43">
        <f t="shared" si="5"/>
        <v>35.749528041504952</v>
      </c>
      <c r="O43">
        <f t="shared" si="5"/>
        <v>2208.4339965019158</v>
      </c>
      <c r="P43">
        <f t="shared" si="5"/>
        <v>1670.6108310744723</v>
      </c>
    </row>
    <row r="44" spans="1:16" ht="15.75" x14ac:dyDescent="0.25">
      <c r="A44" s="3"/>
      <c r="B44" s="19">
        <v>2000000</v>
      </c>
      <c r="C44" s="19"/>
      <c r="D44" s="20">
        <v>30.136821168103189</v>
      </c>
      <c r="E44" s="21">
        <v>3.0554385242923737E-2</v>
      </c>
      <c r="F44" s="21">
        <f t="shared" si="2"/>
        <v>3.4109672173011175E-2</v>
      </c>
      <c r="G44" s="21">
        <f t="shared" si="3"/>
        <v>1.2640065155250565E-5</v>
      </c>
      <c r="H44">
        <f t="shared" si="4"/>
        <v>2031.6138059698453</v>
      </c>
      <c r="I44">
        <f t="shared" si="5"/>
        <v>0</v>
      </c>
      <c r="J44">
        <f t="shared" si="5"/>
        <v>0</v>
      </c>
      <c r="K44">
        <f t="shared" si="5"/>
        <v>7.4790057935126569E-84</v>
      </c>
      <c r="L44">
        <f t="shared" si="5"/>
        <v>0</v>
      </c>
      <c r="M44">
        <f t="shared" si="5"/>
        <v>9.2786803867759266E-5</v>
      </c>
      <c r="N44">
        <f t="shared" si="5"/>
        <v>1.5128294761906707</v>
      </c>
      <c r="O44">
        <f t="shared" si="5"/>
        <v>812.43746449713979</v>
      </c>
      <c r="P44">
        <f t="shared" ref="J44:P52" si="6">P$9*(P$7)*EXP(-$B44/P$7)</f>
        <v>1217.663419209711</v>
      </c>
    </row>
    <row r="45" spans="1:16" ht="15.75" x14ac:dyDescent="0.25">
      <c r="A45" s="3"/>
      <c r="B45" s="19">
        <v>3000000</v>
      </c>
      <c r="C45" s="19"/>
      <c r="D45" s="20">
        <v>45.205231752154781</v>
      </c>
      <c r="E45" s="21">
        <v>2.2759740808036374E-2</v>
      </c>
      <c r="F45" s="21">
        <f t="shared" si="2"/>
        <v>1.9920095530234039E-2</v>
      </c>
      <c r="G45" s="21">
        <f t="shared" si="3"/>
        <v>8.0635853037451009E-6</v>
      </c>
      <c r="H45">
        <f t="shared" si="4"/>
        <v>1186.4652609438733</v>
      </c>
      <c r="I45">
        <f t="shared" si="5"/>
        <v>0</v>
      </c>
      <c r="J45">
        <f t="shared" si="6"/>
        <v>0</v>
      </c>
      <c r="K45">
        <f t="shared" si="6"/>
        <v>2.7822469776967083E-127</v>
      </c>
      <c r="L45">
        <f t="shared" si="6"/>
        <v>0</v>
      </c>
      <c r="M45">
        <f t="shared" si="6"/>
        <v>4.2125143784817286E-9</v>
      </c>
      <c r="N45">
        <f t="shared" si="6"/>
        <v>6.4019111563493311E-2</v>
      </c>
      <c r="O45">
        <f t="shared" si="6"/>
        <v>298.8790404259513</v>
      </c>
      <c r="P45">
        <f t="shared" si="6"/>
        <v>887.52220140214604</v>
      </c>
    </row>
    <row r="46" spans="1:16" ht="15.75" x14ac:dyDescent="0.25">
      <c r="A46" s="3"/>
      <c r="B46" s="19">
        <v>4000000</v>
      </c>
      <c r="C46" s="19"/>
      <c r="D46" s="20">
        <v>60.273642336206379</v>
      </c>
      <c r="E46" s="21">
        <v>1.8326312304801168E-2</v>
      </c>
      <c r="F46" s="21">
        <f t="shared" si="2"/>
        <v>1.2707013787977589E-2</v>
      </c>
      <c r="G46" s="21">
        <f t="shared" si="3"/>
        <v>3.1576515821175673E-5</v>
      </c>
      <c r="H46">
        <f t="shared" si="4"/>
        <v>756.84528755837221</v>
      </c>
      <c r="I46">
        <f t="shared" si="5"/>
        <v>0</v>
      </c>
      <c r="J46">
        <f t="shared" si="6"/>
        <v>0</v>
      </c>
      <c r="K46">
        <f t="shared" si="6"/>
        <v>1.0350170141086103E-170</v>
      </c>
      <c r="L46">
        <f t="shared" si="6"/>
        <v>0</v>
      </c>
      <c r="M46">
        <f t="shared" si="6"/>
        <v>1.91247856906528E-13</v>
      </c>
      <c r="N46">
        <f t="shared" si="6"/>
        <v>2.7091266463811652E-3</v>
      </c>
      <c r="O46">
        <f t="shared" si="6"/>
        <v>109.95145436975587</v>
      </c>
      <c r="P46">
        <f t="shared" si="6"/>
        <v>646.89112406196978</v>
      </c>
    </row>
    <row r="47" spans="1:16" ht="15.75" x14ac:dyDescent="0.25">
      <c r="A47" s="3"/>
      <c r="B47" s="19">
        <v>5000000</v>
      </c>
      <c r="C47" s="19"/>
      <c r="D47" s="20">
        <v>75.34205292025797</v>
      </c>
      <c r="E47" s="21">
        <v>1.5331550047314218E-2</v>
      </c>
      <c r="F47" s="21">
        <f t="shared" si="2"/>
        <v>8.5953671119404201E-3</v>
      </c>
      <c r="G47" s="21">
        <f t="shared" si="3"/>
        <v>4.5376160538821156E-5</v>
      </c>
      <c r="H47">
        <f t="shared" si="4"/>
        <v>511.95058115551922</v>
      </c>
      <c r="I47">
        <f t="shared" si="5"/>
        <v>0</v>
      </c>
      <c r="J47">
        <f t="shared" si="6"/>
        <v>0</v>
      </c>
      <c r="K47">
        <f t="shared" si="6"/>
        <v>3.8503419289582599E-214</v>
      </c>
      <c r="L47">
        <f t="shared" si="6"/>
        <v>0</v>
      </c>
      <c r="M47">
        <f t="shared" si="6"/>
        <v>8.6826392707821246E-18</v>
      </c>
      <c r="N47">
        <f t="shared" si="6"/>
        <v>1.1464337768657367E-4</v>
      </c>
      <c r="O47">
        <f t="shared" si="6"/>
        <v>40.448879589533128</v>
      </c>
      <c r="P47">
        <f t="shared" si="6"/>
        <v>471.5015869226084</v>
      </c>
    </row>
    <row r="48" spans="1:16" ht="15.75" x14ac:dyDescent="0.25">
      <c r="A48" s="3"/>
      <c r="B48" s="19">
        <v>6000000</v>
      </c>
      <c r="C48" s="19"/>
      <c r="D48" s="20">
        <v>90.410463504309561</v>
      </c>
      <c r="E48" s="21">
        <v>1.3195955087908382E-2</v>
      </c>
      <c r="F48" s="21">
        <f t="shared" si="2"/>
        <v>6.0197751758905059E-3</v>
      </c>
      <c r="G48" s="21">
        <f t="shared" si="3"/>
        <v>5.1497558129648901E-5</v>
      </c>
      <c r="H48">
        <f t="shared" si="4"/>
        <v>358.54517434648398</v>
      </c>
      <c r="I48">
        <f t="shared" si="5"/>
        <v>0</v>
      </c>
      <c r="J48">
        <f t="shared" si="6"/>
        <v>0</v>
      </c>
      <c r="K48">
        <f t="shared" si="6"/>
        <v>1.4323564509383346E-257</v>
      </c>
      <c r="L48">
        <f t="shared" si="6"/>
        <v>0</v>
      </c>
      <c r="M48">
        <f t="shared" si="6"/>
        <v>3.9419121304650115E-22</v>
      </c>
      <c r="N48">
        <f t="shared" si="6"/>
        <v>4.8514173617327314E-6</v>
      </c>
      <c r="O48">
        <f t="shared" si="6"/>
        <v>14.880311219408407</v>
      </c>
      <c r="P48">
        <f t="shared" si="6"/>
        <v>343.66485827565822</v>
      </c>
    </row>
    <row r="49" spans="1:16" ht="15.75" x14ac:dyDescent="0.25">
      <c r="A49" s="3"/>
      <c r="B49" s="19">
        <v>7000000</v>
      </c>
      <c r="C49" s="19"/>
      <c r="D49" s="20">
        <v>105.47887408836117</v>
      </c>
      <c r="E49" s="21">
        <v>1.1616184098270428E-2</v>
      </c>
      <c r="F49" s="21">
        <f t="shared" si="2"/>
        <v>4.2974647273150259E-3</v>
      </c>
      <c r="G49" s="21">
        <f t="shared" si="3"/>
        <v>5.3563653230797838E-5</v>
      </c>
      <c r="H49">
        <f t="shared" si="4"/>
        <v>255.9622568753318</v>
      </c>
      <c r="I49">
        <f t="shared" si="5"/>
        <v>0</v>
      </c>
      <c r="J49">
        <f t="shared" si="6"/>
        <v>0</v>
      </c>
      <c r="K49">
        <f t="shared" si="6"/>
        <v>5.3284748222341664E-301</v>
      </c>
      <c r="L49">
        <f t="shared" si="6"/>
        <v>0</v>
      </c>
      <c r="M49">
        <f t="shared" si="6"/>
        <v>1.7896253385299855E-26</v>
      </c>
      <c r="N49">
        <f t="shared" si="6"/>
        <v>2.0529969451936584E-7</v>
      </c>
      <c r="O49">
        <f t="shared" si="6"/>
        <v>5.4741605758531087</v>
      </c>
      <c r="P49">
        <f t="shared" si="6"/>
        <v>250.48809609417901</v>
      </c>
    </row>
    <row r="50" spans="1:16" ht="15.75" x14ac:dyDescent="0.25">
      <c r="A50" s="3"/>
      <c r="B50" s="19">
        <v>8000000</v>
      </c>
      <c r="C50" s="19"/>
      <c r="D50" s="20">
        <v>120.54728467241276</v>
      </c>
      <c r="E50" s="21">
        <v>1.0404540301358631E-2</v>
      </c>
      <c r="F50" s="21">
        <f t="shared" si="2"/>
        <v>3.0991284958322785E-3</v>
      </c>
      <c r="G50" s="21">
        <f t="shared" si="3"/>
        <v>5.3369041648323804E-5</v>
      </c>
      <c r="H50">
        <f t="shared" si="4"/>
        <v>184.58788482843372</v>
      </c>
      <c r="I50">
        <f t="shared" si="5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8.124886467042452E-31</v>
      </c>
      <c r="N50">
        <f t="shared" si="6"/>
        <v>8.6877630653263841E-9</v>
      </c>
      <c r="O50">
        <f t="shared" si="6"/>
        <v>2.0138311335275825</v>
      </c>
      <c r="P50">
        <f t="shared" si="6"/>
        <v>182.57405368621838</v>
      </c>
    </row>
    <row r="51" spans="1:16" ht="15.75" x14ac:dyDescent="0.25">
      <c r="A51" s="3"/>
      <c r="B51" s="19">
        <v>9000000</v>
      </c>
      <c r="C51" s="19"/>
      <c r="D51" s="20">
        <v>135.61569525646433</v>
      </c>
      <c r="E51" s="21">
        <v>9.4409291510331068E-3</v>
      </c>
      <c r="F51" s="21">
        <f t="shared" si="2"/>
        <v>2.2466660245932467E-3</v>
      </c>
      <c r="G51" s="21">
        <f t="shared" si="3"/>
        <v>5.1757421932452226E-5</v>
      </c>
      <c r="H51">
        <f t="shared" si="4"/>
        <v>133.81417709955346</v>
      </c>
      <c r="I51">
        <f t="shared" si="5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3.6886927493189097E-35</v>
      </c>
      <c r="N51">
        <f t="shared" si="6"/>
        <v>3.6764412755679739E-10</v>
      </c>
      <c r="O51">
        <f t="shared" si="6"/>
        <v>0.74084707201577926</v>
      </c>
      <c r="P51">
        <f t="shared" si="6"/>
        <v>133.07333002717004</v>
      </c>
    </row>
    <row r="52" spans="1:16" ht="15.75" x14ac:dyDescent="0.25">
      <c r="A52" s="3"/>
      <c r="B52" s="19">
        <v>10000000</v>
      </c>
      <c r="C52" s="19"/>
      <c r="D52" s="20">
        <v>150.68410584051594</v>
      </c>
      <c r="E52" s="21">
        <v>8.647853656134635E-3</v>
      </c>
      <c r="F52" s="21">
        <f t="shared" si="2"/>
        <v>1.6330444075936526E-3</v>
      </c>
      <c r="G52" s="21">
        <f t="shared" si="3"/>
        <v>4.9207548793416105E-5</v>
      </c>
      <c r="H52">
        <f t="shared" si="4"/>
        <v>97.266122858085112</v>
      </c>
      <c r="I52">
        <f t="shared" si="5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1.6746639173446565E-39</v>
      </c>
      <c r="N52">
        <f t="shared" si="6"/>
        <v>1.5557768266775515E-11</v>
      </c>
      <c r="O52">
        <f t="shared" si="6"/>
        <v>0.27254240684666414</v>
      </c>
      <c r="P52">
        <f t="shared" si="6"/>
        <v>96.993580451222883</v>
      </c>
    </row>
    <row r="53" spans="1:16" ht="15.75" x14ac:dyDescent="0.25">
      <c r="A53" s="3"/>
      <c r="B53" s="3"/>
      <c r="C53" s="3"/>
      <c r="D53" s="3"/>
      <c r="E53" s="3"/>
      <c r="F53" s="3"/>
      <c r="G53" s="3"/>
    </row>
    <row r="54" spans="1:16" ht="15.75" x14ac:dyDescent="0.25">
      <c r="A54" s="3"/>
      <c r="B54" s="3"/>
      <c r="C54" s="3"/>
      <c r="D54" s="3"/>
      <c r="E54" s="11"/>
      <c r="F54" s="11"/>
      <c r="G54" s="11"/>
    </row>
    <row r="55" spans="1:16" ht="15.75" x14ac:dyDescent="0.25">
      <c r="A55" s="3"/>
      <c r="B55" s="3"/>
      <c r="C55" s="3"/>
      <c r="D55" s="3"/>
      <c r="E55" s="22"/>
      <c r="F55" s="22"/>
      <c r="G55" s="22"/>
    </row>
    <row r="56" spans="1:16" ht="15.75" x14ac:dyDescent="0.25">
      <c r="A56" s="3"/>
      <c r="B56" s="23"/>
      <c r="C56" s="23"/>
      <c r="D56" s="3"/>
      <c r="E56" s="19"/>
      <c r="F56" s="19"/>
      <c r="G56" s="19"/>
    </row>
    <row r="57" spans="1:16" ht="15.75" x14ac:dyDescent="0.25">
      <c r="A57" s="3"/>
      <c r="B57" s="23"/>
      <c r="C57" s="23"/>
      <c r="D57" s="3"/>
      <c r="E57" s="19"/>
      <c r="F57" s="19"/>
      <c r="G57" s="19"/>
    </row>
    <row r="58" spans="1:16" ht="15.75" x14ac:dyDescent="0.25">
      <c r="A58" s="3"/>
      <c r="B58" s="23"/>
      <c r="C58" s="23"/>
      <c r="D58" s="3"/>
      <c r="E58" s="19"/>
      <c r="F58" s="19"/>
      <c r="G58" s="19"/>
    </row>
    <row r="59" spans="1:16" ht="15.75" x14ac:dyDescent="0.25">
      <c r="A59" s="3"/>
      <c r="B59" s="23"/>
      <c r="C59" s="23"/>
      <c r="D59" s="3"/>
      <c r="E59" s="19"/>
      <c r="F59" s="19"/>
      <c r="G59" s="19"/>
    </row>
    <row r="60" spans="1:16" ht="15.75" x14ac:dyDescent="0.25">
      <c r="A60" s="3"/>
      <c r="B60" s="23"/>
      <c r="C60" s="23"/>
      <c r="D60" s="3"/>
      <c r="E60" s="19"/>
      <c r="F60" s="19"/>
      <c r="G60" s="19"/>
    </row>
    <row r="61" spans="1:16" ht="15.75" x14ac:dyDescent="0.25">
      <c r="A61" s="3"/>
      <c r="B61" s="23"/>
      <c r="C61" s="23"/>
      <c r="D61" s="3"/>
      <c r="E61" s="19"/>
      <c r="F61" s="19"/>
      <c r="G61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Li</dc:creator>
  <cp:lastModifiedBy>Zach Reynolds</cp:lastModifiedBy>
  <dcterms:created xsi:type="dcterms:W3CDTF">2013-02-12T22:17:07Z</dcterms:created>
  <dcterms:modified xsi:type="dcterms:W3CDTF">2013-02-15T20:58:38Z</dcterms:modified>
</cp:coreProperties>
</file>