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eas\Desktop\BB\"/>
    </mc:Choice>
  </mc:AlternateContent>
  <bookViews>
    <workbookView xWindow="0" yWindow="0" windowWidth="21570" windowHeight="8415" xr2:uid="{F4D09A50-8850-4B38-9053-256B988F647B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AA3" i="1" s="1"/>
  <c r="U4" i="1"/>
  <c r="AA4" i="1" s="1"/>
  <c r="U5" i="1"/>
  <c r="AA5" i="1" s="1"/>
  <c r="U6" i="1"/>
  <c r="AA6" i="1" s="1"/>
  <c r="U7" i="1"/>
  <c r="AA7" i="1" s="1"/>
  <c r="U8" i="1"/>
  <c r="AA8" i="1" s="1"/>
  <c r="U9" i="1"/>
  <c r="AA9" i="1" s="1"/>
  <c r="U10" i="1"/>
  <c r="AA10" i="1" s="1"/>
  <c r="U11" i="1"/>
  <c r="AA11" i="1" s="1"/>
  <c r="U12" i="1"/>
  <c r="AA12" i="1" s="1"/>
  <c r="U13" i="1"/>
  <c r="AA13" i="1" s="1"/>
  <c r="U2" i="1"/>
  <c r="AA2" i="1" s="1"/>
  <c r="AC3" i="1"/>
  <c r="AC5" i="1"/>
  <c r="AC6" i="1"/>
  <c r="AC7" i="1"/>
  <c r="AC8" i="1"/>
  <c r="AC10" i="1"/>
  <c r="AC2" i="1"/>
  <c r="AD2" i="1" s="1"/>
  <c r="Y2" i="1"/>
  <c r="Y13" i="1"/>
  <c r="Y12" i="1"/>
  <c r="Y11" i="1"/>
  <c r="Y10" i="1"/>
  <c r="Y9" i="1"/>
  <c r="Y8" i="1"/>
  <c r="Y7" i="1"/>
  <c r="Y6" i="1"/>
  <c r="Y5" i="1"/>
  <c r="Y4" i="1"/>
  <c r="Y3" i="1"/>
  <c r="Z2" i="1" l="1"/>
  <c r="AB2" i="1"/>
</calcChain>
</file>

<file path=xl/sharedStrings.xml><?xml version="1.0" encoding="utf-8"?>
<sst xmlns="http://schemas.openxmlformats.org/spreadsheetml/2006/main" count="151" uniqueCount="67">
  <si>
    <t>แรมโบ้</t>
  </si>
  <si>
    <t>M</t>
  </si>
  <si>
    <t>9Y</t>
  </si>
  <si>
    <t>Crossbreed</t>
  </si>
  <si>
    <t>-</t>
  </si>
  <si>
    <t>ผ่าน</t>
  </si>
  <si>
    <t>ส้มตำ</t>
  </si>
  <si>
    <t>โชคดี</t>
  </si>
  <si>
    <t>F</t>
  </si>
  <si>
    <t>14Y</t>
  </si>
  <si>
    <t>ลัคกี้</t>
  </si>
  <si>
    <t>8Y</t>
  </si>
  <si>
    <t>ไข่ตุ๋น</t>
  </si>
  <si>
    <t>1Y</t>
  </si>
  <si>
    <t>Pomeranian</t>
  </si>
  <si>
    <t>หิมาลัย</t>
  </si>
  <si>
    <t>7Y</t>
  </si>
  <si>
    <t>Golden Retriever</t>
  </si>
  <si>
    <t>มายา</t>
  </si>
  <si>
    <t>พิซซ่า</t>
  </si>
  <si>
    <t>ตาย</t>
  </si>
  <si>
    <t>เหอพิง</t>
  </si>
  <si>
    <t>3Y</t>
  </si>
  <si>
    <t>French Bulldog</t>
  </si>
  <si>
    <t>เชาเชา</t>
  </si>
  <si>
    <t>ลูกฃิ้น</t>
  </si>
  <si>
    <t>ไข่</t>
  </si>
  <si>
    <t>6Y</t>
  </si>
  <si>
    <t>อินดี้</t>
  </si>
  <si>
    <t>ไข่ต้ม</t>
  </si>
  <si>
    <t>เบอร์เกอร์</t>
  </si>
  <si>
    <t>ป๊อปปิ้ง</t>
  </si>
  <si>
    <t>แฮปปี้</t>
  </si>
  <si>
    <t>มีมี่</t>
  </si>
  <si>
    <t>Pug</t>
  </si>
  <si>
    <t>ดอลล่า</t>
  </si>
  <si>
    <t>มะเขือ</t>
  </si>
  <si>
    <t>5M</t>
  </si>
  <si>
    <t>ลูกชิ้น</t>
  </si>
  <si>
    <t>สัตว์ป่วย</t>
  </si>
  <si>
    <t>เวชระเบียน</t>
  </si>
  <si>
    <t>ชื่อ</t>
  </si>
  <si>
    <t>เพศ</t>
  </si>
  <si>
    <t>อายุ</t>
  </si>
  <si>
    <t>พันธุ์</t>
  </si>
  <si>
    <t>น้ำหนัก</t>
  </si>
  <si>
    <t>PCV</t>
  </si>
  <si>
    <t>WBC</t>
  </si>
  <si>
    <t>PLT</t>
  </si>
  <si>
    <t>Creatinine</t>
  </si>
  <si>
    <t>ALT</t>
  </si>
  <si>
    <t>Snap4Dx</t>
  </si>
  <si>
    <t>Crossmatching</t>
  </si>
  <si>
    <t>PCv donor</t>
  </si>
  <si>
    <t>ปริมาตรเลือดที่ได้รับ</t>
  </si>
  <si>
    <t>PCV เป้าหมาย</t>
  </si>
  <si>
    <t>หลังให้เลือด</t>
  </si>
  <si>
    <t>หมายเหตุ</t>
  </si>
  <si>
    <t>MSE vet</t>
  </si>
  <si>
    <t>MSE rule base</t>
  </si>
  <si>
    <t>DELTA vet</t>
  </si>
  <si>
    <t>PCV rule base</t>
  </si>
  <si>
    <t>DELTA rule base</t>
  </si>
  <si>
    <t>MSE linear</t>
  </si>
  <si>
    <t>DELTA linear</t>
  </si>
  <si>
    <t>PCV linear</t>
  </si>
  <si>
    <t>real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</si>
</sst>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Cordia New"/>
      <family val="2"/>
    </font>
    <font>
      <sz val="11"/>
      <color theme="1"/>
      <name val="Cordia New"/>
      <family val="2"/>
    </font>
    <font>
      <b/>
      <sz val="16"/>
      <color theme="1"/>
      <name val="Cordia New"/>
      <family val="2"/>
    </font>
    <font>
      <sz val="16"/>
      <color rgb="FF00000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/>
    <xf numFmtId="0" fontId="2" fillId="5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/>
    <xf numFmtId="0" fontId="5" fillId="0" borderId="0" xfId="0" applyFont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9A77-BEC8-4939-8267-23C61BE988AA}">
  <dimension ref="A1:AD13"/>
  <sheetViews>
    <sheetView tabSelected="1" topLeftCell="O1" workbookViewId="0">
      <selection activeCell="Z6" sqref="Z6"/>
    </sheetView>
  </sheetViews>
  <sheetFormatPr defaultRowHeight="17.25"/>
  <cols>
    <col min="1" max="17" width="9.140625" style="6"/>
    <col min="18" max="18" width="13.85546875" style="6" customWidth="1"/>
    <col min="19" max="20" width="9.140625" style="6"/>
    <col min="21" max="21" width="15.5703125" style="6" customWidth="1"/>
    <col min="22" max="22" width="13.5703125" style="6" customWidth="1"/>
    <col min="23" max="23" width="14.5703125" style="6" customWidth="1"/>
    <col min="24" max="24" width="9.140625" style="6"/>
    <col min="25" max="25" width="17" style="6" customWidth="1"/>
    <col min="26" max="26" width="16" style="6" customWidth="1"/>
    <col min="27" max="28" width="19.140625" style="6" customWidth="1"/>
    <col min="29" max="29" width="16" style="6" customWidth="1"/>
    <col min="30" max="30" width="12.85546875" style="6" customWidth="1"/>
    <col min="31" max="16384" width="9.140625" style="6"/>
  </cols>
  <sheetData>
    <row r="1" spans="1:30" ht="24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2" t="s">
        <v>52</v>
      </c>
      <c r="O1" s="2"/>
      <c r="P1" s="1" t="s">
        <v>53</v>
      </c>
      <c r="Q1" s="1" t="s">
        <v>54</v>
      </c>
      <c r="R1" s="1" t="s">
        <v>56</v>
      </c>
      <c r="S1" s="1" t="s">
        <v>47</v>
      </c>
      <c r="T1" s="1" t="s">
        <v>57</v>
      </c>
      <c r="U1" s="1" t="s">
        <v>61</v>
      </c>
      <c r="V1" s="1" t="s">
        <v>55</v>
      </c>
      <c r="W1" s="3" t="s">
        <v>65</v>
      </c>
      <c r="X1" s="4" t="s">
        <v>66</v>
      </c>
      <c r="Y1" s="3" t="s">
        <v>64</v>
      </c>
      <c r="Z1" s="5" t="s">
        <v>63</v>
      </c>
      <c r="AA1" s="5" t="s">
        <v>62</v>
      </c>
      <c r="AB1" s="5" t="s">
        <v>59</v>
      </c>
      <c r="AC1" s="5" t="s">
        <v>60</v>
      </c>
      <c r="AD1" s="5" t="s">
        <v>58</v>
      </c>
    </row>
    <row r="2" spans="1:30" ht="24">
      <c r="A2" s="13"/>
      <c r="B2" s="7"/>
      <c r="C2" s="8" t="s">
        <v>0</v>
      </c>
      <c r="D2" s="9" t="s">
        <v>1</v>
      </c>
      <c r="E2" s="9" t="s">
        <v>2</v>
      </c>
      <c r="F2" s="10" t="s">
        <v>3</v>
      </c>
      <c r="G2" s="9">
        <v>22.7</v>
      </c>
      <c r="H2" s="9">
        <v>12</v>
      </c>
      <c r="I2" s="9">
        <v>13.4</v>
      </c>
      <c r="J2" s="9">
        <v>81</v>
      </c>
      <c r="K2" s="9">
        <v>1.71</v>
      </c>
      <c r="L2" s="9">
        <v>323</v>
      </c>
      <c r="M2" s="9" t="s">
        <v>4</v>
      </c>
      <c r="N2" s="9" t="s">
        <v>5</v>
      </c>
      <c r="O2" s="9" t="s">
        <v>6</v>
      </c>
      <c r="P2" s="9">
        <v>44</v>
      </c>
      <c r="Q2" s="9">
        <v>300</v>
      </c>
      <c r="R2" s="9" t="s">
        <v>4</v>
      </c>
      <c r="S2" s="9">
        <v>18.7</v>
      </c>
      <c r="T2" s="13"/>
      <c r="U2" s="9">
        <f>(Q2/(G2*90)*P2)+H2</f>
        <v>18.461086637298092</v>
      </c>
      <c r="V2" s="9">
        <v>18.5</v>
      </c>
      <c r="W2" s="14">
        <v>14.800517470000001</v>
      </c>
      <c r="X2" s="11">
        <v>15</v>
      </c>
      <c r="Y2" s="15">
        <f>(X2-W2)*(X2-W2)</f>
        <v>3.9793279775200564E-2</v>
      </c>
      <c r="Z2" s="16">
        <f>AVERAGE(Y2:Y13)</f>
        <v>155.21928247281028</v>
      </c>
      <c r="AA2" s="15">
        <f>(U2-X2)*(U2-X2)</f>
        <v>11.979120710883411</v>
      </c>
      <c r="AB2" s="17">
        <f>AVERAGE(AA2:AA13)</f>
        <v>56.739087672820659</v>
      </c>
      <c r="AC2" s="15">
        <f>(V2-X2)*(V2-X2)</f>
        <v>12.25</v>
      </c>
      <c r="AD2" s="18">
        <f>AVERAGE(AC2:AC13)</f>
        <v>46.272857142857141</v>
      </c>
    </row>
    <row r="3" spans="1:30" ht="24">
      <c r="A3" s="13"/>
      <c r="B3" s="7"/>
      <c r="C3" s="8" t="s">
        <v>7</v>
      </c>
      <c r="D3" s="9" t="s">
        <v>8</v>
      </c>
      <c r="E3" s="9" t="s">
        <v>9</v>
      </c>
      <c r="F3" s="10" t="s">
        <v>3</v>
      </c>
      <c r="G3" s="9">
        <v>14.8</v>
      </c>
      <c r="H3" s="9">
        <v>28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5</v>
      </c>
      <c r="O3" s="9" t="s">
        <v>10</v>
      </c>
      <c r="P3" s="9">
        <v>44</v>
      </c>
      <c r="Q3" s="9">
        <v>210</v>
      </c>
      <c r="R3" s="9" t="s">
        <v>4</v>
      </c>
      <c r="S3" s="9">
        <v>29.6</v>
      </c>
      <c r="T3" s="13"/>
      <c r="U3" s="9">
        <f>(Q3/(G3*90)*P3)+H3</f>
        <v>34.936936936936938</v>
      </c>
      <c r="V3" s="9">
        <v>36.9</v>
      </c>
      <c r="W3" s="14">
        <v>19.424013800000001</v>
      </c>
      <c r="X3" s="11">
        <v>47.8</v>
      </c>
      <c r="Y3" s="15">
        <f>(X3-W3)*(X3-W3)</f>
        <v>805.19659282259022</v>
      </c>
      <c r="Z3" s="15"/>
      <c r="AA3" s="15">
        <f>(U3-X3)*(U3-X3)</f>
        <v>165.45839136433722</v>
      </c>
      <c r="AB3" s="15"/>
      <c r="AC3" s="15">
        <f>(V3-X3)*(V3-X3)</f>
        <v>118.80999999999997</v>
      </c>
      <c r="AD3" s="15"/>
    </row>
    <row r="4" spans="1:30" ht="24">
      <c r="A4" s="13"/>
      <c r="B4" s="7"/>
      <c r="C4" s="8" t="s">
        <v>12</v>
      </c>
      <c r="D4" s="9" t="s">
        <v>1</v>
      </c>
      <c r="E4" s="9" t="s">
        <v>13</v>
      </c>
      <c r="F4" s="10" t="s">
        <v>14</v>
      </c>
      <c r="G4" s="9">
        <v>4.8</v>
      </c>
      <c r="H4" s="9">
        <v>7.7</v>
      </c>
      <c r="I4" s="9" t="s">
        <v>4</v>
      </c>
      <c r="J4" s="9" t="s">
        <v>4</v>
      </c>
      <c r="K4" s="9">
        <v>0.5</v>
      </c>
      <c r="L4" s="9" t="s">
        <v>4</v>
      </c>
      <c r="M4" s="9" t="s">
        <v>4</v>
      </c>
      <c r="N4" s="9" t="s">
        <v>5</v>
      </c>
      <c r="O4" s="9" t="s">
        <v>15</v>
      </c>
      <c r="P4" s="9">
        <v>43.2</v>
      </c>
      <c r="Q4" s="9">
        <v>185</v>
      </c>
      <c r="R4" s="9" t="s">
        <v>4</v>
      </c>
      <c r="S4" s="9">
        <v>29.9</v>
      </c>
      <c r="T4" s="13"/>
      <c r="U4" s="9">
        <f>(Q4/(G4*90)*P4)+H4</f>
        <v>26.200000000000003</v>
      </c>
      <c r="V4" s="9" t="s">
        <v>4</v>
      </c>
      <c r="W4" s="14">
        <v>11.57698364</v>
      </c>
      <c r="X4" s="11">
        <v>32.4</v>
      </c>
      <c r="Y4" s="15">
        <f>(X4-W4)*(X4-W4)</f>
        <v>433.59801032882751</v>
      </c>
      <c r="Z4" s="15"/>
      <c r="AA4" s="15">
        <f>(U4-X4)*(U4-X4)</f>
        <v>38.439999999999948</v>
      </c>
      <c r="AB4" s="15"/>
      <c r="AC4" s="15"/>
      <c r="AD4" s="15"/>
    </row>
    <row r="5" spans="1:30" ht="24">
      <c r="A5" s="13"/>
      <c r="B5" s="7"/>
      <c r="C5" s="8" t="s">
        <v>10</v>
      </c>
      <c r="D5" s="9" t="s">
        <v>1</v>
      </c>
      <c r="E5" s="9" t="s">
        <v>16</v>
      </c>
      <c r="F5" s="10" t="s">
        <v>17</v>
      </c>
      <c r="G5" s="9">
        <v>26.1</v>
      </c>
      <c r="H5" s="9">
        <v>11.1</v>
      </c>
      <c r="I5" s="9">
        <v>12.5</v>
      </c>
      <c r="J5" s="9">
        <v>116</v>
      </c>
      <c r="K5" s="9">
        <v>1.5</v>
      </c>
      <c r="L5" s="9">
        <v>60</v>
      </c>
      <c r="M5" s="9" t="s">
        <v>4</v>
      </c>
      <c r="N5" s="9" t="s">
        <v>5</v>
      </c>
      <c r="O5" s="9" t="s">
        <v>18</v>
      </c>
      <c r="P5" s="9">
        <v>42</v>
      </c>
      <c r="Q5" s="9">
        <v>294</v>
      </c>
      <c r="R5" s="9" t="s">
        <v>4</v>
      </c>
      <c r="S5" s="9">
        <v>63</v>
      </c>
      <c r="T5" s="13"/>
      <c r="U5" s="9">
        <f>(Q5/(G5*90)*P5)+H5</f>
        <v>16.356704980842913</v>
      </c>
      <c r="V5" s="9">
        <v>14</v>
      </c>
      <c r="W5" s="14">
        <v>14.217281890000001</v>
      </c>
      <c r="X5" s="11">
        <v>14.8</v>
      </c>
      <c r="Y5" s="15">
        <f>(X5-W5)*(X5-W5)</f>
        <v>0.33956039572197216</v>
      </c>
      <c r="Z5" s="15"/>
      <c r="AA5" s="15">
        <f>(U5-X5)*(U5-X5)</f>
        <v>2.4233303973811329</v>
      </c>
      <c r="AB5" s="15"/>
      <c r="AC5" s="15">
        <f>(V5-X5)*(V5-X5)</f>
        <v>0.64000000000000112</v>
      </c>
      <c r="AD5" s="15"/>
    </row>
    <row r="6" spans="1:30" ht="24">
      <c r="A6" s="13"/>
      <c r="B6" s="13"/>
      <c r="C6" s="13"/>
      <c r="D6" s="13"/>
      <c r="E6" s="13"/>
      <c r="F6" s="13"/>
      <c r="G6" s="13">
        <v>20.78</v>
      </c>
      <c r="H6" s="9">
        <v>14</v>
      </c>
      <c r="I6" s="9">
        <v>68</v>
      </c>
      <c r="J6" s="9">
        <v>150</v>
      </c>
      <c r="K6" s="9" t="s">
        <v>4</v>
      </c>
      <c r="L6" s="9" t="s">
        <v>4</v>
      </c>
      <c r="M6" s="9" t="s">
        <v>4</v>
      </c>
      <c r="N6" s="9" t="s">
        <v>5</v>
      </c>
      <c r="O6" s="9" t="s">
        <v>19</v>
      </c>
      <c r="P6" s="9">
        <v>38</v>
      </c>
      <c r="Q6" s="9">
        <v>350</v>
      </c>
      <c r="R6" s="9" t="s">
        <v>4</v>
      </c>
      <c r="S6" s="9">
        <v>8.4</v>
      </c>
      <c r="T6" s="12" t="s">
        <v>20</v>
      </c>
      <c r="U6" s="9">
        <f>(Q6/(G6*90)*P6)+H6</f>
        <v>21.111538872847824</v>
      </c>
      <c r="V6" s="9">
        <v>22</v>
      </c>
      <c r="W6" s="14">
        <v>18.413442920000001</v>
      </c>
      <c r="X6" s="11">
        <v>18.399999999999999</v>
      </c>
      <c r="Y6" s="15">
        <f>(X6-W6)*(X6-W6)</f>
        <v>1.8071209812647529E-4</v>
      </c>
      <c r="Z6" s="15"/>
      <c r="AA6" s="15">
        <f>(U6-X6)*(U6-X6)</f>
        <v>7.3524430589648544</v>
      </c>
      <c r="AB6" s="15"/>
      <c r="AC6" s="15">
        <f>(V6-X6)*(V6-X6)</f>
        <v>12.96000000000001</v>
      </c>
      <c r="AD6" s="15"/>
    </row>
    <row r="7" spans="1:30" ht="24">
      <c r="A7" s="13"/>
      <c r="B7" s="7"/>
      <c r="C7" s="8" t="s">
        <v>21</v>
      </c>
      <c r="D7" s="9" t="s">
        <v>8</v>
      </c>
      <c r="E7" s="9" t="s">
        <v>22</v>
      </c>
      <c r="F7" s="10" t="s">
        <v>23</v>
      </c>
      <c r="G7" s="9">
        <v>14</v>
      </c>
      <c r="H7" s="9">
        <v>14</v>
      </c>
      <c r="I7" s="9">
        <v>29.1</v>
      </c>
      <c r="J7" s="9">
        <v>326</v>
      </c>
      <c r="K7" s="9" t="s">
        <v>4</v>
      </c>
      <c r="L7" s="9" t="s">
        <v>4</v>
      </c>
      <c r="M7" s="9" t="s">
        <v>4</v>
      </c>
      <c r="N7" s="9" t="s">
        <v>5</v>
      </c>
      <c r="O7" s="9" t="s">
        <v>19</v>
      </c>
      <c r="P7" s="9">
        <v>59.7</v>
      </c>
      <c r="Q7" s="9">
        <v>140</v>
      </c>
      <c r="R7" s="9" t="s">
        <v>4</v>
      </c>
      <c r="S7" s="9">
        <v>16.8</v>
      </c>
      <c r="T7" s="13"/>
      <c r="U7" s="9">
        <f>(Q7/(G7*90)*P7)+H7</f>
        <v>20.633333333333333</v>
      </c>
      <c r="V7" s="9">
        <v>23</v>
      </c>
      <c r="W7" s="14">
        <v>13.502876880000001</v>
      </c>
      <c r="X7" s="11">
        <v>18</v>
      </c>
      <c r="Y7" s="15">
        <f>(X7-W7)*(X7-W7)</f>
        <v>20.224116356438529</v>
      </c>
      <c r="Z7" s="15"/>
      <c r="AA7" s="15">
        <f>(U7-X7)*(U7-X7)</f>
        <v>6.9344444444444422</v>
      </c>
      <c r="AB7" s="15"/>
      <c r="AC7" s="15">
        <f>(V7-X7)*(V7-X7)</f>
        <v>25</v>
      </c>
      <c r="AD7" s="15"/>
    </row>
    <row r="8" spans="1:30" ht="24">
      <c r="A8" s="13"/>
      <c r="B8" s="7"/>
      <c r="C8" s="8" t="s">
        <v>24</v>
      </c>
      <c r="D8" s="9" t="s">
        <v>1</v>
      </c>
      <c r="E8" s="9" t="s">
        <v>13</v>
      </c>
      <c r="F8" s="10" t="s">
        <v>14</v>
      </c>
      <c r="G8" s="9">
        <v>6.6</v>
      </c>
      <c r="H8" s="9">
        <v>15</v>
      </c>
      <c r="I8" s="9" t="s">
        <v>4</v>
      </c>
      <c r="J8" s="9" t="s">
        <v>4</v>
      </c>
      <c r="K8" s="9">
        <v>0.85</v>
      </c>
      <c r="L8" s="9">
        <v>49</v>
      </c>
      <c r="M8" s="9" t="s">
        <v>4</v>
      </c>
      <c r="N8" s="9" t="s">
        <v>5</v>
      </c>
      <c r="O8" s="9" t="s">
        <v>25</v>
      </c>
      <c r="P8" s="9">
        <v>51</v>
      </c>
      <c r="Q8" s="9">
        <v>170</v>
      </c>
      <c r="R8" s="9" t="s">
        <v>4</v>
      </c>
      <c r="S8" s="9">
        <v>13.8</v>
      </c>
      <c r="T8" s="13"/>
      <c r="U8" s="9">
        <f>(Q8/(G8*90)*P8)+H8</f>
        <v>29.595959595959595</v>
      </c>
      <c r="V8" s="9">
        <v>30</v>
      </c>
      <c r="W8" s="14">
        <v>23.980685489999999</v>
      </c>
      <c r="X8" s="11">
        <v>20.5</v>
      </c>
      <c r="Y8" s="15">
        <f>(X8-W8)*(X8-W8)</f>
        <v>12.115171480296533</v>
      </c>
      <c r="Z8" s="15"/>
      <c r="AA8" s="15">
        <f>(U8-X8)*(U8-X8)</f>
        <v>82.736480971329442</v>
      </c>
      <c r="AB8" s="15"/>
      <c r="AC8" s="15">
        <f>(V8-X8)*(V8-X8)</f>
        <v>90.25</v>
      </c>
      <c r="AD8" s="15"/>
    </row>
    <row r="9" spans="1:30" ht="24">
      <c r="A9" s="13"/>
      <c r="B9" s="7"/>
      <c r="C9" s="8" t="s">
        <v>26</v>
      </c>
      <c r="D9" s="9" t="s">
        <v>1</v>
      </c>
      <c r="E9" s="9" t="s">
        <v>27</v>
      </c>
      <c r="F9" s="10" t="s">
        <v>17</v>
      </c>
      <c r="G9" s="9">
        <v>18.600000000000001</v>
      </c>
      <c r="H9" s="9">
        <v>23</v>
      </c>
      <c r="I9" s="9">
        <v>17.8</v>
      </c>
      <c r="J9" s="9">
        <v>288</v>
      </c>
      <c r="K9" s="9" t="s">
        <v>4</v>
      </c>
      <c r="L9" s="9" t="s">
        <v>4</v>
      </c>
      <c r="M9" s="9" t="s">
        <v>4</v>
      </c>
      <c r="N9" s="9" t="s">
        <v>5</v>
      </c>
      <c r="O9" s="9" t="s">
        <v>28</v>
      </c>
      <c r="P9" s="9">
        <v>34</v>
      </c>
      <c r="Q9" s="9">
        <v>270</v>
      </c>
      <c r="R9" s="9" t="s">
        <v>4</v>
      </c>
      <c r="S9" s="9">
        <v>22.6</v>
      </c>
      <c r="T9" s="13"/>
      <c r="U9" s="9">
        <f>(Q9/(G9*90)*P9)+H9</f>
        <v>28.483870967741936</v>
      </c>
      <c r="V9" s="9" t="s">
        <v>4</v>
      </c>
      <c r="W9" s="14">
        <v>37.178245099999998</v>
      </c>
      <c r="X9" s="11">
        <v>24</v>
      </c>
      <c r="Y9" s="15">
        <f>(X9-W9)*(X9-W9)</f>
        <v>173.66614391567396</v>
      </c>
      <c r="Z9" s="15"/>
      <c r="AA9" s="15">
        <f>(U9-X9)*(U9-X9)</f>
        <v>20.105098855359007</v>
      </c>
      <c r="AB9" s="15"/>
      <c r="AC9" s="15"/>
      <c r="AD9" s="15"/>
    </row>
    <row r="10" spans="1:30" ht="24">
      <c r="A10" s="13"/>
      <c r="B10" s="7"/>
      <c r="C10" s="8" t="s">
        <v>29</v>
      </c>
      <c r="D10" s="9" t="s">
        <v>8</v>
      </c>
      <c r="E10" s="9" t="s">
        <v>11</v>
      </c>
      <c r="F10" s="10" t="s">
        <v>14</v>
      </c>
      <c r="G10" s="9">
        <v>9.1</v>
      </c>
      <c r="H10" s="9">
        <v>22.3</v>
      </c>
      <c r="I10" s="9">
        <v>30.7</v>
      </c>
      <c r="J10" s="9">
        <v>610</v>
      </c>
      <c r="K10" s="9" t="s">
        <v>4</v>
      </c>
      <c r="L10" s="9" t="s">
        <v>4</v>
      </c>
      <c r="M10" s="9" t="s">
        <v>4</v>
      </c>
      <c r="N10" s="9" t="s">
        <v>5</v>
      </c>
      <c r="O10" s="9" t="s">
        <v>30</v>
      </c>
      <c r="P10" s="9">
        <v>47</v>
      </c>
      <c r="Q10" s="9">
        <v>200</v>
      </c>
      <c r="R10" s="9" t="s">
        <v>4</v>
      </c>
      <c r="S10" s="9">
        <v>15.4</v>
      </c>
      <c r="T10" s="13"/>
      <c r="U10" s="9">
        <f>(Q10/(G10*90)*P10)+H10</f>
        <v>33.777411477411476</v>
      </c>
      <c r="V10" s="9">
        <v>25</v>
      </c>
      <c r="W10" s="14">
        <v>34.22681085</v>
      </c>
      <c r="X10" s="11">
        <v>17</v>
      </c>
      <c r="Y10" s="15">
        <f>(X10-W10)*(X10-W10)</f>
        <v>296.76301206167773</v>
      </c>
      <c r="Z10" s="15"/>
      <c r="AA10" s="15">
        <f>(U10-X10)*(U10-X10)</f>
        <v>281.48153588237835</v>
      </c>
      <c r="AB10" s="15"/>
      <c r="AC10" s="15">
        <f>(V10-X10)*(V10-X10)</f>
        <v>64</v>
      </c>
      <c r="AD10" s="15"/>
    </row>
    <row r="11" spans="1:30" ht="24">
      <c r="A11" s="15"/>
      <c r="B11" s="7"/>
      <c r="C11" s="8" t="s">
        <v>31</v>
      </c>
      <c r="D11" s="9" t="s">
        <v>1</v>
      </c>
      <c r="E11" s="9" t="s">
        <v>11</v>
      </c>
      <c r="F11" s="10" t="s">
        <v>3</v>
      </c>
      <c r="G11" s="9">
        <v>13.7</v>
      </c>
      <c r="H11" s="9">
        <v>3.2132999999999998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5</v>
      </c>
      <c r="O11" s="9" t="s">
        <v>32</v>
      </c>
      <c r="P11" s="9">
        <v>38</v>
      </c>
      <c r="Q11" s="9">
        <v>350</v>
      </c>
      <c r="R11" s="9" t="s">
        <v>4</v>
      </c>
      <c r="S11" s="9" t="s">
        <v>4</v>
      </c>
      <c r="T11" s="13"/>
      <c r="U11" s="9">
        <f>(Q11/(G11*90)*P11)+H11</f>
        <v>13.999999107866991</v>
      </c>
      <c r="V11" s="9" t="s">
        <v>4</v>
      </c>
      <c r="W11" s="14">
        <v>12.481785500000001</v>
      </c>
      <c r="X11" s="11">
        <v>14</v>
      </c>
      <c r="Y11" s="15">
        <f>(X11-W11)*(X11-W11)</f>
        <v>2.3049752680102475</v>
      </c>
      <c r="Z11" s="15"/>
      <c r="AA11" s="15">
        <f>(U11-X11)*(U11-X11)</f>
        <v>7.9590130618426137E-13</v>
      </c>
      <c r="AB11" s="15"/>
      <c r="AC11" s="15"/>
      <c r="AD11" s="15"/>
    </row>
    <row r="12" spans="1:30" ht="24">
      <c r="A12" s="15"/>
      <c r="B12" s="7"/>
      <c r="C12" s="8" t="s">
        <v>33</v>
      </c>
      <c r="D12" s="9" t="s">
        <v>8</v>
      </c>
      <c r="E12" s="9" t="s">
        <v>27</v>
      </c>
      <c r="F12" s="10" t="s">
        <v>34</v>
      </c>
      <c r="G12" s="9">
        <v>7.7</v>
      </c>
      <c r="H12" s="9">
        <v>11.3</v>
      </c>
      <c r="I12" s="9">
        <v>13.37</v>
      </c>
      <c r="J12" s="9">
        <v>87</v>
      </c>
      <c r="K12" s="9">
        <v>1.8</v>
      </c>
      <c r="L12" s="9">
        <v>15</v>
      </c>
      <c r="M12" s="9" t="s">
        <v>4</v>
      </c>
      <c r="N12" s="9" t="s">
        <v>5</v>
      </c>
      <c r="O12" s="9" t="s">
        <v>35</v>
      </c>
      <c r="P12" s="9">
        <v>46</v>
      </c>
      <c r="Q12" s="9">
        <v>190</v>
      </c>
      <c r="R12" s="9" t="s">
        <v>4</v>
      </c>
      <c r="S12" s="9" t="s">
        <v>4</v>
      </c>
      <c r="T12" s="13"/>
      <c r="U12" s="9">
        <f>(Q12/(G12*90)*P12)+H12</f>
        <v>23.911832611832615</v>
      </c>
      <c r="V12" s="9" t="s">
        <v>4</v>
      </c>
      <c r="W12" s="14">
        <v>23.885267500000001</v>
      </c>
      <c r="X12" s="11">
        <v>16</v>
      </c>
      <c r="Y12" s="15">
        <f>(X12-W12)*(X12-W12)</f>
        <v>62.177443546556269</v>
      </c>
      <c r="Z12" s="15"/>
      <c r="AA12" s="15">
        <f>(U12-X12)*(U12-X12)</f>
        <v>62.597095277658099</v>
      </c>
      <c r="AB12" s="15"/>
      <c r="AC12" s="15"/>
      <c r="AD12" s="15"/>
    </row>
    <row r="13" spans="1:30" ht="24">
      <c r="A13" s="15"/>
      <c r="B13" s="10"/>
      <c r="C13" s="10" t="s">
        <v>36</v>
      </c>
      <c r="D13" s="9" t="s">
        <v>1</v>
      </c>
      <c r="E13" s="9" t="s">
        <v>37</v>
      </c>
      <c r="F13" s="10" t="s">
        <v>3</v>
      </c>
      <c r="G13" s="9">
        <v>18</v>
      </c>
      <c r="H13" s="9">
        <v>18</v>
      </c>
      <c r="I13" s="9">
        <v>9</v>
      </c>
      <c r="J13" s="9">
        <v>188</v>
      </c>
      <c r="K13" s="9">
        <v>0.8</v>
      </c>
      <c r="L13" s="9">
        <v>2661</v>
      </c>
      <c r="M13" s="9" t="s">
        <v>4</v>
      </c>
      <c r="N13" s="9" t="s">
        <v>5</v>
      </c>
      <c r="O13" s="9" t="s">
        <v>38</v>
      </c>
      <c r="P13" s="9">
        <v>51</v>
      </c>
      <c r="Q13" s="9">
        <v>90</v>
      </c>
      <c r="R13" s="9" t="s">
        <v>4</v>
      </c>
      <c r="S13" s="9" t="s">
        <v>4</v>
      </c>
      <c r="T13" s="13"/>
      <c r="U13" s="9">
        <f>(Q13/(G13*90)*P13)+H13</f>
        <v>20.833333333333332</v>
      </c>
      <c r="V13" s="9" t="s">
        <v>4</v>
      </c>
      <c r="W13" s="14">
        <v>29.497092070000001</v>
      </c>
      <c r="X13" s="11">
        <v>22</v>
      </c>
      <c r="Y13" s="15">
        <f>(X13-W13)*(X13-W13)</f>
        <v>56.206389506056894</v>
      </c>
      <c r="Z13" s="15"/>
      <c r="AA13" s="15">
        <f>(U13-X13)*(U13-X13)</f>
        <v>1.3611111111111138</v>
      </c>
      <c r="AB13" s="15"/>
      <c r="AC13" s="15"/>
      <c r="AD13" s="15"/>
    </row>
  </sheetData>
  <mergeCells count="1">
    <mergeCell ref="N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Zreast are belong to us</cp:lastModifiedBy>
  <dcterms:created xsi:type="dcterms:W3CDTF">2017-09-22T06:09:10Z</dcterms:created>
  <dcterms:modified xsi:type="dcterms:W3CDTF">2017-09-30T14:27:10Z</dcterms:modified>
</cp:coreProperties>
</file>