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rick/WORK/research_projects/data_hauke/"/>
    </mc:Choice>
  </mc:AlternateContent>
  <xr:revisionPtr revIDLastSave="0" documentId="13_ncr:1_{551DC92A-AE35-474E-BD42-281F860C743D}" xr6:coauthVersionLast="45" xr6:coauthVersionMax="45" xr10:uidLastSave="{00000000-0000-0000-0000-000000000000}"/>
  <bookViews>
    <workbookView xWindow="3900" yWindow="2260" windowWidth="28040" windowHeight="17440" xr2:uid="{9A420F8B-DDB7-9746-AB4C-EE6B73192AC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6" i="1" l="1"/>
  <c r="F16" i="1"/>
  <c r="G16" i="1"/>
  <c r="H16" i="1"/>
  <c r="I16" i="1"/>
  <c r="D16" i="1"/>
  <c r="E15" i="1"/>
  <c r="F15" i="1"/>
  <c r="G15" i="1"/>
  <c r="H15" i="1"/>
  <c r="I15" i="1"/>
  <c r="D15" i="1"/>
  <c r="E9" i="1"/>
  <c r="E10" i="1" s="1"/>
  <c r="E3" i="1"/>
  <c r="F12" i="1"/>
  <c r="G12" i="1"/>
  <c r="H12" i="1"/>
  <c r="I12" i="1"/>
  <c r="F11" i="1"/>
  <c r="G11" i="1"/>
  <c r="H11" i="1"/>
  <c r="I11" i="1"/>
  <c r="F10" i="1"/>
  <c r="F13" i="1" s="1"/>
  <c r="G10" i="1"/>
  <c r="H10" i="1"/>
  <c r="I10" i="1"/>
  <c r="F9" i="1"/>
  <c r="G9" i="1"/>
  <c r="H9" i="1"/>
  <c r="I9" i="1"/>
  <c r="H14" i="1"/>
  <c r="H3" i="1"/>
  <c r="I3" i="1"/>
  <c r="D14" i="1"/>
  <c r="F14" i="1"/>
  <c r="G14" i="1"/>
  <c r="D13" i="1"/>
  <c r="D11" i="1"/>
  <c r="G13" i="1"/>
  <c r="D10" i="1"/>
  <c r="D9" i="1"/>
  <c r="G3" i="1"/>
  <c r="F3" i="1"/>
  <c r="D3" i="1"/>
  <c r="E11" i="1" l="1"/>
  <c r="E12" i="1" s="1"/>
  <c r="E13" i="1"/>
  <c r="E14" i="1"/>
  <c r="I13" i="1"/>
  <c r="I14" i="1"/>
  <c r="H13" i="1"/>
  <c r="D12" i="1"/>
</calcChain>
</file>

<file path=xl/sharedStrings.xml><?xml version="1.0" encoding="utf-8"?>
<sst xmlns="http://schemas.openxmlformats.org/spreadsheetml/2006/main" count="33" uniqueCount="29">
  <si>
    <t>u*/G</t>
  </si>
  <si>
    <t>\nu</t>
  </si>
  <si>
    <t>Re_D</t>
  </si>
  <si>
    <t>Re_Lambda</t>
  </si>
  <si>
    <t>G</t>
  </si>
  <si>
    <t>u*</t>
  </si>
  <si>
    <t>\nu/u*</t>
  </si>
  <si>
    <t>[m/s]</t>
  </si>
  <si>
    <t>[m]</t>
  </si>
  <si>
    <t>[mm]</t>
  </si>
  <si>
    <t>[1]</t>
  </si>
  <si>
    <t>f</t>
  </si>
  <si>
    <t>[1/s]</t>
  </si>
  <si>
    <t>[m2/s]</t>
  </si>
  <si>
    <t>delta</t>
  </si>
  <si>
    <t>Lambda</t>
  </si>
  <si>
    <t>5\nu/u*</t>
  </si>
  <si>
    <t>[km]</t>
  </si>
  <si>
    <t>[Geosotrphic drag a slight decreasing tendency with increasing Re; can be considered, but is of limited impact; Cf. Coleman 1989, JFM]</t>
  </si>
  <si>
    <t>Note that truly neutral Ekman layers really become extremely thick for atmospheric parameters; this is then of course an academic exercise.</t>
  </si>
  <si>
    <t>Atmospheric</t>
  </si>
  <si>
    <t>Current DNS</t>
  </si>
  <si>
    <t>measure for the grid spacing (in DNS about 5+ in horizontal; 1+ in vertical)</t>
  </si>
  <si>
    <t>Next DNS (???)</t>
  </si>
  <si>
    <t>est N_z</t>
  </si>
  <si>
    <t>number of cells in spanwise direction needed for DNS</t>
  </si>
  <si>
    <t>Total grid</t>
  </si>
  <si>
    <t>[points]</t>
  </si>
  <si>
    <t>[10^9 points]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</si>
</sst>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0.000"/>
    <numFmt numFmtId="166" formatCode="0.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11" fontId="0" fillId="0" borderId="0" xfId="0" applyNumberFormat="1"/>
    <xf numFmtId="0" fontId="0" fillId="0" borderId="0" xfId="0" applyAlignment="1">
      <alignment vertical="center"/>
    </xf>
    <xf numFmtId="1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/>
    <xf numFmtId="0" fontId="0" fillId="0" borderId="0" xfId="0" applyAlignment="1">
      <alignment vertical="center"/>
    </xf>
    <xf numFmtId="11" fontId="0" fillId="0" borderId="0" xfId="0" applyNumberFormat="1" applyAlignment="1">
      <alignment vertical="center"/>
    </xf>
    <xf numFmtId="0" fontId="3" fillId="0" borderId="0" xfId="0" applyFont="1" applyAlignment="1">
      <alignment vertical="center" wrapText="1"/>
    </xf>
    <xf numFmtId="16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0" fontId="2" fillId="0" borderId="0" xfId="0" applyFont="1" applyAlignment="1">
      <alignment vertical="center"/>
    </xf>
    <xf numFmtId="166" fontId="0" fillId="0" borderId="0" xfId="0" applyNumberFormat="1" applyAlignment="1">
      <alignment vertical="center"/>
    </xf>
    <xf numFmtId="2" fontId="0" fillId="0" borderId="0" xfId="0" applyNumberFormat="1" applyAlignment="1">
      <alignment vertical="center"/>
    </xf>
    <xf numFmtId="0" fontId="1" fillId="0" borderId="0" xfId="0" applyFont="1" applyAlignment="1">
      <alignment vertical="center"/>
    </xf>
    <xf numFmtId="165" fontId="1" fillId="0" borderId="0" xfId="0" applyNumberFormat="1" applyFont="1" applyAlignment="1">
      <alignment vertical="center"/>
    </xf>
    <xf numFmtId="11" fontId="1" fillId="0" borderId="0" xfId="0" applyNumberFormat="1" applyFont="1" applyAlignment="1">
      <alignment vertical="center"/>
    </xf>
    <xf numFmtId="166" fontId="1" fillId="0" borderId="0" xfId="0" applyNumberFormat="1" applyFont="1" applyAlignment="1">
      <alignment vertical="center"/>
    </xf>
    <xf numFmtId="2" fontId="1" fillId="0" borderId="0" xfId="0" applyNumberFormat="1" applyFont="1" applyAlignment="1">
      <alignment vertical="center"/>
    </xf>
    <xf numFmtId="0" fontId="1" fillId="0" borderId="0" xfId="0" applyFont="1"/>
    <xf numFmtId="0" fontId="0" fillId="0" borderId="0" xfId="0" applyFont="1"/>
    <xf numFmtId="0" fontId="0" fillId="0" borderId="0" xfId="0" applyFont="1" applyAlignment="1">
      <alignment vertical="center"/>
    </xf>
    <xf numFmtId="165" fontId="0" fillId="0" borderId="0" xfId="0" applyNumberFormat="1" applyFont="1" applyAlignment="1">
      <alignment vertical="center"/>
    </xf>
    <xf numFmtId="11" fontId="0" fillId="0" borderId="0" xfId="0" applyNumberFormat="1" applyFont="1" applyAlignment="1">
      <alignment vertical="center"/>
    </xf>
    <xf numFmtId="166" fontId="0" fillId="0" borderId="0" xfId="0" applyNumberFormat="1" applyFont="1" applyAlignment="1">
      <alignment vertical="center"/>
    </xf>
    <xf numFmtId="2" fontId="0" fillId="0" borderId="0" xfId="0" applyNumberFormat="1" applyFont="1" applyAlignment="1">
      <alignment vertical="center"/>
    </xf>
    <xf numFmtId="1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C86C4-938B-5040-BA17-23EDE8486910}">
  <dimension ref="A1:J16"/>
  <sheetViews>
    <sheetView tabSelected="1" workbookViewId="0">
      <selection activeCell="A17" sqref="A17"/>
    </sheetView>
  </sheetViews>
  <sheetFormatPr baseColWidth="10" defaultRowHeight="16" x14ac:dyDescent="0.2"/>
  <cols>
    <col min="1" max="1" width="23.5" customWidth="1"/>
    <col min="3" max="3" width="12.83203125" customWidth="1"/>
    <col min="4" max="4" width="13.6640625" customWidth="1"/>
    <col min="5" max="5" width="14.6640625" customWidth="1"/>
    <col min="7" max="7" width="12" style="19" customWidth="1"/>
    <col min="8" max="8" width="12.33203125" style="20" customWidth="1"/>
  </cols>
  <sheetData>
    <row r="1" spans="1:10" x14ac:dyDescent="0.2">
      <c r="D1" s="19" t="s">
        <v>21</v>
      </c>
      <c r="E1" s="19" t="s">
        <v>23</v>
      </c>
      <c r="G1" s="19" t="s">
        <v>20</v>
      </c>
    </row>
    <row r="2" spans="1:10" x14ac:dyDescent="0.2">
      <c r="A2" s="6"/>
      <c r="B2" s="6" t="s">
        <v>2</v>
      </c>
      <c r="C2" s="6" t="s">
        <v>10</v>
      </c>
      <c r="D2" s="6">
        <v>1600</v>
      </c>
      <c r="E2" s="6">
        <v>2000</v>
      </c>
      <c r="F2" s="6">
        <v>16000</v>
      </c>
      <c r="G2" s="14">
        <v>160000</v>
      </c>
      <c r="H2" s="21">
        <v>250000</v>
      </c>
      <c r="I2" s="7">
        <v>1000000</v>
      </c>
      <c r="J2" s="6"/>
    </row>
    <row r="3" spans="1:10" x14ac:dyDescent="0.2">
      <c r="A3" s="6"/>
      <c r="B3" s="6" t="s">
        <v>3</v>
      </c>
      <c r="C3" s="6" t="s">
        <v>10</v>
      </c>
      <c r="D3" s="7">
        <f>D2*D2/2</f>
        <v>1280000</v>
      </c>
      <c r="E3" s="7">
        <f>E2*E2/2</f>
        <v>2000000</v>
      </c>
      <c r="F3" s="7">
        <f>F2*F2/2</f>
        <v>128000000</v>
      </c>
      <c r="G3" s="16">
        <f>G2*G2/2</f>
        <v>12800000000</v>
      </c>
      <c r="H3" s="23">
        <f t="shared" ref="H3:I3" si="0">H2*H2/2</f>
        <v>31250000000</v>
      </c>
      <c r="I3" s="7">
        <f t="shared" si="0"/>
        <v>500000000000</v>
      </c>
      <c r="J3" s="6"/>
    </row>
    <row r="4" spans="1:10" ht="32" customHeight="1" x14ac:dyDescent="0.2">
      <c r="A4" s="8" t="s">
        <v>18</v>
      </c>
      <c r="B4" s="6" t="s">
        <v>0</v>
      </c>
      <c r="C4" s="6" t="s">
        <v>10</v>
      </c>
      <c r="D4" s="6">
        <v>0.05</v>
      </c>
      <c r="E4" s="6">
        <v>0.05</v>
      </c>
      <c r="F4" s="6">
        <v>0.05</v>
      </c>
      <c r="G4" s="14">
        <v>0.05</v>
      </c>
      <c r="H4" s="21">
        <v>0.05</v>
      </c>
      <c r="I4" s="6">
        <v>0.05</v>
      </c>
      <c r="J4" s="6"/>
    </row>
    <row r="5" spans="1:10" x14ac:dyDescent="0.2">
      <c r="A5" s="6"/>
      <c r="B5" s="6"/>
      <c r="C5" s="6"/>
      <c r="D5" s="6"/>
      <c r="E5" s="6"/>
      <c r="F5" s="6"/>
      <c r="G5" s="14"/>
      <c r="H5" s="21"/>
      <c r="I5" s="6"/>
      <c r="J5" s="6"/>
    </row>
    <row r="6" spans="1:10" x14ac:dyDescent="0.2">
      <c r="A6" s="6"/>
      <c r="B6" s="6"/>
      <c r="C6" s="6"/>
      <c r="D6" s="6"/>
      <c r="E6" s="6"/>
      <c r="F6" s="6"/>
      <c r="G6" s="14"/>
      <c r="H6" s="21"/>
      <c r="I6" s="6"/>
      <c r="J6" s="6"/>
    </row>
    <row r="7" spans="1:10" x14ac:dyDescent="0.2">
      <c r="A7" s="6"/>
      <c r="B7" s="6" t="s">
        <v>11</v>
      </c>
      <c r="C7" s="9" t="s">
        <v>12</v>
      </c>
      <c r="D7" s="3">
        <v>1E-4</v>
      </c>
      <c r="E7" s="3"/>
      <c r="F7" s="4"/>
      <c r="G7" s="4"/>
      <c r="H7" s="2"/>
      <c r="I7" s="2"/>
      <c r="J7" s="6"/>
    </row>
    <row r="8" spans="1:10" x14ac:dyDescent="0.2">
      <c r="A8" s="6"/>
      <c r="B8" s="6" t="s">
        <v>1</v>
      </c>
      <c r="C8" s="6" t="s">
        <v>13</v>
      </c>
      <c r="D8" s="3">
        <v>1.5E-5</v>
      </c>
      <c r="E8" s="3"/>
      <c r="F8" s="4"/>
      <c r="G8" s="4"/>
      <c r="H8" s="2"/>
      <c r="I8" s="2"/>
      <c r="J8" s="6"/>
    </row>
    <row r="9" spans="1:10" x14ac:dyDescent="0.2">
      <c r="A9" s="6"/>
      <c r="B9" s="6" t="s">
        <v>4</v>
      </c>
      <c r="C9" s="6" t="s">
        <v>7</v>
      </c>
      <c r="D9" s="10">
        <f>SQRT(D3*$D7*$D8)</f>
        <v>4.381780460041329E-2</v>
      </c>
      <c r="E9" s="10">
        <f>SQRT(E3*$D7*$D8)</f>
        <v>5.4772255750516613E-2</v>
      </c>
      <c r="F9" s="10">
        <f t="shared" ref="F9:I9" si="1">SQRT(F3*$D7*$D8)</f>
        <v>0.4381780460041329</v>
      </c>
      <c r="G9" s="15">
        <f t="shared" si="1"/>
        <v>4.3817804600413286</v>
      </c>
      <c r="H9" s="22">
        <f t="shared" si="1"/>
        <v>6.8465319688145767</v>
      </c>
      <c r="I9" s="10">
        <f t="shared" si="1"/>
        <v>27.386127875258307</v>
      </c>
      <c r="J9" s="6"/>
    </row>
    <row r="10" spans="1:10" x14ac:dyDescent="0.2">
      <c r="A10" s="6"/>
      <c r="B10" s="6" t="s">
        <v>5</v>
      </c>
      <c r="C10" s="6" t="s">
        <v>7</v>
      </c>
      <c r="D10" s="10">
        <f>D4*D9</f>
        <v>2.1908902300206644E-3</v>
      </c>
      <c r="E10" s="10">
        <f>E4*E9</f>
        <v>2.7386127875258306E-3</v>
      </c>
      <c r="F10" s="10">
        <f t="shared" ref="F10:I10" si="2">F4*F9</f>
        <v>2.1908902300206645E-2</v>
      </c>
      <c r="G10" s="15">
        <f t="shared" si="2"/>
        <v>0.21908902300206645</v>
      </c>
      <c r="H10" s="22">
        <f t="shared" si="2"/>
        <v>0.34232659844072888</v>
      </c>
      <c r="I10" s="10">
        <f t="shared" si="2"/>
        <v>1.3693063937629155</v>
      </c>
      <c r="J10" s="6"/>
    </row>
    <row r="11" spans="1:10" ht="20" x14ac:dyDescent="0.2">
      <c r="A11" s="8" t="s">
        <v>22</v>
      </c>
      <c r="B11" s="6" t="s">
        <v>6</v>
      </c>
      <c r="C11" s="6" t="s">
        <v>9</v>
      </c>
      <c r="D11" s="7">
        <f>1000*$D8/D10</f>
        <v>6.8465319688145767</v>
      </c>
      <c r="E11" s="7">
        <f>1000*$D8/E10</f>
        <v>5.4772255750516612</v>
      </c>
      <c r="F11" s="7">
        <f t="shared" ref="F11:I11" si="3">1000*$D8/F10</f>
        <v>0.68465319688145765</v>
      </c>
      <c r="G11" s="16">
        <f t="shared" si="3"/>
        <v>6.8465319688145773E-2</v>
      </c>
      <c r="H11" s="23">
        <f t="shared" si="3"/>
        <v>4.3817804600413283E-2</v>
      </c>
      <c r="I11" s="7">
        <f t="shared" si="3"/>
        <v>1.0954451150103321E-2</v>
      </c>
      <c r="J11" s="6"/>
    </row>
    <row r="12" spans="1:10" x14ac:dyDescent="0.2">
      <c r="A12" s="11"/>
      <c r="B12" s="6" t="s">
        <v>16</v>
      </c>
      <c r="C12" s="6" t="s">
        <v>9</v>
      </c>
      <c r="D12" s="10">
        <f>5*D11</f>
        <v>34.232659844072884</v>
      </c>
      <c r="E12" s="10">
        <f>5*E11</f>
        <v>27.386127875258307</v>
      </c>
      <c r="F12" s="10">
        <f t="shared" ref="F12:I12" si="4">5*F11</f>
        <v>3.4232659844072884</v>
      </c>
      <c r="G12" s="15">
        <f t="shared" si="4"/>
        <v>0.34232659844072888</v>
      </c>
      <c r="H12" s="22">
        <f t="shared" si="4"/>
        <v>0.21908902300206642</v>
      </c>
      <c r="I12" s="10">
        <f t="shared" si="4"/>
        <v>5.4772255750516606E-2</v>
      </c>
      <c r="J12" s="6"/>
    </row>
    <row r="13" spans="1:10" ht="30" x14ac:dyDescent="0.2">
      <c r="A13" s="8" t="s">
        <v>19</v>
      </c>
      <c r="B13" s="6" t="s">
        <v>14</v>
      </c>
      <c r="C13" s="6" t="s">
        <v>8</v>
      </c>
      <c r="D13" s="12">
        <f>D10/$D7</f>
        <v>21.908902300206645</v>
      </c>
      <c r="E13" s="12">
        <f>E10/$D7</f>
        <v>27.386127875258307</v>
      </c>
      <c r="F13" s="12">
        <f t="shared" ref="F13:G13" si="5">F10/$D7</f>
        <v>219.08902300206645</v>
      </c>
      <c r="G13" s="17">
        <f t="shared" si="5"/>
        <v>2190.8902300206646</v>
      </c>
      <c r="H13" s="24">
        <f t="shared" ref="H13:I13" si="6">H10/$D7</f>
        <v>3423.2659844072887</v>
      </c>
      <c r="I13" s="12">
        <f t="shared" si="6"/>
        <v>13693.063937629155</v>
      </c>
      <c r="J13" s="6"/>
    </row>
    <row r="14" spans="1:10" x14ac:dyDescent="0.2">
      <c r="A14" s="6"/>
      <c r="B14" s="6" t="s">
        <v>15</v>
      </c>
      <c r="C14" s="6" t="s">
        <v>17</v>
      </c>
      <c r="D14" s="13">
        <f>D9/$D7/1000</f>
        <v>0.4381780460041329</v>
      </c>
      <c r="E14" s="13">
        <f>E9/$D7/1000</f>
        <v>0.54772255750516619</v>
      </c>
      <c r="F14" s="13">
        <f t="shared" ref="F14:G14" si="7">F9/$D7/1000</f>
        <v>4.3817804600413295</v>
      </c>
      <c r="G14" s="18">
        <f t="shared" si="7"/>
        <v>43.817804600413282</v>
      </c>
      <c r="H14" s="25">
        <f t="shared" ref="H14:I14" si="8">H9/$D7/1000</f>
        <v>68.465319688145769</v>
      </c>
      <c r="I14" s="13">
        <f t="shared" si="8"/>
        <v>273.86127875258308</v>
      </c>
      <c r="J14" s="6"/>
    </row>
    <row r="15" spans="1:10" x14ac:dyDescent="0.2">
      <c r="A15" s="5" t="s">
        <v>25</v>
      </c>
      <c r="B15" s="6" t="s">
        <v>24</v>
      </c>
      <c r="C15" s="6" t="s">
        <v>27</v>
      </c>
      <c r="D15" s="1">
        <f>0.5*D14*1000000/D11/4</f>
        <v>8000</v>
      </c>
      <c r="E15" s="1">
        <f t="shared" ref="E15:I15" si="9">0.5*E14*1000000/E11/4</f>
        <v>12500</v>
      </c>
      <c r="F15" s="1">
        <f t="shared" si="9"/>
        <v>800000</v>
      </c>
      <c r="G15" s="26">
        <f t="shared" si="9"/>
        <v>79999999.999999985</v>
      </c>
      <c r="H15" s="1">
        <f t="shared" si="9"/>
        <v>195312500.00000006</v>
      </c>
      <c r="I15" s="1">
        <f t="shared" si="9"/>
        <v>3125000000.000001</v>
      </c>
    </row>
    <row r="16" spans="1:10" x14ac:dyDescent="0.2">
      <c r="B16" s="6" t="s">
        <v>26</v>
      </c>
      <c r="C16" s="6" t="s">
        <v>28</v>
      </c>
      <c r="D16" s="1">
        <f>D15*D15/2*D15/8/1000000000</f>
        <v>32</v>
      </c>
      <c r="E16" s="1">
        <f t="shared" ref="E16:I16" si="10">E15*E15/2*E15/8/1000000000</f>
        <v>122.0703125</v>
      </c>
      <c r="F16" s="1">
        <f t="shared" si="10"/>
        <v>32000000</v>
      </c>
      <c r="G16" s="1">
        <f t="shared" si="10"/>
        <v>31999999999999.984</v>
      </c>
      <c r="H16" s="1">
        <f t="shared" si="10"/>
        <v>465661287307739.69</v>
      </c>
      <c r="I16" s="1">
        <f t="shared" si="10"/>
        <v>1.9073486328125018E+18</v>
      </c>
    </row>
  </sheetData>
  <mergeCells count="2">
    <mergeCell ref="D7:I7"/>
    <mergeCell ref="D8:I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Cedrick Ansorge</dc:creator>
  <cp:lastModifiedBy>Cedrick Ansorge</cp:lastModifiedBy>
  <dcterms:created xsi:type="dcterms:W3CDTF">2020-07-30T13:43:26Z</dcterms:created>
  <dcterms:modified xsi:type="dcterms:W3CDTF">2020-07-30T14:29:09Z</dcterms:modified>
</cp:coreProperties>
</file>