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3BD0DBAA-5DFC-4F0F-81E9-6EDA3F1C8C1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<sst xmlns="http://schemas.openxmlformats.org/spreadsheetml/2006/main" count="771" uniqueCount="573">
  <si>
    <t>Source</t>
  </si>
  <si>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</si>
  <si>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</si>
  <si>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</si>
  <si>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</si>
  <si>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</si>
  <si>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</si>
  <si>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</si>
  <si>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</si>
  <si>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</si>
  <si>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</si>
  <si>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</si>
  <si>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</si>
  <si>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</si>
  <si>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</si>
  <si>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</si>
  <si>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</si>
  <si>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</si>
  <si>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Bleistift</t>
  </si>
  <si>
    <t>Bartl et al 2024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</si>
  <si>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</si>
  <si>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</si>
  <si>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</si>
  <si>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</si>
  <si>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</si>
  <si>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</si>
  <si>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</si>
  <si>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</si>
  <si>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</si>
  <si>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</si>
  <si>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</si>
  <si>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</si>
  <si>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</si>
  <si>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</si>
  <si>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</si>
  <si>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</si>
  <si>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</si>
  <si>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</si>
  <si>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</si>
  <si>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</si>
  <si>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</si>
  <si>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</si>
  <si>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</si>
  <si>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</si>
  <si>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</si>
  <si>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Fact</t>
  </si>
  <si>
    <t>Knowledge</t>
  </si>
  <si>
    <t>Smoke</t>
  </si>
  <si>
    <t>Fog</t>
  </si>
  <si>
    <t>Divorce</t>
  </si>
  <si>
    <t>Lawyer</t>
  </si>
  <si>
    <t>Customer</t>
  </si>
  <si>
    <t>Soap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</si>
  <si>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</si>
  <si>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</si>
  <si>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</si>
  <si>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</si>
  <si>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</si>
  <si>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</si>
  <si>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</si>
  <si>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</si>
  <si>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</si>
  <si>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</si>
  <si>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</si>
  <si>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</si>
  <si>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</si>
  <si>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</si>
  <si>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</si>
  <si>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</si>
  <si>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</si>
  <si>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</si>
  <si>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</si>
  <si>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</si>
  <si>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</si>
  <si>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</si>
  <si>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</si>
  <si>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</si>
  <si>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</si>
  <si>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</si>
  <si>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</si>
  <si>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</si>
  <si>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</si>
  <si>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</si>
  <si>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</si>
  <si>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</si>
  <si>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</si>
  <si>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</si>
  <si>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</si>
  <si>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</si>
  <si>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Gesetz</t>
  </si>
  <si>
    <t>Auto</t>
  </si>
  <si>
    <t>Sicherheit</t>
  </si>
  <si>
    <t>Vampir</t>
  </si>
  <si>
    <t>Blut</t>
  </si>
  <si>
    <t>Fledermaus</t>
  </si>
  <si>
    <t>Vergangenheit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</si>
  <si>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</si>
  <si>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</si>
  <si>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</si>
  <si>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</si>
  <si>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</si>
  <si>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</si>
  <si>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</si>
  <si>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</si>
  <si>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</si>
  <si>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</si>
  <si>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</si>
  <si>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</si>
  <si>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</si>
  <si>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</si>
  <si>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</si>
  <si>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</si>
  <si>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</si>
  <si>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</si>
  <si>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</si>
  <si>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</si>
  <si>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Cue-Target</t>
  </si>
  <si>
    <t>Cue-Mediator1</t>
  </si>
  <si>
    <t>Cue-Mediator2</t>
  </si>
  <si>
    <t>Gymnast</t>
  </si>
  <si>
    <t>Circus</t>
  </si>
  <si>
    <t>Potato</t>
  </si>
  <si>
    <t>Truth</t>
  </si>
  <si>
    <t>Fiction</t>
  </si>
  <si>
    <t>Cigarette</t>
  </si>
  <si>
    <t>Fire</t>
  </si>
  <si>
    <t>Marriage</t>
  </si>
  <si>
    <t>Help</t>
  </si>
  <si>
    <t>Hair</t>
  </si>
  <si>
    <t>War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</si>
  <si>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</si>
  <si>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</si>
  <si>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</si>
  <si>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</si>
  <si>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</si>
  <si>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</si>
  <si>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</si>
  <si>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</si>
  <si>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</si>
  <si>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</si>
  <si>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</si>
  <si>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</si>
  <si>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</si>
  <si>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</si>
  <si>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</si>
  <si>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</si>
  <si>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</si>
  <si>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</si>
  <si>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</si>
  <si>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</si>
  <si>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</si>
  <si>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</si>
  <si>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</si>
  <si>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</si>
  <si>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</si>
  <si>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</si>
  <si>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</si>
  <si>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</si>
  <si>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</si>
  <si>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</si>
  <si>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</si>
  <si>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</si>
  <si>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</si>
  <si>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</si>
  <si>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</si>
  <si>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</si>
  <si>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Garage</t>
  </si>
  <si>
    <t>Ghetto</t>
  </si>
  <si>
    <t>Dreck</t>
  </si>
  <si>
    <t>Humor</t>
  </si>
  <si>
    <t>Komödie</t>
  </si>
  <si>
    <t>Karneval</t>
  </si>
  <si>
    <t>Festival</t>
  </si>
  <si>
    <t>Mappe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</si>
  <si>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</si>
  <si>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</si>
  <si>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</si>
  <si>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</si>
  <si>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</si>
  <si>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</si>
  <si>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</si>
  <si>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</si>
  <si>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</si>
  <si>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</si>
  <si>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</si>
  <si>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</si>
  <si>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</si>
  <si>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</si>
  <si>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</si>
  <si>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</si>
  <si>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</si>
  <si>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</si>
  <si>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</si>
  <si>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</si>
  <si>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</si>
  <si>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</si>
  <si>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</si>
  <si>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</si>
  <si>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</si>
  <si>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</si>
  <si>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Handtuch</t>
  </si>
  <si>
    <t>Bouquet</t>
  </si>
  <si>
    <t>Boot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</si>
  <si>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</si>
  <si>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</si>
  <si>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</si>
  <si>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</si>
  <si>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</si>
  <si>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</si>
  <si>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</si>
  <si>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</si>
  <si>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</si>
  <si>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</si>
  <si>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</si>
  <si>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</si>
  <si>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</si>
  <si>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</si>
  <si>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</si>
  <si>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</si>
  <si>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</si>
  <si>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</si>
  <si>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</si>
  <si>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</si>
  <si>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</si>
  <si>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Travel</t>
  </si>
  <si>
    <t>Breeze</t>
  </si>
  <si>
    <t>Air</t>
  </si>
  <si>
    <t>Blanket</t>
  </si>
  <si>
    <t>Pillow</t>
  </si>
  <si>
    <t>Peace</t>
  </si>
  <si>
    <t>Harmony</t>
  </si>
  <si>
    <t>House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</si>
  <si>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</si>
  <si>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</si>
  <si>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</si>
  <si>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</si>
  <si>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</si>
  <si>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</si>
  <si>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</si>
  <si>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</si>
  <si>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</si>
  <si>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</si>
  <si>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</si>
  <si>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</si>
  <si>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</si>
  <si>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</si>
  <si>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</si>
  <si>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</si>
  <si>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</si>
  <si>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</si>
  <si>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</si>
  <si>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Train</t>
  </si>
  <si>
    <t>Plane</t>
  </si>
  <si>
    <t>Bathroom</t>
  </si>
  <si>
    <t>Towel</t>
  </si>
  <si>
    <t>Flowers</t>
  </si>
  <si>
    <t>Helmet</t>
  </si>
  <si>
    <t>Head</t>
  </si>
  <si>
    <t>Jewel</t>
  </si>
  <si>
    <t>Child</t>
  </si>
  <si>
    <t>Boy</t>
  </si>
  <si>
    <t>Cinema</t>
  </si>
  <si>
    <t>Theatre</t>
  </si>
  <si>
    <t>Thorne</t>
  </si>
  <si>
    <t>Actress</t>
  </si>
  <si>
    <t>Woman</t>
  </si>
  <si>
    <t>Snorkel</t>
  </si>
  <si>
    <t>Fins</t>
  </si>
  <si>
    <t>Shoe</t>
  </si>
  <si>
    <t>Tea</t>
  </si>
  <si>
    <t>Leaves</t>
  </si>
  <si>
    <t>Wine</t>
  </si>
  <si>
    <t>Dinner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</si>
  <si>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</si>
  <si>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</si>
  <si>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</si>
  <si>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</si>
  <si>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</si>
  <si>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</si>
  <si>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</si>
  <si>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</si>
  <si>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</si>
  <si>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</si>
  <si>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</si>
  <si>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</si>
  <si>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</si>
  <si>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</si>
  <si>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</si>
  <si>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</si>
  <si>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</si>
  <si>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</si>
  <si>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</si>
  <si>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</si>
  <si>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</si>
  <si>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</si>
  <si>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</si>
  <si>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</si>
  <si>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</si>
  <si>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</si>
  <si>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</si>
  <si>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</si>
  <si>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</si>
  <si>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</si>
  <si>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</si>
  <si>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</si>
  <si>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</si>
  <si>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</si>
  <si>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</si>
  <si>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</si>
  <si>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</si>
  <si>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</si>
  <si>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</si>
  <si>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</si>
  <si>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</si>
  <si>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</si>
  <si>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</si>
  <si>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</si>
  <si>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</si>
  <si>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</si>
  <si>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</si>
  <si>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</si>
  <si>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</si>
  <si>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</si>
  <si>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</si>
  <si>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</si>
  <si>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</si>
  <si>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</si>
  <si>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</si>
  <si>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</si>
  <si>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SWOW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</si>
  <si>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</si>
  <si>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</si>
  <si>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</si>
  <si>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</si>
  <si>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</si>
  <si>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</si>
  <si>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</si>
  <si>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</si>
  <si>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</si>
  <si>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</si>
  <si>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</si>
  <si>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</si>
  <si>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</si>
  <si>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</si>
  <si>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</si>
  <si>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</si>
  <si>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</si>
  <si>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</si>
  <si>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</si>
  <si>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</si>
  <si>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</si>
  <si>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</si>
  <si>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</si>
  <si>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</si>
  <si>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</si>
  <si>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</si>
  <si>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</si>
  <si>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</si>
  <si>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</si>
  <si>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</si>
  <si>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</si>
  <si>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</si>
  <si>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Olympics</t>
  </si>
  <si>
    <t>Medal</t>
  </si>
  <si>
    <t>Ringe</t>
  </si>
  <si>
    <t>Games</t>
  </si>
  <si>
    <t>Rings</t>
  </si>
  <si>
    <t>Nase</t>
  </si>
  <si>
    <t>Knöchel</t>
  </si>
  <si>
    <t>Schulter</t>
  </si>
  <si>
    <t>ankle</t>
  </si>
  <si>
    <t>tongue</t>
  </si>
  <si>
    <t>nose</t>
  </si>
  <si>
    <t>shoulder</t>
  </si>
  <si>
    <t>lungs</t>
  </si>
  <si>
    <t>Käse</t>
  </si>
  <si>
    <t>Vulkan</t>
  </si>
  <si>
    <t>Kiefer</t>
  </si>
  <si>
    <t>Rebe</t>
  </si>
  <si>
    <t>cactus</t>
  </si>
  <si>
    <t>Vine</t>
  </si>
  <si>
    <t>Volcano</t>
  </si>
  <si>
    <t>Sumpf</t>
  </si>
  <si>
    <t>swamp</t>
  </si>
  <si>
    <t>school</t>
  </si>
  <si>
    <t>Schule</t>
  </si>
  <si>
    <t>street</t>
  </si>
  <si>
    <t>Keller</t>
  </si>
  <si>
    <t>basement</t>
  </si>
  <si>
    <t>Pen</t>
  </si>
  <si>
    <t>Separate + Separation</t>
  </si>
  <si>
    <t>0.08 + 0.07</t>
  </si>
  <si>
    <t>Zeit</t>
  </si>
  <si>
    <t>Geschichte</t>
  </si>
  <si>
    <t>Time</t>
  </si>
  <si>
    <t>History</t>
  </si>
  <si>
    <t>Liebe</t>
  </si>
  <si>
    <t>Love</t>
  </si>
  <si>
    <t>Lachen</t>
  </si>
  <si>
    <t>Spaß</t>
  </si>
  <si>
    <t>laugh + laughter</t>
  </si>
  <si>
    <t>fun</t>
  </si>
  <si>
    <t>0.04 (+0.31 for funny)</t>
  </si>
  <si>
    <t>Familie</t>
  </si>
  <si>
    <t>Erbe</t>
  </si>
  <si>
    <t>Heritage</t>
  </si>
  <si>
    <t>Family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</si>
  <si>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</si>
  <si>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</si>
  <si>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</si>
  <si>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</si>
  <si>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</si>
  <si>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</si>
  <si>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</si>
  <si>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</si>
  <si>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</si>
  <si>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</si>
  <si>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</si>
  <si>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</si>
  <si>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</si>
  <si>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</si>
  <si>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</si>
  <si>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</si>
  <si>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</si>
  <si>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</si>
  <si>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Sprechen</t>
  </si>
  <si>
    <t>Mund</t>
  </si>
  <si>
    <t>Schmecken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</si>
  <si>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</si>
  <si>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</si>
  <si>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</si>
  <si>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</si>
  <si>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</si>
  <si>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</si>
  <si>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</si>
  <si>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</si>
  <si>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</si>
  <si>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</si>
  <si>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</si>
  <si>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</si>
  <si>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</si>
  <si>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</si>
  <si>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</si>
  <si>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</si>
  <si>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</si>
  <si>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</si>
  <si>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</si>
  <si>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</si>
  <si>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</si>
  <si>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</si>
  <si>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</si>
  <si>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</si>
  <si>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</si>
  <si>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</si>
  <si>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</si>
  <si>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</si>
  <si>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</si>
  <si>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</si>
  <si>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</si>
  <si>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</si>
  <si>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</si>
  <si>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</si>
  <si>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</si>
  <si>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</si>
  <si>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</si>
  <si>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</si>
  <si>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Humour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</si>
  <si>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</si>
  <si>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</si>
  <si>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</si>
  <si>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</si>
  <si>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</si>
  <si>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</si>
  <si>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</si>
  <si>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</si>
  <si>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</si>
  <si>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</si>
  <si>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</si>
  <si>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</si>
  <si>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</si>
  <si>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</si>
  <si>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</si>
  <si>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</si>
  <si>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</si>
  <si>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</si>
  <si>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Kabine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</si>
  <si>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</si>
  <si>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</si>
  <si>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</si>
  <si>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</si>
  <si>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</si>
  <si>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</si>
  <si>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</si>
  <si>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</si>
  <si>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</si>
  <si>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</si>
  <si>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</si>
  <si>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</si>
  <si>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Benzin</t>
  </si>
  <si>
    <t>Wasser</t>
  </si>
  <si>
    <t>Tür</t>
  </si>
  <si>
    <t>Schloss</t>
  </si>
  <si>
    <t>Schwimmen</t>
  </si>
  <si>
    <t>Fisch</t>
  </si>
  <si>
    <t>Blase</t>
  </si>
  <si>
    <t>Fuß</t>
  </si>
  <si>
    <t>Schnürsenkel</t>
  </si>
  <si>
    <t>Marmor</t>
  </si>
  <si>
    <t>Stein</t>
  </si>
  <si>
    <t>Foto</t>
  </si>
  <si>
    <t>Kamera</t>
  </si>
  <si>
    <t>Album</t>
  </si>
  <si>
    <t>Erinnerung</t>
  </si>
  <si>
    <t>Sterne</t>
  </si>
  <si>
    <t>Weltraum</t>
  </si>
  <si>
    <t>Himmel</t>
  </si>
  <si>
    <t>Gericht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</si>
  <si>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</si>
  <si>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</si>
  <si>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</si>
  <si>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</si>
  <si>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</si>
  <si>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</si>
  <si>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</si>
  <si>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</si>
  <si>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</si>
  <si>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</si>
  <si>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</si>
  <si>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Spitze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</si>
  <si>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</si>
  <si>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</si>
  <si>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</si>
  <si>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</si>
  <si>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</si>
  <si>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</si>
  <si>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</si>
  <si>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</si>
  <si>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</si>
  <si>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</si>
  <si>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Autor</t>
  </si>
  <si>
    <t>Brille</t>
  </si>
  <si>
    <t>Zeitung</t>
  </si>
  <si>
    <t>Kellner</t>
  </si>
  <si>
    <t>Restaurant</t>
  </si>
  <si>
    <t>Tablett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</si>
  <si>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</si>
  <si>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</si>
  <si>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</si>
  <si>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</si>
  <si>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</si>
  <si>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</si>
  <si>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</si>
  <si>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</si>
  <si>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Milch</t>
  </si>
  <si>
    <t>Kuh</t>
  </si>
  <si>
    <t>Butter</t>
  </si>
  <si>
    <t>Handy</t>
  </si>
  <si>
    <t>Anruf</t>
  </si>
  <si>
    <t>Nummer</t>
  </si>
  <si>
    <t>Gespräch</t>
  </si>
  <si>
    <t>Hase</t>
  </si>
  <si>
    <t>Ei</t>
  </si>
  <si>
    <t>Sonntag</t>
  </si>
  <si>
    <t>Geruch</t>
  </si>
  <si>
    <t>Weiß</t>
  </si>
  <si>
    <t>Ostern</t>
  </si>
  <si>
    <t>Schnecke</t>
  </si>
  <si>
    <t>Ordner</t>
  </si>
  <si>
    <t>Kappe</t>
  </si>
  <si>
    <t>Sport</t>
  </si>
  <si>
    <t>Löwe</t>
  </si>
  <si>
    <t>Elephant</t>
  </si>
  <si>
    <t>Servierer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</si>
</sst>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workbookViewId="0">
      <pane ySplit="1" topLeftCell="A56" activePane="bottomLeft" state="frozen"/>
      <selection pane="bottomLeft" activeCell="C75" sqref="C75"/>
    </sheetView>
  </sheetViews>
  <sheetFormatPr defaultColWidth="8.73046875" defaultRowHeight="14.25"/>
  <cols>
    <col min="1" max="1" width="27.53125" customWidth="1"/>
    <col min="2" max="2" width="29.19921875" customWidth="1"/>
    <col min="3" max="3" width="21.796875" customWidth="1"/>
    <col min="4" max="4" width="10.796875" customWidth="1"/>
    <col min="5" max="5" width="15.53125" customWidth="1"/>
    <col min="6" max="6" width="30.46484375" customWidth="1"/>
    <col min="7" max="7" width="23.33203125" customWidth="1"/>
    <col min="8" max="8" width="19.19921875" customWidth="1"/>
    <col min="9" max="9" width="17.33203125" customWidth="1"/>
    <col min="10" max="10" width="17.73046875" customWidth="1"/>
    <col min="11" max="11" width="13.06640625" customWidth="1"/>
    <col min="12" max="12" width="17.53125" customWidth="1"/>
    <col min="13" max="13" width="33" customWidth="1"/>
    <col min="14" max="14" width="36.33203125" customWidth="1"/>
    <col min="15" max="15" width="17.46484375" customWidth="1"/>
  </cols>
  <sheetData>
    <row r="1" spans="1:14">
      <c r="A1" s="2" t="s">
        <v>0</v>
      </c>
      <c r="B1" s="7" t="s">
        <v>282</v>
      </c>
      <c r="C1" s="2" t="s">
        <v>1</v>
      </c>
      <c r="D1" s="2" t="s">
        <v>2</v>
      </c>
      <c r="E1" s="2" t="s">
        <v>37</v>
      </c>
      <c r="F1" s="2" t="s">
        <v>38</v>
      </c>
      <c r="G1" s="2" t="s">
        <v>40</v>
      </c>
      <c r="H1" s="2" t="s">
        <v>41</v>
      </c>
      <c r="I1" s="2" t="s">
        <v>132</v>
      </c>
      <c r="J1" s="2" t="s">
        <v>133</v>
      </c>
      <c r="K1" s="2" t="s">
        <v>116</v>
      </c>
      <c r="L1" s="2" t="s">
        <v>117</v>
      </c>
      <c r="M1" s="2" t="s">
        <v>118</v>
      </c>
      <c r="N1" s="2"/>
    </row>
    <row r="2" spans="1:14">
      <c r="A2" t="s">
        <v>19</v>
      </c>
      <c r="B2" t="s">
        <v>287</v>
      </c>
      <c r="C2" s="9" t="s">
        <v>7</v>
      </c>
      <c r="D2" s="9" t="s">
        <v>8</v>
      </c>
      <c r="E2" s="9" t="s">
        <v>24</v>
      </c>
      <c r="F2" s="9" t="s">
        <v>25</v>
      </c>
      <c r="G2" t="s">
        <v>45</v>
      </c>
      <c r="H2" t="s">
        <v>46</v>
      </c>
      <c r="I2" t="s">
        <v>122</v>
      </c>
      <c r="J2" t="s">
        <v>123</v>
      </c>
      <c r="K2">
        <v>3.1E-2</v>
      </c>
      <c r="L2">
        <v>0.15</v>
      </c>
      <c r="M2">
        <v>0.255</v>
      </c>
    </row>
    <row r="3" spans="1:14">
      <c r="A3" s="5" t="s">
        <v>277</v>
      </c>
      <c r="B3" t="s">
        <v>287</v>
      </c>
      <c r="C3" s="10" t="s">
        <v>164</v>
      </c>
      <c r="D3" s="10" t="s">
        <v>165</v>
      </c>
      <c r="E3" s="10" t="s">
        <v>396</v>
      </c>
      <c r="F3" s="10" t="s">
        <v>34</v>
      </c>
      <c r="G3" s="1" t="s">
        <v>229</v>
      </c>
      <c r="H3" s="1" t="s">
        <v>230</v>
      </c>
      <c r="I3" s="5" t="s">
        <v>397</v>
      </c>
      <c r="J3" s="5" t="s">
        <v>129</v>
      </c>
      <c r="K3" s="1">
        <v>0.03</v>
      </c>
      <c r="L3" s="5">
        <v>0.2</v>
      </c>
      <c r="M3">
        <v>0.16</v>
      </c>
    </row>
    <row r="4" spans="1:14">
      <c r="A4" s="5" t="s">
        <v>277</v>
      </c>
      <c r="B4" t="s">
        <v>287</v>
      </c>
      <c r="C4" s="10" t="s">
        <v>169</v>
      </c>
      <c r="D4" s="10" t="s">
        <v>170</v>
      </c>
      <c r="E4" s="10" t="s">
        <v>398</v>
      </c>
      <c r="F4" s="10" t="s">
        <v>399</v>
      </c>
      <c r="G4" s="1" t="s">
        <v>466</v>
      </c>
      <c r="H4" s="1" t="s">
        <v>232</v>
      </c>
      <c r="I4" s="5" t="s">
        <v>400</v>
      </c>
      <c r="J4" s="5" t="s">
        <v>401</v>
      </c>
      <c r="K4" s="1">
        <v>0.02</v>
      </c>
      <c r="L4" s="5">
        <v>0.28000000000000003</v>
      </c>
      <c r="M4" s="5" t="s">
        <v>402</v>
      </c>
    </row>
    <row r="5" spans="1:14">
      <c r="A5" s="5" t="s">
        <v>277</v>
      </c>
      <c r="B5" t="s">
        <v>287</v>
      </c>
      <c r="C5" s="3" t="s">
        <v>207</v>
      </c>
      <c r="D5" s="3" t="s">
        <v>409</v>
      </c>
      <c r="E5" s="11" t="s">
        <v>410</v>
      </c>
      <c r="F5" s="11" t="s">
        <v>411</v>
      </c>
      <c r="G5" s="3"/>
      <c r="H5" s="3"/>
      <c r="I5" s="1"/>
      <c r="J5" s="1"/>
      <c r="K5" s="3"/>
      <c r="L5" s="1"/>
    </row>
    <row r="6" spans="1:14">
      <c r="A6" t="s">
        <v>19</v>
      </c>
      <c r="B6" t="s">
        <v>287</v>
      </c>
      <c r="C6" s="9" t="s">
        <v>11</v>
      </c>
      <c r="D6" s="9" t="s">
        <v>12</v>
      </c>
      <c r="E6" s="9" t="s">
        <v>28</v>
      </c>
      <c r="F6" s="9" t="s">
        <v>29</v>
      </c>
      <c r="G6" t="s">
        <v>49</v>
      </c>
      <c r="H6" t="s">
        <v>50</v>
      </c>
      <c r="I6" t="s">
        <v>126</v>
      </c>
      <c r="J6" t="s">
        <v>390</v>
      </c>
      <c r="K6">
        <v>0.02</v>
      </c>
      <c r="L6">
        <v>0.18</v>
      </c>
      <c r="M6" t="s">
        <v>391</v>
      </c>
    </row>
    <row r="7" spans="1:14">
      <c r="A7" t="s">
        <v>19</v>
      </c>
      <c r="B7" t="s">
        <v>287</v>
      </c>
      <c r="C7" s="9" t="s">
        <v>13</v>
      </c>
      <c r="D7" s="9" t="s">
        <v>31</v>
      </c>
      <c r="E7" s="9" t="s">
        <v>30</v>
      </c>
      <c r="F7" s="9" t="s">
        <v>14</v>
      </c>
      <c r="G7" t="s">
        <v>13</v>
      </c>
      <c r="H7" t="s">
        <v>51</v>
      </c>
      <c r="I7" t="s">
        <v>127</v>
      </c>
      <c r="J7" t="s">
        <v>51</v>
      </c>
      <c r="K7">
        <v>0.04</v>
      </c>
      <c r="L7">
        <v>0.12</v>
      </c>
      <c r="M7">
        <v>0.05</v>
      </c>
    </row>
    <row r="8" spans="1:14">
      <c r="A8" s="5" t="s">
        <v>277</v>
      </c>
      <c r="B8" t="s">
        <v>287</v>
      </c>
      <c r="C8" s="10" t="s">
        <v>189</v>
      </c>
      <c r="D8" s="10" t="s">
        <v>404</v>
      </c>
      <c r="E8" s="10" t="s">
        <v>190</v>
      </c>
      <c r="F8" s="10" t="s">
        <v>403</v>
      </c>
      <c r="G8" s="1" t="s">
        <v>189</v>
      </c>
      <c r="H8" s="1" t="s">
        <v>405</v>
      </c>
      <c r="I8" s="5" t="s">
        <v>248</v>
      </c>
      <c r="J8" s="5" t="s">
        <v>406</v>
      </c>
      <c r="K8" s="1"/>
      <c r="L8" s="1"/>
    </row>
    <row r="9" spans="1:14">
      <c r="A9" s="1" t="s">
        <v>19</v>
      </c>
      <c r="B9" t="s">
        <v>287</v>
      </c>
      <c r="C9" s="10" t="s">
        <v>95</v>
      </c>
      <c r="D9" s="10" t="s">
        <v>392</v>
      </c>
      <c r="E9" s="10" t="s">
        <v>96</v>
      </c>
      <c r="F9" s="10" t="s">
        <v>393</v>
      </c>
      <c r="G9" s="1" t="s">
        <v>115</v>
      </c>
      <c r="H9" s="1" t="s">
        <v>394</v>
      </c>
      <c r="I9" s="1" t="s">
        <v>156</v>
      </c>
      <c r="J9" s="1" t="s">
        <v>395</v>
      </c>
      <c r="K9" s="1">
        <v>0.04</v>
      </c>
      <c r="L9" s="1">
        <v>0.33</v>
      </c>
      <c r="M9">
        <v>0.1</v>
      </c>
    </row>
    <row r="10" spans="1:14">
      <c r="A10" s="5" t="s">
        <v>277</v>
      </c>
      <c r="B10" t="s">
        <v>287</v>
      </c>
      <c r="C10" s="10" t="s">
        <v>193</v>
      </c>
      <c r="D10" s="10" t="s">
        <v>407</v>
      </c>
      <c r="E10" s="10" t="s">
        <v>194</v>
      </c>
      <c r="F10" s="10" t="s">
        <v>408</v>
      </c>
      <c r="G10" s="1" t="s">
        <v>249</v>
      </c>
      <c r="H10" s="1" t="s">
        <v>250</v>
      </c>
      <c r="I10" s="1"/>
      <c r="J10" s="1"/>
      <c r="K10" s="1"/>
      <c r="L10" s="1"/>
    </row>
    <row r="11" spans="1:14">
      <c r="A11" s="5" t="s">
        <v>277</v>
      </c>
      <c r="B11" t="s">
        <v>287</v>
      </c>
      <c r="C11" s="3" t="s">
        <v>412</v>
      </c>
      <c r="D11" s="12" t="s">
        <v>564</v>
      </c>
      <c r="E11" s="11" t="s">
        <v>413</v>
      </c>
      <c r="F11" s="11" t="s">
        <v>530</v>
      </c>
      <c r="G11" s="3"/>
      <c r="H11" s="3"/>
      <c r="I11" s="1"/>
      <c r="J11" s="1"/>
      <c r="K11" s="3"/>
      <c r="L11" s="1"/>
    </row>
    <row r="12" spans="1:14">
      <c r="A12" s="1" t="s">
        <v>19</v>
      </c>
      <c r="B12" t="s">
        <v>288</v>
      </c>
      <c r="C12" s="10" t="s">
        <v>67</v>
      </c>
      <c r="D12" s="10" t="s">
        <v>68</v>
      </c>
      <c r="E12" s="10" t="s">
        <v>69</v>
      </c>
      <c r="F12" s="10" t="s">
        <v>70</v>
      </c>
      <c r="G12" s="1" t="s">
        <v>101</v>
      </c>
      <c r="H12" s="1" t="s">
        <v>102</v>
      </c>
      <c r="I12" s="1" t="s">
        <v>141</v>
      </c>
      <c r="J12" s="1" t="s">
        <v>142</v>
      </c>
      <c r="K12" s="1">
        <v>6.6000000000000003E-2</v>
      </c>
      <c r="L12" s="1">
        <v>0.192</v>
      </c>
      <c r="M12">
        <v>0.224</v>
      </c>
    </row>
    <row r="13" spans="1:14">
      <c r="A13" s="1" t="s">
        <v>19</v>
      </c>
      <c r="B13" t="s">
        <v>288</v>
      </c>
      <c r="C13" s="10" t="s">
        <v>75</v>
      </c>
      <c r="D13" s="10" t="s">
        <v>77</v>
      </c>
      <c r="E13" s="10" t="s">
        <v>76</v>
      </c>
      <c r="F13" s="10" t="s">
        <v>314</v>
      </c>
      <c r="G13" s="1" t="s">
        <v>75</v>
      </c>
      <c r="H13" s="1" t="s">
        <v>105</v>
      </c>
      <c r="I13" s="1" t="s">
        <v>76</v>
      </c>
      <c r="J13" s="1" t="s">
        <v>145</v>
      </c>
      <c r="K13" s="1">
        <v>1.4E-2</v>
      </c>
      <c r="L13" s="1">
        <v>0.155</v>
      </c>
      <c r="M13">
        <v>0.155</v>
      </c>
    </row>
    <row r="14" spans="1:14">
      <c r="A14" s="5" t="s">
        <v>277</v>
      </c>
      <c r="B14" t="s">
        <v>288</v>
      </c>
      <c r="C14" s="1" t="s">
        <v>565</v>
      </c>
      <c r="D14" s="1" t="s">
        <v>562</v>
      </c>
      <c r="E14" s="1" t="s">
        <v>560</v>
      </c>
      <c r="F14" s="5" t="s">
        <v>561</v>
      </c>
      <c r="G14" s="1" t="s">
        <v>171</v>
      </c>
      <c r="H14" s="1" t="s">
        <v>172</v>
      </c>
      <c r="I14" s="1"/>
      <c r="J14" s="1"/>
      <c r="K14" s="1">
        <v>5.2999999999999999E-2</v>
      </c>
      <c r="L14" s="1"/>
    </row>
    <row r="15" spans="1:14">
      <c r="A15" s="5"/>
      <c r="B15" t="s">
        <v>288</v>
      </c>
      <c r="C15" s="6" t="s">
        <v>360</v>
      </c>
      <c r="D15" s="6" t="s">
        <v>361</v>
      </c>
      <c r="E15" s="1" t="s">
        <v>569</v>
      </c>
      <c r="F15" s="1" t="s">
        <v>364</v>
      </c>
      <c r="G15" s="3" t="s">
        <v>362</v>
      </c>
      <c r="H15" s="3" t="s">
        <v>363</v>
      </c>
      <c r="I15" s="1" t="s">
        <v>365</v>
      </c>
      <c r="J15" s="1" t="s">
        <v>366</v>
      </c>
      <c r="K15" s="3">
        <v>0.03</v>
      </c>
      <c r="L15" s="1">
        <v>0.16</v>
      </c>
      <c r="M15">
        <v>0.13</v>
      </c>
    </row>
    <row r="16" spans="1:14">
      <c r="A16" s="1" t="s">
        <v>19</v>
      </c>
      <c r="B16" t="s">
        <v>288</v>
      </c>
      <c r="C16" s="5" t="s">
        <v>86</v>
      </c>
      <c r="D16" s="5" t="s">
        <v>571</v>
      </c>
      <c r="E16" s="5" t="s">
        <v>87</v>
      </c>
      <c r="F16" s="5" t="s">
        <v>570</v>
      </c>
      <c r="G16" s="1" t="s">
        <v>86</v>
      </c>
      <c r="H16" s="1" t="s">
        <v>110</v>
      </c>
      <c r="I16" s="1" t="s">
        <v>150</v>
      </c>
      <c r="J16" s="1" t="s">
        <v>151</v>
      </c>
      <c r="K16" s="1">
        <v>0.02</v>
      </c>
      <c r="L16" s="1">
        <v>0.20300000000000001</v>
      </c>
      <c r="M16">
        <v>0.22900000000000001</v>
      </c>
    </row>
    <row r="17" spans="1:13">
      <c r="A17" s="5" t="s">
        <v>329</v>
      </c>
      <c r="B17" t="s">
        <v>284</v>
      </c>
      <c r="C17" s="14" t="s">
        <v>323</v>
      </c>
      <c r="D17" s="14" t="s">
        <v>324</v>
      </c>
      <c r="E17" s="14" t="s">
        <v>195</v>
      </c>
      <c r="F17" s="14" t="s">
        <v>344</v>
      </c>
      <c r="G17" s="1" t="s">
        <v>325</v>
      </c>
      <c r="H17" s="1" t="s">
        <v>326</v>
      </c>
      <c r="I17" s="1" t="s">
        <v>327</v>
      </c>
      <c r="J17" s="5" t="s">
        <v>328</v>
      </c>
      <c r="K17" s="1">
        <v>0.05</v>
      </c>
      <c r="L17" s="1">
        <v>0.37</v>
      </c>
      <c r="M17">
        <v>0.14000000000000001</v>
      </c>
    </row>
    <row r="18" spans="1:13">
      <c r="A18" s="1"/>
      <c r="B18" t="s">
        <v>284</v>
      </c>
      <c r="C18" s="14" t="s">
        <v>343</v>
      </c>
      <c r="D18" s="14" t="s">
        <v>347</v>
      </c>
      <c r="E18" s="14" t="s">
        <v>350</v>
      </c>
      <c r="F18" s="14" t="s">
        <v>351</v>
      </c>
      <c r="G18" s="1" t="s">
        <v>345</v>
      </c>
      <c r="H18" s="1" t="s">
        <v>348</v>
      </c>
      <c r="I18" s="1" t="s">
        <v>346</v>
      </c>
      <c r="J18" s="5" t="s">
        <v>349</v>
      </c>
      <c r="K18" s="1">
        <v>0.05</v>
      </c>
      <c r="L18" s="1">
        <v>0.13</v>
      </c>
      <c r="M18">
        <v>0.09</v>
      </c>
    </row>
    <row r="19" spans="1:13">
      <c r="A19" s="1" t="s">
        <v>329</v>
      </c>
      <c r="B19" t="s">
        <v>284</v>
      </c>
      <c r="C19" s="14" t="s">
        <v>566</v>
      </c>
      <c r="D19" s="14" t="s">
        <v>336</v>
      </c>
      <c r="E19" s="14" t="s">
        <v>341</v>
      </c>
      <c r="F19" s="14" t="s">
        <v>342</v>
      </c>
      <c r="G19" s="1" t="s">
        <v>337</v>
      </c>
      <c r="H19" s="1" t="s">
        <v>338</v>
      </c>
      <c r="I19" s="1" t="s">
        <v>339</v>
      </c>
      <c r="J19" s="5" t="s">
        <v>340</v>
      </c>
      <c r="K19" s="1">
        <v>3.0300000000000001E-2</v>
      </c>
      <c r="L19" s="1">
        <v>0.37</v>
      </c>
      <c r="M19">
        <v>0.11</v>
      </c>
    </row>
    <row r="20" spans="1:13">
      <c r="A20" s="5" t="s">
        <v>329</v>
      </c>
      <c r="B20" t="s">
        <v>284</v>
      </c>
      <c r="C20" s="14" t="s">
        <v>352</v>
      </c>
      <c r="D20" s="14" t="s">
        <v>353</v>
      </c>
      <c r="E20" s="14" t="s">
        <v>359</v>
      </c>
      <c r="F20" s="14" t="s">
        <v>358</v>
      </c>
      <c r="G20" s="1" t="s">
        <v>354</v>
      </c>
      <c r="H20" s="1" t="s">
        <v>355</v>
      </c>
      <c r="I20" s="5" t="s">
        <v>356</v>
      </c>
      <c r="J20" s="5" t="s">
        <v>357</v>
      </c>
      <c r="K20" s="1">
        <v>5.0500000000000003E-2</v>
      </c>
      <c r="L20" s="5">
        <v>0.23</v>
      </c>
      <c r="M20">
        <v>7.0000000000000007E-2</v>
      </c>
    </row>
    <row r="21" spans="1:13">
      <c r="A21" s="5" t="s">
        <v>329</v>
      </c>
      <c r="B21" t="s">
        <v>284</v>
      </c>
      <c r="C21" s="15" t="s">
        <v>334</v>
      </c>
      <c r="D21" s="15" t="s">
        <v>335</v>
      </c>
      <c r="E21" s="14" t="s">
        <v>375</v>
      </c>
      <c r="F21" s="14" t="s">
        <v>414</v>
      </c>
      <c r="G21" s="3" t="s">
        <v>330</v>
      </c>
      <c r="H21" s="3" t="s">
        <v>331</v>
      </c>
      <c r="I21" s="1" t="s">
        <v>332</v>
      </c>
      <c r="J21" s="1" t="s">
        <v>333</v>
      </c>
      <c r="K21" s="3">
        <v>4.1000000000000002E-2</v>
      </c>
      <c r="L21" s="1">
        <v>0.17</v>
      </c>
      <c r="M21">
        <v>8.1000000000000003E-2</v>
      </c>
    </row>
    <row r="22" spans="1:13">
      <c r="A22" s="5"/>
      <c r="B22" t="s">
        <v>289</v>
      </c>
      <c r="C22" s="5" t="s">
        <v>443</v>
      </c>
      <c r="D22" s="5" t="s">
        <v>446</v>
      </c>
      <c r="E22" s="14" t="s">
        <v>444</v>
      </c>
      <c r="F22" s="14" t="s">
        <v>445</v>
      </c>
      <c r="G22" s="5" t="s">
        <v>374</v>
      </c>
      <c r="H22" s="1"/>
      <c r="I22" s="1"/>
      <c r="J22" s="1"/>
      <c r="K22" s="1"/>
      <c r="L22" s="1"/>
    </row>
    <row r="23" spans="1:13">
      <c r="A23" s="5"/>
      <c r="B23" t="s">
        <v>289</v>
      </c>
      <c r="C23" s="5" t="s">
        <v>416</v>
      </c>
      <c r="D23" s="5" t="s">
        <v>368</v>
      </c>
      <c r="E23" s="5" t="s">
        <v>417</v>
      </c>
      <c r="F23" s="5" t="s">
        <v>418</v>
      </c>
      <c r="G23" s="5" t="s">
        <v>419</v>
      </c>
      <c r="H23" s="5" t="s">
        <v>370</v>
      </c>
      <c r="I23" s="5" t="s">
        <v>420</v>
      </c>
      <c r="J23" s="5" t="s">
        <v>421</v>
      </c>
      <c r="K23" s="1"/>
      <c r="L23" s="1"/>
    </row>
    <row r="24" spans="1:13">
      <c r="A24" s="5"/>
      <c r="B24" t="s">
        <v>289</v>
      </c>
      <c r="C24" s="5" t="s">
        <v>367</v>
      </c>
      <c r="D24" s="1" t="s">
        <v>434</v>
      </c>
      <c r="E24" s="14" t="s">
        <v>431</v>
      </c>
      <c r="F24" s="14" t="s">
        <v>432</v>
      </c>
      <c r="G24" s="5" t="s">
        <v>372</v>
      </c>
      <c r="H24" s="5" t="s">
        <v>433</v>
      </c>
      <c r="I24" s="5" t="s">
        <v>435</v>
      </c>
      <c r="J24" s="5" t="s">
        <v>436</v>
      </c>
      <c r="K24" s="1"/>
      <c r="L24" s="1"/>
    </row>
    <row r="25" spans="1:13">
      <c r="A25" s="5"/>
      <c r="B25" t="s">
        <v>289</v>
      </c>
      <c r="C25" s="5" t="s">
        <v>369</v>
      </c>
      <c r="D25" s="5" t="s">
        <v>439</v>
      </c>
      <c r="E25" s="14" t="s">
        <v>437</v>
      </c>
      <c r="F25" s="14" t="s">
        <v>438</v>
      </c>
      <c r="G25" s="5" t="s">
        <v>373</v>
      </c>
      <c r="H25" s="5" t="s">
        <v>440</v>
      </c>
      <c r="I25" s="5" t="s">
        <v>441</v>
      </c>
      <c r="J25" s="5" t="s">
        <v>442</v>
      </c>
      <c r="K25" s="1"/>
      <c r="L25" s="1"/>
    </row>
    <row r="26" spans="1:13">
      <c r="A26" s="5"/>
      <c r="B26" t="s">
        <v>289</v>
      </c>
      <c r="C26" s="1" t="s">
        <v>198</v>
      </c>
      <c r="D26" s="1" t="s">
        <v>425</v>
      </c>
      <c r="E26" s="5" t="s">
        <v>426</v>
      </c>
      <c r="F26" s="5" t="s">
        <v>427</v>
      </c>
      <c r="G26" s="5" t="s">
        <v>371</v>
      </c>
      <c r="H26" s="5" t="s">
        <v>428</v>
      </c>
      <c r="I26" s="5" t="s">
        <v>429</v>
      </c>
      <c r="J26" s="5" t="s">
        <v>430</v>
      </c>
      <c r="K26" s="1"/>
      <c r="L26" s="1"/>
    </row>
    <row r="27" spans="1:13">
      <c r="A27" t="s">
        <v>19</v>
      </c>
      <c r="B27" t="s">
        <v>322</v>
      </c>
      <c r="C27" s="16" t="s">
        <v>5</v>
      </c>
      <c r="D27" s="16" t="s">
        <v>6</v>
      </c>
      <c r="E27" s="16" t="s">
        <v>22</v>
      </c>
      <c r="F27" s="16" t="s">
        <v>23</v>
      </c>
      <c r="G27" t="s">
        <v>5</v>
      </c>
      <c r="H27" t="s">
        <v>44</v>
      </c>
      <c r="I27" t="s">
        <v>121</v>
      </c>
      <c r="J27" t="s">
        <v>23</v>
      </c>
      <c r="K27">
        <v>2.1000000000000001E-2</v>
      </c>
      <c r="L27">
        <v>0.23300000000000001</v>
      </c>
      <c r="M27">
        <v>0.219</v>
      </c>
    </row>
    <row r="28" spans="1:13">
      <c r="A28" s="5"/>
      <c r="B28" t="s">
        <v>322</v>
      </c>
      <c r="C28" s="5" t="s">
        <v>422</v>
      </c>
      <c r="D28" s="1" t="s">
        <v>415</v>
      </c>
      <c r="E28" s="1" t="s">
        <v>423</v>
      </c>
      <c r="F28" s="1" t="s">
        <v>424</v>
      </c>
      <c r="G28" s="5"/>
      <c r="H28" s="1"/>
      <c r="I28" s="1"/>
      <c r="J28" s="1"/>
      <c r="K28" s="1"/>
      <c r="L28" s="1"/>
    </row>
    <row r="29" spans="1:13">
      <c r="A29" s="5" t="s">
        <v>277</v>
      </c>
      <c r="B29" t="s">
        <v>322</v>
      </c>
      <c r="C29" s="3" t="s">
        <v>217</v>
      </c>
      <c r="D29" s="3" t="s">
        <v>218</v>
      </c>
      <c r="E29" s="14" t="s">
        <v>447</v>
      </c>
      <c r="F29" s="14" t="s">
        <v>448</v>
      </c>
      <c r="G29" s="3" t="s">
        <v>269</v>
      </c>
      <c r="H29" s="3" t="s">
        <v>270</v>
      </c>
      <c r="I29" s="1"/>
      <c r="J29" s="1"/>
      <c r="K29" s="3">
        <v>5.3999999999999999E-2</v>
      </c>
      <c r="L29" s="1"/>
    </row>
    <row r="30" spans="1:13">
      <c r="A30" s="5"/>
      <c r="B30" t="s">
        <v>322</v>
      </c>
      <c r="C30" s="3" t="s">
        <v>553</v>
      </c>
      <c r="D30" s="3" t="s">
        <v>555</v>
      </c>
      <c r="E30" s="14" t="s">
        <v>554</v>
      </c>
      <c r="F30" s="14" t="s">
        <v>450</v>
      </c>
      <c r="G30" s="3" t="s">
        <v>271</v>
      </c>
      <c r="H30" s="3" t="s">
        <v>272</v>
      </c>
      <c r="I30" s="1"/>
      <c r="J30" s="1"/>
      <c r="K30" s="4">
        <v>0.05</v>
      </c>
      <c r="L30" s="1"/>
    </row>
    <row r="31" spans="1:13">
      <c r="A31" s="5" t="s">
        <v>277</v>
      </c>
      <c r="B31" t="s">
        <v>322</v>
      </c>
      <c r="C31" s="3" t="s">
        <v>222</v>
      </c>
      <c r="D31" s="3" t="s">
        <v>223</v>
      </c>
      <c r="E31" s="14" t="s">
        <v>451</v>
      </c>
      <c r="F31" s="14" t="s">
        <v>452</v>
      </c>
      <c r="G31" s="3" t="s">
        <v>275</v>
      </c>
      <c r="H31" s="3" t="s">
        <v>276</v>
      </c>
      <c r="I31" s="1"/>
      <c r="J31" s="1"/>
      <c r="K31" s="3">
        <v>5.0999999999999997E-2</v>
      </c>
      <c r="L31" s="1"/>
    </row>
    <row r="32" spans="1:13">
      <c r="A32" s="5" t="s">
        <v>277</v>
      </c>
      <c r="B32" t="s">
        <v>286</v>
      </c>
      <c r="C32" s="3" t="s">
        <v>199</v>
      </c>
      <c r="D32" s="3" t="s">
        <v>200</v>
      </c>
      <c r="E32" s="1" t="s">
        <v>464</v>
      </c>
      <c r="F32" s="1" t="s">
        <v>465</v>
      </c>
      <c r="G32" s="3" t="s">
        <v>253</v>
      </c>
      <c r="H32" s="3" t="s">
        <v>254</v>
      </c>
      <c r="I32" s="1"/>
      <c r="J32" s="1"/>
      <c r="K32" s="3">
        <v>0.05</v>
      </c>
      <c r="L32" s="1"/>
    </row>
    <row r="33" spans="1:13">
      <c r="A33" s="5" t="s">
        <v>277</v>
      </c>
      <c r="B33" t="s">
        <v>286</v>
      </c>
      <c r="C33" s="3" t="s">
        <v>145</v>
      </c>
      <c r="D33" s="3" t="s">
        <v>468</v>
      </c>
      <c r="E33" s="1" t="s">
        <v>142</v>
      </c>
      <c r="F33" s="1" t="s">
        <v>467</v>
      </c>
      <c r="G33" s="3"/>
      <c r="H33" s="3"/>
      <c r="I33" s="1"/>
      <c r="J33" s="1"/>
      <c r="K33" s="3">
        <v>5.5E-2</v>
      </c>
      <c r="L33" s="1"/>
    </row>
    <row r="34" spans="1:13">
      <c r="A34" s="5"/>
      <c r="B34" t="s">
        <v>286</v>
      </c>
      <c r="C34" s="3" t="s">
        <v>456</v>
      </c>
      <c r="D34" s="3" t="s">
        <v>458</v>
      </c>
      <c r="E34" s="14" t="s">
        <v>312</v>
      </c>
      <c r="F34" s="14" t="s">
        <v>457</v>
      </c>
      <c r="G34" s="3" t="s">
        <v>386</v>
      </c>
      <c r="H34" s="3"/>
      <c r="I34" s="1"/>
      <c r="J34" s="1"/>
      <c r="K34" s="3"/>
      <c r="L34" s="1"/>
    </row>
    <row r="35" spans="1:13">
      <c r="A35" s="5" t="s">
        <v>277</v>
      </c>
      <c r="B35" t="s">
        <v>286</v>
      </c>
      <c r="C35" s="1" t="s">
        <v>472</v>
      </c>
      <c r="D35" s="1" t="s">
        <v>475</v>
      </c>
      <c r="E35" s="1" t="s">
        <v>473</v>
      </c>
      <c r="F35" s="1" t="s">
        <v>474</v>
      </c>
      <c r="G35" s="1" t="s">
        <v>166</v>
      </c>
      <c r="H35" s="1" t="s">
        <v>231</v>
      </c>
      <c r="I35" s="1"/>
      <c r="J35" s="1"/>
      <c r="K35" s="1">
        <v>5.1999999999999998E-2</v>
      </c>
      <c r="L35" s="1"/>
    </row>
    <row r="36" spans="1:13">
      <c r="A36" s="5" t="s">
        <v>277</v>
      </c>
      <c r="B36" t="s">
        <v>286</v>
      </c>
      <c r="C36" s="1" t="s">
        <v>478</v>
      </c>
      <c r="D36" s="1" t="s">
        <v>479</v>
      </c>
      <c r="E36" s="13" t="s">
        <v>477</v>
      </c>
      <c r="F36" s="13" t="s">
        <v>480</v>
      </c>
      <c r="G36" s="1" t="s">
        <v>233</v>
      </c>
      <c r="H36" s="1" t="s">
        <v>234</v>
      </c>
      <c r="I36" s="1"/>
      <c r="J36" s="1"/>
      <c r="K36" s="1">
        <v>4.8000000000000001E-2</v>
      </c>
      <c r="L36" s="1"/>
    </row>
    <row r="37" spans="1:13">
      <c r="A37" s="5"/>
      <c r="B37" t="s">
        <v>286</v>
      </c>
      <c r="C37" s="3" t="s">
        <v>387</v>
      </c>
      <c r="D37" s="3" t="s">
        <v>461</v>
      </c>
      <c r="E37" s="14" t="s">
        <v>460</v>
      </c>
      <c r="F37" s="14" t="s">
        <v>459</v>
      </c>
      <c r="G37" s="3" t="s">
        <v>388</v>
      </c>
      <c r="H37" s="3"/>
      <c r="I37" s="1"/>
      <c r="J37" s="1"/>
      <c r="K37" s="3"/>
      <c r="L37" s="1"/>
    </row>
    <row r="38" spans="1:13">
      <c r="A38" s="5" t="s">
        <v>277</v>
      </c>
      <c r="B38" t="s">
        <v>286</v>
      </c>
      <c r="C38" s="3" t="s">
        <v>208</v>
      </c>
      <c r="D38" s="3" t="s">
        <v>488</v>
      </c>
      <c r="E38" s="1" t="s">
        <v>209</v>
      </c>
      <c r="F38" s="1" t="s">
        <v>489</v>
      </c>
      <c r="G38" s="3" t="s">
        <v>261</v>
      </c>
      <c r="H38" s="3" t="s">
        <v>262</v>
      </c>
      <c r="I38" s="1"/>
      <c r="J38" s="1"/>
      <c r="K38" s="3">
        <v>5.2999999999999999E-2</v>
      </c>
      <c r="L38" s="1"/>
    </row>
    <row r="39" spans="1:13">
      <c r="A39" s="1" t="s">
        <v>19</v>
      </c>
      <c r="B39" t="s">
        <v>286</v>
      </c>
      <c r="C39" s="13" t="s">
        <v>78</v>
      </c>
      <c r="D39" s="13" t="s">
        <v>79</v>
      </c>
      <c r="E39" s="13" t="s">
        <v>80</v>
      </c>
      <c r="F39" s="13" t="s">
        <v>81</v>
      </c>
      <c r="G39" s="1" t="s">
        <v>106</v>
      </c>
      <c r="H39" s="1" t="s">
        <v>107</v>
      </c>
      <c r="I39" s="1" t="s">
        <v>146</v>
      </c>
      <c r="J39" s="1" t="s">
        <v>147</v>
      </c>
      <c r="K39" s="1">
        <v>1.4999999999999999E-2</v>
      </c>
      <c r="L39" s="1">
        <v>0.183</v>
      </c>
      <c r="M39">
        <v>0.17299999999999999</v>
      </c>
    </row>
    <row r="40" spans="1:13">
      <c r="A40" s="5" t="s">
        <v>277</v>
      </c>
      <c r="B40" t="s">
        <v>286</v>
      </c>
      <c r="C40" s="1" t="s">
        <v>178</v>
      </c>
      <c r="D40" s="1" t="s">
        <v>491</v>
      </c>
      <c r="E40" s="1" t="s">
        <v>490</v>
      </c>
      <c r="F40" s="5" t="s">
        <v>179</v>
      </c>
      <c r="G40" s="1" t="s">
        <v>100</v>
      </c>
      <c r="H40" s="1" t="s">
        <v>240</v>
      </c>
      <c r="I40" s="1"/>
      <c r="J40" s="1"/>
      <c r="K40" s="1">
        <v>4.7E-2</v>
      </c>
      <c r="L40" s="1"/>
    </row>
    <row r="41" spans="1:13">
      <c r="A41" s="5"/>
      <c r="B41" t="s">
        <v>286</v>
      </c>
      <c r="C41" s="3" t="s">
        <v>385</v>
      </c>
      <c r="D41" s="6" t="s">
        <v>453</v>
      </c>
      <c r="E41" s="14" t="s">
        <v>454</v>
      </c>
      <c r="F41" s="14" t="s">
        <v>455</v>
      </c>
      <c r="G41" s="3" t="s">
        <v>384</v>
      </c>
      <c r="H41" s="3"/>
      <c r="I41" s="1"/>
      <c r="J41" s="1"/>
      <c r="K41" s="3"/>
      <c r="L41" s="1"/>
    </row>
    <row r="42" spans="1:13">
      <c r="A42" t="s">
        <v>19</v>
      </c>
      <c r="B42" t="s">
        <v>321</v>
      </c>
      <c r="C42" s="16" t="s">
        <v>59</v>
      </c>
      <c r="D42" s="16" t="s">
        <v>60</v>
      </c>
      <c r="E42" s="16" t="s">
        <v>61</v>
      </c>
      <c r="F42" s="16" t="s">
        <v>62</v>
      </c>
      <c r="G42" t="s">
        <v>98</v>
      </c>
      <c r="H42" t="s">
        <v>60</v>
      </c>
      <c r="I42" t="s">
        <v>137</v>
      </c>
      <c r="J42" t="s">
        <v>138</v>
      </c>
      <c r="K42">
        <v>6.2E-2</v>
      </c>
      <c r="L42">
        <v>0.23599999999999999</v>
      </c>
      <c r="M42">
        <v>0.30299999999999999</v>
      </c>
    </row>
    <row r="43" spans="1:13">
      <c r="A43" s="5" t="s">
        <v>277</v>
      </c>
      <c r="B43" t="s">
        <v>321</v>
      </c>
      <c r="C43" s="1" t="s">
        <v>162</v>
      </c>
      <c r="D43" s="1" t="s">
        <v>163</v>
      </c>
      <c r="E43" s="5" t="s">
        <v>471</v>
      </c>
      <c r="F43" s="17" t="s">
        <v>470</v>
      </c>
      <c r="G43" s="1" t="s">
        <v>227</v>
      </c>
      <c r="H43" s="1" t="s">
        <v>228</v>
      </c>
      <c r="I43" s="1"/>
      <c r="J43" s="1"/>
      <c r="K43" s="1">
        <v>5.5E-2</v>
      </c>
      <c r="L43" s="1"/>
    </row>
    <row r="44" spans="1:13">
      <c r="A44" s="5" t="s">
        <v>277</v>
      </c>
      <c r="B44" t="s">
        <v>321</v>
      </c>
      <c r="C44" s="3" t="s">
        <v>203</v>
      </c>
      <c r="D44" s="6" t="s">
        <v>568</v>
      </c>
      <c r="E44" s="5" t="s">
        <v>476</v>
      </c>
      <c r="F44" s="5" t="s">
        <v>204</v>
      </c>
      <c r="G44" s="3" t="s">
        <v>256</v>
      </c>
      <c r="H44" s="3" t="s">
        <v>257</v>
      </c>
      <c r="I44" s="1"/>
      <c r="J44" s="1"/>
      <c r="K44" s="3">
        <v>5.1999999999999998E-2</v>
      </c>
      <c r="L44" s="1"/>
    </row>
    <row r="45" spans="1:13">
      <c r="A45" s="5" t="s">
        <v>277</v>
      </c>
      <c r="B45" t="s">
        <v>321</v>
      </c>
      <c r="C45" s="6" t="s">
        <v>205</v>
      </c>
      <c r="D45" s="6" t="s">
        <v>206</v>
      </c>
      <c r="E45" s="5" t="s">
        <v>481</v>
      </c>
      <c r="F45" s="5" t="s">
        <v>492</v>
      </c>
      <c r="G45" s="3" t="s">
        <v>258</v>
      </c>
      <c r="H45" s="3" t="s">
        <v>206</v>
      </c>
      <c r="I45" s="1"/>
      <c r="J45" s="1"/>
      <c r="K45" s="3">
        <v>5.0999999999999997E-2</v>
      </c>
      <c r="L45" s="1"/>
    </row>
    <row r="46" spans="1:13">
      <c r="A46" s="5"/>
      <c r="B46" t="s">
        <v>321</v>
      </c>
      <c r="C46" s="6" t="s">
        <v>556</v>
      </c>
      <c r="D46" s="6" t="s">
        <v>558</v>
      </c>
      <c r="E46" s="5" t="s">
        <v>557</v>
      </c>
      <c r="F46" s="5" t="s">
        <v>559</v>
      </c>
      <c r="G46" s="3"/>
      <c r="H46" s="3"/>
      <c r="I46" s="1"/>
      <c r="J46" s="1"/>
      <c r="K46" s="3">
        <v>5.1999999999999998E-2</v>
      </c>
      <c r="L46" s="1"/>
    </row>
    <row r="47" spans="1:13">
      <c r="A47" s="5" t="s">
        <v>277</v>
      </c>
      <c r="B47" t="s">
        <v>321</v>
      </c>
      <c r="C47" s="6" t="s">
        <v>493</v>
      </c>
      <c r="D47" s="6" t="s">
        <v>496</v>
      </c>
      <c r="E47" s="5" t="s">
        <v>494</v>
      </c>
      <c r="F47" s="5" t="s">
        <v>495</v>
      </c>
      <c r="G47" s="3"/>
      <c r="H47" s="3"/>
      <c r="I47" s="1"/>
      <c r="J47" s="1"/>
      <c r="K47" s="3"/>
      <c r="L47" s="1"/>
    </row>
    <row r="48" spans="1:13">
      <c r="A48" s="5" t="s">
        <v>277</v>
      </c>
      <c r="B48" t="s">
        <v>321</v>
      </c>
      <c r="C48" s="1" t="s">
        <v>173</v>
      </c>
      <c r="D48" s="5" t="s">
        <v>567</v>
      </c>
      <c r="E48" s="5" t="s">
        <v>497</v>
      </c>
      <c r="F48" s="5" t="s">
        <v>210</v>
      </c>
      <c r="G48" s="1" t="s">
        <v>235</v>
      </c>
      <c r="H48" s="1" t="s">
        <v>236</v>
      </c>
      <c r="I48" s="1"/>
      <c r="J48" s="1"/>
      <c r="K48" s="1">
        <v>5.3999999999999999E-2</v>
      </c>
      <c r="L48" s="1"/>
    </row>
    <row r="49" spans="1:13">
      <c r="A49" s="5" t="s">
        <v>277</v>
      </c>
      <c r="B49" t="s">
        <v>321</v>
      </c>
      <c r="C49" s="1" t="s">
        <v>176</v>
      </c>
      <c r="D49" s="1" t="s">
        <v>177</v>
      </c>
      <c r="E49" s="5" t="s">
        <v>498</v>
      </c>
      <c r="F49" s="5" t="s">
        <v>499</v>
      </c>
      <c r="G49" s="1" t="s">
        <v>238</v>
      </c>
      <c r="H49" s="1" t="s">
        <v>239</v>
      </c>
      <c r="I49" s="1"/>
      <c r="J49" s="1"/>
      <c r="K49" s="1">
        <v>5.2999999999999999E-2</v>
      </c>
      <c r="L49" s="1"/>
    </row>
    <row r="50" spans="1:13">
      <c r="A50" s="5" t="s">
        <v>277</v>
      </c>
      <c r="B50" t="s">
        <v>321</v>
      </c>
      <c r="C50" s="1" t="s">
        <v>182</v>
      </c>
      <c r="D50" s="1" t="s">
        <v>183</v>
      </c>
      <c r="E50" s="5" t="s">
        <v>500</v>
      </c>
      <c r="F50" s="5" t="s">
        <v>501</v>
      </c>
      <c r="G50" s="1" t="s">
        <v>241</v>
      </c>
      <c r="H50" s="1" t="s">
        <v>183</v>
      </c>
      <c r="I50" s="1"/>
      <c r="J50" s="1"/>
      <c r="K50" s="1">
        <v>5.5E-2</v>
      </c>
      <c r="L50" s="1"/>
    </row>
    <row r="51" spans="1:13">
      <c r="A51" s="5" t="s">
        <v>277</v>
      </c>
      <c r="B51" t="s">
        <v>321</v>
      </c>
      <c r="C51" s="3" t="s">
        <v>212</v>
      </c>
      <c r="D51" s="3" t="s">
        <v>504</v>
      </c>
      <c r="E51" s="5" t="s">
        <v>503</v>
      </c>
      <c r="F51" s="5" t="s">
        <v>502</v>
      </c>
      <c r="G51" s="3" t="s">
        <v>266</v>
      </c>
      <c r="H51" s="3" t="s">
        <v>267</v>
      </c>
      <c r="I51" s="1"/>
      <c r="J51" s="1"/>
      <c r="K51" s="3">
        <v>5.3999999999999999E-2</v>
      </c>
      <c r="L51" s="1"/>
    </row>
    <row r="52" spans="1:13">
      <c r="A52" s="5" t="s">
        <v>277</v>
      </c>
      <c r="B52" t="s">
        <v>321</v>
      </c>
      <c r="C52" s="6" t="s">
        <v>213</v>
      </c>
      <c r="D52" s="6" t="s">
        <v>214</v>
      </c>
      <c r="E52" s="5" t="s">
        <v>505</v>
      </c>
      <c r="F52" s="5" t="s">
        <v>506</v>
      </c>
      <c r="G52" s="3" t="s">
        <v>268</v>
      </c>
      <c r="H52" s="3" t="s">
        <v>202</v>
      </c>
      <c r="I52" s="1"/>
      <c r="J52" s="1"/>
      <c r="K52" s="3">
        <v>5.0999999999999997E-2</v>
      </c>
      <c r="L52" s="1"/>
    </row>
    <row r="53" spans="1:13">
      <c r="A53" t="s">
        <v>19</v>
      </c>
      <c r="B53" t="s">
        <v>321</v>
      </c>
      <c r="C53" s="8" t="s">
        <v>15</v>
      </c>
      <c r="D53" s="8" t="s">
        <v>16</v>
      </c>
      <c r="E53" s="8" t="s">
        <v>32</v>
      </c>
      <c r="F53" s="8" t="s">
        <v>33</v>
      </c>
      <c r="G53" t="s">
        <v>15</v>
      </c>
      <c r="H53" t="s">
        <v>52</v>
      </c>
      <c r="I53" t="s">
        <v>32</v>
      </c>
      <c r="J53" t="s">
        <v>128</v>
      </c>
      <c r="K53">
        <v>3.5999999999999997E-2</v>
      </c>
      <c r="L53">
        <v>0.40300000000000002</v>
      </c>
      <c r="M53">
        <v>0.28799999999999998</v>
      </c>
    </row>
    <row r="54" spans="1:13">
      <c r="A54" s="1" t="s">
        <v>19</v>
      </c>
      <c r="B54" t="s">
        <v>321</v>
      </c>
      <c r="C54" s="5" t="s">
        <v>88</v>
      </c>
      <c r="D54" s="5" t="s">
        <v>89</v>
      </c>
      <c r="E54" s="5" t="s">
        <v>90</v>
      </c>
      <c r="F54" s="5" t="s">
        <v>91</v>
      </c>
      <c r="G54" s="1" t="s">
        <v>111</v>
      </c>
      <c r="H54" s="1" t="s">
        <v>112</v>
      </c>
      <c r="I54" s="1" t="s">
        <v>152</v>
      </c>
      <c r="J54" s="1" t="s">
        <v>153</v>
      </c>
      <c r="K54" s="1">
        <v>3.4000000000000002E-2</v>
      </c>
      <c r="L54" s="1">
        <v>0.34200000000000003</v>
      </c>
      <c r="M54">
        <v>0.26</v>
      </c>
    </row>
    <row r="55" spans="1:13">
      <c r="A55" s="5" t="s">
        <v>277</v>
      </c>
      <c r="B55" t="s">
        <v>321</v>
      </c>
      <c r="C55" s="5" t="s">
        <v>184</v>
      </c>
      <c r="D55" s="5" t="s">
        <v>185</v>
      </c>
      <c r="E55" s="5" t="s">
        <v>508</v>
      </c>
      <c r="F55" s="5" t="s">
        <v>507</v>
      </c>
      <c r="G55" s="1" t="s">
        <v>184</v>
      </c>
      <c r="H55" s="1" t="s">
        <v>185</v>
      </c>
      <c r="I55" s="1"/>
      <c r="J55" s="1"/>
      <c r="K55" s="1">
        <v>5.3999999999999999E-2</v>
      </c>
      <c r="L55" s="1"/>
    </row>
    <row r="56" spans="1:13">
      <c r="A56" s="5" t="s">
        <v>277</v>
      </c>
      <c r="B56" t="s">
        <v>321</v>
      </c>
      <c r="C56" s="6" t="s">
        <v>509</v>
      </c>
      <c r="D56" s="6" t="s">
        <v>511</v>
      </c>
      <c r="E56" s="5" t="s">
        <v>512</v>
      </c>
      <c r="F56" s="5" t="s">
        <v>510</v>
      </c>
      <c r="G56" s="3" t="s">
        <v>389</v>
      </c>
      <c r="H56" s="3"/>
      <c r="I56" s="1"/>
      <c r="J56" s="1"/>
      <c r="K56" s="3">
        <v>5.0999999999999997E-2</v>
      </c>
      <c r="L56" s="1"/>
    </row>
    <row r="57" spans="1:13">
      <c r="A57" s="5" t="s">
        <v>277</v>
      </c>
      <c r="B57" t="s">
        <v>321</v>
      </c>
      <c r="C57" s="5" t="s">
        <v>186</v>
      </c>
      <c r="D57" s="5" t="s">
        <v>515</v>
      </c>
      <c r="E57" s="5" t="s">
        <v>513</v>
      </c>
      <c r="F57" s="5" t="s">
        <v>514</v>
      </c>
      <c r="G57" s="1" t="s">
        <v>244</v>
      </c>
      <c r="H57" s="1" t="s">
        <v>245</v>
      </c>
      <c r="I57" s="1"/>
      <c r="J57" s="1"/>
      <c r="K57" s="1">
        <v>5.5E-2</v>
      </c>
      <c r="L57" s="1"/>
    </row>
    <row r="58" spans="1:13">
      <c r="A58" s="5" t="s">
        <v>277</v>
      </c>
      <c r="B58" t="s">
        <v>321</v>
      </c>
      <c r="C58" s="5" t="s">
        <v>187</v>
      </c>
      <c r="D58" s="5" t="s">
        <v>188</v>
      </c>
      <c r="E58" s="5" t="s">
        <v>516</v>
      </c>
      <c r="F58" s="5" t="s">
        <v>517</v>
      </c>
      <c r="G58" s="1" t="s">
        <v>246</v>
      </c>
      <c r="H58" s="1" t="s">
        <v>247</v>
      </c>
      <c r="I58" s="1"/>
      <c r="J58" s="1"/>
      <c r="K58" s="1">
        <v>4.8000000000000001E-2</v>
      </c>
      <c r="L58" s="1"/>
    </row>
    <row r="59" spans="1:13">
      <c r="A59" s="5" t="s">
        <v>277</v>
      </c>
      <c r="B59" t="s">
        <v>321</v>
      </c>
      <c r="C59" s="6" t="s">
        <v>221</v>
      </c>
      <c r="D59" s="6" t="s">
        <v>519</v>
      </c>
      <c r="E59" s="5" t="s">
        <v>520</v>
      </c>
      <c r="F59" s="5" t="s">
        <v>518</v>
      </c>
      <c r="G59" s="3" t="s">
        <v>273</v>
      </c>
      <c r="H59" s="3" t="s">
        <v>274</v>
      </c>
      <c r="I59" s="1"/>
      <c r="J59" s="1"/>
      <c r="K59" s="3">
        <v>5.2999999999999999E-2</v>
      </c>
      <c r="L59" s="1"/>
    </row>
    <row r="60" spans="1:13">
      <c r="A60" t="s">
        <v>19</v>
      </c>
      <c r="B60" t="s">
        <v>321</v>
      </c>
      <c r="C60" s="8" t="s">
        <v>17</v>
      </c>
      <c r="D60" s="8" t="s">
        <v>18</v>
      </c>
      <c r="E60" s="8" t="s">
        <v>35</v>
      </c>
      <c r="F60" s="8" t="s">
        <v>36</v>
      </c>
      <c r="G60" t="s">
        <v>53</v>
      </c>
      <c r="H60" t="s">
        <v>54</v>
      </c>
      <c r="I60" t="s">
        <v>130</v>
      </c>
      <c r="J60" t="s">
        <v>131</v>
      </c>
      <c r="K60">
        <v>7.0000000000000007E-2</v>
      </c>
      <c r="L60">
        <v>0.182</v>
      </c>
      <c r="M60">
        <v>0.23799999999999999</v>
      </c>
    </row>
    <row r="61" spans="1:13">
      <c r="A61" s="5" t="s">
        <v>277</v>
      </c>
      <c r="B61" t="s">
        <v>321</v>
      </c>
      <c r="C61" s="5" t="s">
        <v>196</v>
      </c>
      <c r="D61" s="5" t="s">
        <v>522</v>
      </c>
      <c r="E61" s="5" t="s">
        <v>521</v>
      </c>
      <c r="F61" s="5" t="s">
        <v>523</v>
      </c>
      <c r="G61" s="1" t="s">
        <v>251</v>
      </c>
      <c r="H61" s="1" t="s">
        <v>252</v>
      </c>
      <c r="I61" s="1"/>
      <c r="J61" s="1"/>
      <c r="K61" s="1">
        <v>5.0999999999999997E-2</v>
      </c>
      <c r="L61" s="1"/>
    </row>
    <row r="62" spans="1:13">
      <c r="A62" s="5"/>
      <c r="B62" t="s">
        <v>320</v>
      </c>
      <c r="C62" s="5" t="s">
        <v>160</v>
      </c>
      <c r="D62" s="5" t="s">
        <v>310</v>
      </c>
      <c r="E62" s="5" t="s">
        <v>161</v>
      </c>
      <c r="F62" s="5" t="s">
        <v>469</v>
      </c>
      <c r="G62" s="1" t="s">
        <v>225</v>
      </c>
      <c r="H62" s="1" t="s">
        <v>226</v>
      </c>
      <c r="I62" s="1"/>
      <c r="J62" s="1"/>
      <c r="K62" s="1">
        <v>4.8000000000000001E-2</v>
      </c>
      <c r="L62" s="1"/>
    </row>
    <row r="63" spans="1:13">
      <c r="B63" t="s">
        <v>320</v>
      </c>
      <c r="C63" s="8" t="s">
        <v>9</v>
      </c>
      <c r="D63" s="8" t="s">
        <v>10</v>
      </c>
      <c r="E63" s="8" t="s">
        <v>26</v>
      </c>
      <c r="F63" s="8" t="s">
        <v>27</v>
      </c>
      <c r="G63" t="s">
        <v>47</v>
      </c>
      <c r="H63" t="s">
        <v>48</v>
      </c>
      <c r="I63" t="s">
        <v>124</v>
      </c>
      <c r="J63" t="s">
        <v>125</v>
      </c>
      <c r="K63">
        <v>1.6E-2</v>
      </c>
      <c r="L63">
        <v>0.32300000000000001</v>
      </c>
      <c r="M63">
        <v>0.29099999999999998</v>
      </c>
    </row>
    <row r="64" spans="1:13">
      <c r="A64" s="5"/>
      <c r="B64" t="s">
        <v>320</v>
      </c>
      <c r="C64" s="6" t="s">
        <v>382</v>
      </c>
      <c r="D64" s="6" t="s">
        <v>482</v>
      </c>
      <c r="E64" s="5" t="s">
        <v>524</v>
      </c>
      <c r="F64" s="5" t="s">
        <v>525</v>
      </c>
      <c r="G64" s="3" t="s">
        <v>383</v>
      </c>
      <c r="H64" s="3"/>
      <c r="I64" s="1"/>
      <c r="J64" s="1"/>
      <c r="K64" s="3"/>
      <c r="L64" s="1"/>
    </row>
    <row r="65" spans="1:14">
      <c r="A65" s="5"/>
      <c r="B65" t="s">
        <v>320</v>
      </c>
      <c r="C65" s="6" t="s">
        <v>376</v>
      </c>
      <c r="D65" s="6" t="s">
        <v>483</v>
      </c>
      <c r="E65" s="5" t="s">
        <v>484</v>
      </c>
      <c r="F65" s="5" t="s">
        <v>526</v>
      </c>
      <c r="G65" s="3" t="s">
        <v>381</v>
      </c>
      <c r="H65" s="3"/>
      <c r="I65" s="1"/>
      <c r="J65" s="1"/>
      <c r="K65" s="3"/>
      <c r="L65" s="1"/>
    </row>
    <row r="66" spans="1:14">
      <c r="A66" s="5"/>
      <c r="B66" t="s">
        <v>320</v>
      </c>
      <c r="C66" s="3" t="s">
        <v>527</v>
      </c>
      <c r="D66" s="3" t="s">
        <v>531</v>
      </c>
      <c r="E66" s="5" t="s">
        <v>529</v>
      </c>
      <c r="F66" s="5" t="s">
        <v>528</v>
      </c>
      <c r="G66" s="3"/>
      <c r="H66" s="3"/>
      <c r="I66" s="1"/>
      <c r="J66" s="1"/>
      <c r="K66" s="3">
        <v>5.3999999999999999E-2</v>
      </c>
      <c r="L66" s="1"/>
    </row>
    <row r="67" spans="1:14">
      <c r="A67" s="5" t="s">
        <v>277</v>
      </c>
      <c r="B67" t="s">
        <v>283</v>
      </c>
      <c r="C67" s="1" t="s">
        <v>157</v>
      </c>
      <c r="D67" s="1" t="s">
        <v>158</v>
      </c>
      <c r="E67" s="1" t="s">
        <v>462</v>
      </c>
      <c r="F67" s="1" t="s">
        <v>463</v>
      </c>
      <c r="G67" s="1" t="s">
        <v>157</v>
      </c>
      <c r="H67" s="1" t="s">
        <v>224</v>
      </c>
      <c r="I67" s="5" t="s">
        <v>281</v>
      </c>
      <c r="J67" s="1"/>
      <c r="K67" s="1">
        <v>5.5E-2</v>
      </c>
      <c r="L67" s="5"/>
    </row>
    <row r="68" spans="1:14">
      <c r="A68" t="s">
        <v>19</v>
      </c>
      <c r="B68" t="s">
        <v>283</v>
      </c>
      <c r="C68" s="16" t="s">
        <v>3</v>
      </c>
      <c r="D68" s="16" t="s">
        <v>4</v>
      </c>
      <c r="E68" s="16" t="s">
        <v>20</v>
      </c>
      <c r="F68" s="16" t="s">
        <v>21</v>
      </c>
      <c r="G68" t="s">
        <v>42</v>
      </c>
      <c r="H68" t="s">
        <v>43</v>
      </c>
      <c r="I68" t="s">
        <v>119</v>
      </c>
      <c r="J68" t="s">
        <v>120</v>
      </c>
      <c r="K68">
        <v>1.9E-2</v>
      </c>
      <c r="L68">
        <v>0.20100000000000001</v>
      </c>
      <c r="M68">
        <v>0.17499999999999999</v>
      </c>
    </row>
    <row r="69" spans="1:14">
      <c r="A69" t="s">
        <v>19</v>
      </c>
      <c r="B69" t="s">
        <v>283</v>
      </c>
      <c r="C69" s="16" t="s">
        <v>55</v>
      </c>
      <c r="D69" s="16" t="s">
        <v>56</v>
      </c>
      <c r="E69" s="16" t="s">
        <v>57</v>
      </c>
      <c r="F69" s="16" t="s">
        <v>58</v>
      </c>
      <c r="G69" t="s">
        <v>97</v>
      </c>
      <c r="H69" t="s">
        <v>56</v>
      </c>
      <c r="I69" t="s">
        <v>135</v>
      </c>
      <c r="J69" t="s">
        <v>136</v>
      </c>
      <c r="K69">
        <v>1.4E-2</v>
      </c>
      <c r="L69">
        <v>0.248</v>
      </c>
      <c r="M69">
        <v>0.186</v>
      </c>
    </row>
    <row r="70" spans="1:14">
      <c r="A70" s="1" t="s">
        <v>19</v>
      </c>
      <c r="B70" t="s">
        <v>283</v>
      </c>
      <c r="C70" s="13" t="s">
        <v>63</v>
      </c>
      <c r="D70" s="13" t="s">
        <v>64</v>
      </c>
      <c r="E70" s="13" t="s">
        <v>65</v>
      </c>
      <c r="F70" s="13" t="s">
        <v>66</v>
      </c>
      <c r="G70" s="1" t="s">
        <v>99</v>
      </c>
      <c r="H70" s="1" t="s">
        <v>100</v>
      </c>
      <c r="I70" s="1" t="s">
        <v>139</v>
      </c>
      <c r="J70" s="1" t="s">
        <v>140</v>
      </c>
      <c r="K70" s="1">
        <v>1.2999999999999999E-2</v>
      </c>
      <c r="L70" s="1">
        <v>0.19700000000000001</v>
      </c>
      <c r="M70">
        <v>0.16400000000000001</v>
      </c>
    </row>
    <row r="71" spans="1:14">
      <c r="A71" s="1" t="s">
        <v>19</v>
      </c>
      <c r="B71" t="s">
        <v>283</v>
      </c>
      <c r="C71" s="13" t="s">
        <v>71</v>
      </c>
      <c r="D71" s="13" t="s">
        <v>72</v>
      </c>
      <c r="E71" s="13" t="s">
        <v>73</v>
      </c>
      <c r="F71" s="13" t="s">
        <v>74</v>
      </c>
      <c r="G71" s="1" t="s">
        <v>103</v>
      </c>
      <c r="H71" s="1" t="s">
        <v>104</v>
      </c>
      <c r="I71" s="1" t="s">
        <v>143</v>
      </c>
      <c r="J71" s="1" t="s">
        <v>144</v>
      </c>
      <c r="K71" s="1">
        <v>1.2999999999999999E-2</v>
      </c>
      <c r="L71" s="1">
        <v>0.28899999999999998</v>
      </c>
      <c r="M71">
        <v>0.30299999999999999</v>
      </c>
      <c r="N71" s="3"/>
    </row>
    <row r="72" spans="1:14">
      <c r="A72" s="5" t="s">
        <v>277</v>
      </c>
      <c r="B72" t="s">
        <v>283</v>
      </c>
      <c r="C72" s="3" t="s">
        <v>532</v>
      </c>
      <c r="D72" s="3" t="s">
        <v>535</v>
      </c>
      <c r="E72" s="5" t="s">
        <v>533</v>
      </c>
      <c r="F72" s="5" t="s">
        <v>534</v>
      </c>
      <c r="G72" s="3" t="s">
        <v>259</v>
      </c>
      <c r="H72" s="3" t="s">
        <v>260</v>
      </c>
      <c r="I72" s="1"/>
      <c r="J72" s="1"/>
      <c r="K72" s="3">
        <v>5.0999999999999997E-2</v>
      </c>
      <c r="L72" s="1"/>
    </row>
    <row r="73" spans="1:14">
      <c r="A73" s="5" t="s">
        <v>277</v>
      </c>
      <c r="B73" t="s">
        <v>283</v>
      </c>
      <c r="C73" s="1" t="s">
        <v>174</v>
      </c>
      <c r="D73" s="1" t="s">
        <v>536</v>
      </c>
      <c r="E73" s="5" t="s">
        <v>175</v>
      </c>
      <c r="F73" s="5" t="s">
        <v>537</v>
      </c>
      <c r="G73" s="1" t="s">
        <v>237</v>
      </c>
      <c r="H73" s="1" t="s">
        <v>175</v>
      </c>
      <c r="I73" s="1"/>
      <c r="J73" s="1"/>
      <c r="K73" s="1">
        <v>5.1999999999999998E-2</v>
      </c>
      <c r="L73" s="1"/>
    </row>
    <row r="74" spans="1:14">
      <c r="A74" s="5" t="s">
        <v>277</v>
      </c>
      <c r="B74" t="s">
        <v>283</v>
      </c>
      <c r="C74" s="6" t="s">
        <v>538</v>
      </c>
      <c r="D74" s="6" t="s">
        <v>540</v>
      </c>
      <c r="E74" s="5" t="s">
        <v>541</v>
      </c>
      <c r="F74" s="5" t="s">
        <v>539</v>
      </c>
      <c r="G74" s="3" t="s">
        <v>264</v>
      </c>
      <c r="H74" s="3" t="s">
        <v>265</v>
      </c>
      <c r="I74" s="1"/>
      <c r="J74" s="1"/>
      <c r="K74" s="3">
        <v>5.2999999999999999E-2</v>
      </c>
      <c r="L74" s="1"/>
    </row>
    <row r="75" spans="1:14">
      <c r="A75" s="5" t="s">
        <v>277</v>
      </c>
      <c r="B75" t="s">
        <v>283</v>
      </c>
      <c r="C75" s="5" t="s">
        <v>542</v>
      </c>
      <c r="D75" s="5" t="s">
        <v>544</v>
      </c>
      <c r="E75" s="5" t="s">
        <v>543</v>
      </c>
      <c r="F75" s="5" t="s">
        <v>572</v>
      </c>
      <c r="G75" s="1" t="s">
        <v>242</v>
      </c>
      <c r="H75" s="1" t="s">
        <v>243</v>
      </c>
      <c r="I75" s="1"/>
      <c r="J75" s="1"/>
      <c r="K75" s="1">
        <v>5.0999999999999997E-2</v>
      </c>
      <c r="L75" s="1"/>
    </row>
    <row r="76" spans="1:14">
      <c r="A76" s="1" t="s">
        <v>19</v>
      </c>
      <c r="B76" t="s">
        <v>283</v>
      </c>
      <c r="C76" s="5" t="s">
        <v>92</v>
      </c>
      <c r="D76" s="5" t="s">
        <v>545</v>
      </c>
      <c r="E76" s="5" t="s">
        <v>93</v>
      </c>
      <c r="F76" s="5" t="s">
        <v>94</v>
      </c>
      <c r="G76" s="1" t="s">
        <v>113</v>
      </c>
      <c r="H76" s="1" t="s">
        <v>114</v>
      </c>
      <c r="I76" s="1" t="s">
        <v>154</v>
      </c>
      <c r="J76" s="1" t="s">
        <v>155</v>
      </c>
      <c r="K76" s="1">
        <v>1.4E-2</v>
      </c>
      <c r="L76" s="1">
        <v>0.33300000000000002</v>
      </c>
      <c r="M76">
        <v>0.21099999999999999</v>
      </c>
    </row>
    <row r="77" spans="1:14">
      <c r="A77" s="5"/>
      <c r="B77" t="s">
        <v>285</v>
      </c>
      <c r="C77" s="6" t="s">
        <v>548</v>
      </c>
      <c r="D77" s="6" t="s">
        <v>549</v>
      </c>
      <c r="E77" s="5" t="s">
        <v>550</v>
      </c>
      <c r="F77" s="5" t="s">
        <v>551</v>
      </c>
      <c r="G77" s="3" t="s">
        <v>379</v>
      </c>
      <c r="H77" s="3"/>
      <c r="I77" s="1"/>
      <c r="J77" s="1"/>
      <c r="K77" s="3"/>
      <c r="L77" s="1"/>
    </row>
    <row r="78" spans="1:14">
      <c r="A78" s="5" t="s">
        <v>277</v>
      </c>
      <c r="B78" t="s">
        <v>285</v>
      </c>
      <c r="C78" s="3" t="s">
        <v>377</v>
      </c>
      <c r="D78" s="3" t="s">
        <v>485</v>
      </c>
      <c r="E78" s="5" t="s">
        <v>546</v>
      </c>
      <c r="F78" s="5" t="s">
        <v>547</v>
      </c>
      <c r="G78" s="3" t="s">
        <v>255</v>
      </c>
      <c r="H78" s="3" t="s">
        <v>201</v>
      </c>
      <c r="I78" s="1"/>
      <c r="J78" s="1"/>
      <c r="K78" s="3">
        <v>5.2999999999999999E-2</v>
      </c>
      <c r="L78" s="1"/>
    </row>
    <row r="79" spans="1:14">
      <c r="A79" s="1" t="s">
        <v>19</v>
      </c>
      <c r="B79" t="s">
        <v>285</v>
      </c>
      <c r="C79" s="13" t="s">
        <v>82</v>
      </c>
      <c r="D79" s="13" t="s">
        <v>83</v>
      </c>
      <c r="E79" s="13" t="s">
        <v>84</v>
      </c>
      <c r="F79" s="13" t="s">
        <v>85</v>
      </c>
      <c r="G79" s="1" t="s">
        <v>108</v>
      </c>
      <c r="H79" s="1" t="s">
        <v>109</v>
      </c>
      <c r="I79" s="1" t="s">
        <v>148</v>
      </c>
      <c r="J79" s="1" t="s">
        <v>149</v>
      </c>
      <c r="K79" s="1">
        <v>1.0999999999999999E-2</v>
      </c>
      <c r="L79" s="1">
        <v>0.185</v>
      </c>
      <c r="M79">
        <v>0.39700000000000002</v>
      </c>
    </row>
    <row r="80" spans="1:14">
      <c r="A80" s="5" t="s">
        <v>277</v>
      </c>
      <c r="B80" t="s">
        <v>285</v>
      </c>
      <c r="C80" s="3" t="s">
        <v>378</v>
      </c>
      <c r="D80" s="3" t="s">
        <v>486</v>
      </c>
      <c r="E80" s="5" t="s">
        <v>552</v>
      </c>
      <c r="F80" s="5" t="s">
        <v>220</v>
      </c>
      <c r="G80" s="3" t="s">
        <v>380</v>
      </c>
      <c r="H80" s="3"/>
      <c r="I80" s="1"/>
      <c r="J80" s="1"/>
      <c r="K80" s="3">
        <v>4.8000000000000001E-2</v>
      </c>
      <c r="L80" s="1"/>
    </row>
    <row r="81" spans="1:12">
      <c r="A81" s="5" t="s">
        <v>277</v>
      </c>
      <c r="B81" t="s">
        <v>285</v>
      </c>
      <c r="C81" s="6" t="s">
        <v>211</v>
      </c>
      <c r="D81" s="6" t="s">
        <v>563</v>
      </c>
      <c r="E81" s="1" t="s">
        <v>487</v>
      </c>
      <c r="F81" s="5" t="s">
        <v>449</v>
      </c>
      <c r="G81" s="3" t="s">
        <v>211</v>
      </c>
      <c r="H81" s="3" t="s">
        <v>263</v>
      </c>
      <c r="I81" s="1"/>
      <c r="J81" s="1"/>
      <c r="K81" s="3">
        <v>4.8000000000000001E-2</v>
      </c>
      <c r="L81" s="1"/>
    </row>
    <row r="82" spans="1:12">
      <c r="C82" s="6"/>
    </row>
    <row r="84" spans="1:12">
      <c r="C84" s="8"/>
      <c r="D84" s="8"/>
      <c r="E84" s="8"/>
    </row>
    <row r="85" spans="1:12">
      <c r="C85" s="8"/>
      <c r="D85" s="8"/>
      <c r="E85" s="8"/>
    </row>
    <row r="86" spans="1:12">
      <c r="A86" s="5"/>
      <c r="C86" s="5"/>
      <c r="D86" s="5"/>
      <c r="E86" s="5"/>
      <c r="F86" s="1"/>
      <c r="G86" s="6"/>
      <c r="H86" s="6"/>
      <c r="I86" s="1"/>
      <c r="J86" s="1"/>
      <c r="K86" s="1"/>
      <c r="L86" s="1"/>
    </row>
    <row r="87" spans="1:12">
      <c r="A87" s="5"/>
      <c r="C87" s="5"/>
      <c r="D87" s="5"/>
      <c r="E87" s="5"/>
      <c r="F87" s="1"/>
      <c r="G87" s="6"/>
      <c r="H87" s="6"/>
      <c r="I87" s="1"/>
      <c r="J87" s="1"/>
      <c r="K87" s="1"/>
      <c r="L87" s="1"/>
    </row>
    <row r="88" spans="1:12">
      <c r="A88" s="5"/>
      <c r="G88" s="6"/>
      <c r="H88" s="6"/>
    </row>
    <row r="89" spans="1:12">
      <c r="A89" s="5"/>
      <c r="G89" s="6"/>
    </row>
  </sheetData>
  <sortState xmlns:xlrd2="http://schemas.microsoft.com/office/spreadsheetml/2017/richdata2" ref="A2:M89">
    <sortCondition ref="B1:B89"/>
  </sortState>
  <phoneticPr fontId="2" type="noConversion"/>
  <conditionalFormatting sqref="B1:B81 B86:B89">
    <cfRule type="cellIs" dxfId="38" priority="5" operator="equal">
      <formula>"plant"</formula>
    </cfRule>
    <cfRule type="cellIs" dxfId="37" priority="8" operator="equal">
      <formula>"abstract"</formula>
    </cfRule>
  </conditionalFormatting>
  <conditionalFormatting sqref="B1:B81 B86:B90">
    <cfRule type="cellIs" dxfId="36" priority="6" operator="equal">
      <formula>"person"</formula>
    </cfRule>
    <cfRule type="cellIs" dxfId="35" priority="7" operator="equal">
      <formula>"animal"</formula>
    </cfRule>
  </conditionalFormatting>
  <conditionalFormatting sqref="B1:B89">
    <cfRule type="cellIs" dxfId="34" priority="3" operator="equal">
      <formula>"location"</formula>
    </cfRule>
  </conditionalFormatting>
  <conditionalFormatting sqref="B1:B90">
    <cfRule type="cellIs" dxfId="33" priority="4" operator="equal">
      <formula>"food"</formula>
    </cfRule>
  </conditionalFormatting>
  <conditionalFormatting sqref="C82 C1:F10 I6:I8 J7:J8 C12:F81 C11:E11">
    <cfRule type="duplicateValues" dxfId="32" priority="161"/>
  </conditionalFormatting>
  <conditionalFormatting sqref="C86:C89 B90:B91 B104:B1048576 C1:C82">
    <cfRule type="duplicateValues" dxfId="31" priority="36"/>
    <cfRule type="duplicateValues" dxfId="30" priority="37"/>
  </conditionalFormatting>
  <conditionalFormatting sqref="C90:C91 D1:D7 D9:D81 D86:D89 C104:C1048576 D8:E8">
    <cfRule type="duplicateValues" dxfId="29" priority="48"/>
  </conditionalFormatting>
  <conditionalFormatting sqref="C2:F81">
    <cfRule type="duplicateValues" dxfId="28" priority="1"/>
  </conditionalFormatting>
  <conditionalFormatting sqref="C86:F89 B90:F91 B104:F1048576 D92:F103 C82 C1:F10 I6:I8 J7:J8 C12:F81 C11:E11">
    <cfRule type="duplicateValues" dxfId="27" priority="91"/>
  </conditionalFormatting>
  <conditionalFormatting sqref="D90:D1048576 E1:E7 E9:E81 E86:E89">
    <cfRule type="duplicateValues" dxfId="26" priority="52"/>
  </conditionalFormatting>
  <conditionalFormatting sqref="E90:E1048576 F1:F10 F86:F89 I6:I8 J7:J8 F12:F81">
    <cfRule type="duplicateValues" dxfId="25" priority="56"/>
  </conditionalFormatting>
  <conditionalFormatting sqref="F90:F1048576">
    <cfRule type="duplicateValues" dxfId="24" priority="9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287</v>
      </c>
      <c r="B1">
        <v>10</v>
      </c>
      <c r="C1">
        <f>COUNTIF(Sheet1!B2:B84, "abstract")</f>
        <v>10</v>
      </c>
    </row>
    <row r="2" spans="1:3">
      <c r="A2" t="s">
        <v>284</v>
      </c>
      <c r="B2">
        <v>5</v>
      </c>
      <c r="C2">
        <f>COUNTIF(Sheet1!B2:B84, "animal")</f>
        <v>5</v>
      </c>
    </row>
    <row r="3" spans="1:3">
      <c r="A3" t="s">
        <v>283</v>
      </c>
      <c r="B3">
        <v>10</v>
      </c>
      <c r="C3">
        <f>COUNTIF(Sheet1!B2:B84, "person")</f>
        <v>10</v>
      </c>
    </row>
    <row r="4" spans="1:3">
      <c r="A4" t="s">
        <v>285</v>
      </c>
      <c r="B4">
        <v>5</v>
      </c>
      <c r="C4">
        <f>COUNTIF(Sheet1!B2:B84, "plant")</f>
        <v>5</v>
      </c>
    </row>
    <row r="5" spans="1:3">
      <c r="A5" t="s">
        <v>286</v>
      </c>
      <c r="B5">
        <v>10</v>
      </c>
      <c r="C5">
        <f>COUNTIF(Sheet1!B2:B84, "location")</f>
        <v>10</v>
      </c>
    </row>
    <row r="6" spans="1:3">
      <c r="A6" t="s">
        <v>322</v>
      </c>
      <c r="B6">
        <v>5</v>
      </c>
      <c r="C6">
        <f>COUNTIF(Sheet1!B2:B84, "food")</f>
        <v>5</v>
      </c>
    </row>
    <row r="7" spans="1:3">
      <c r="A7" t="s">
        <v>289</v>
      </c>
      <c r="B7">
        <v>5</v>
      </c>
      <c r="C7">
        <f>COUNTIF(Sheet1!B2:B84, "body part")</f>
        <v>5</v>
      </c>
    </row>
    <row r="8" spans="1:3">
      <c r="A8" t="s">
        <v>321</v>
      </c>
      <c r="B8">
        <v>20</v>
      </c>
      <c r="C8">
        <f>COUNTIF(Sheet1!B2:B84, "man-made object")</f>
        <v>20</v>
      </c>
    </row>
    <row r="9" spans="1:3">
      <c r="A9" t="s">
        <v>320</v>
      </c>
      <c r="B9">
        <v>5</v>
      </c>
      <c r="C9">
        <f>COUNTIF(Sheet1!B2:B84, "natural object")</f>
        <v>5</v>
      </c>
    </row>
    <row r="10" spans="1:3">
      <c r="A10" t="s">
        <v>288</v>
      </c>
      <c r="B10">
        <v>5</v>
      </c>
      <c r="C10">
        <f>COUNTIF(Sheet1!B2:B84,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132</v>
      </c>
      <c r="J1" s="2" t="s">
        <v>133</v>
      </c>
      <c r="K1" s="2" t="s">
        <v>134</v>
      </c>
      <c r="L1" s="2" t="s">
        <v>116</v>
      </c>
      <c r="M1" s="2" t="s">
        <v>117</v>
      </c>
      <c r="N1" s="2" t="s">
        <v>118</v>
      </c>
      <c r="O1" s="2" t="s">
        <v>278</v>
      </c>
      <c r="P1" s="7" t="s">
        <v>282</v>
      </c>
    </row>
    <row r="2" spans="1:16">
      <c r="A2" t="s">
        <v>306</v>
      </c>
      <c r="B2" t="s">
        <v>319</v>
      </c>
      <c r="C2" t="s">
        <v>307</v>
      </c>
      <c r="G2" t="s">
        <v>290</v>
      </c>
      <c r="H2" t="s">
        <v>291</v>
      </c>
      <c r="L2">
        <v>5.0999999999999997E-2</v>
      </c>
      <c r="P2" t="s">
        <v>284</v>
      </c>
    </row>
    <row r="3" spans="1:16">
      <c r="A3" t="s">
        <v>306</v>
      </c>
      <c r="B3" t="s">
        <v>317</v>
      </c>
      <c r="C3" t="s">
        <v>308</v>
      </c>
      <c r="G3" t="s">
        <v>292</v>
      </c>
      <c r="H3" t="s">
        <v>293</v>
      </c>
      <c r="L3">
        <v>5.3800000000000001E-2</v>
      </c>
      <c r="P3" t="s">
        <v>286</v>
      </c>
    </row>
    <row r="4" spans="1:16">
      <c r="A4" t="s">
        <v>306</v>
      </c>
      <c r="B4" t="s">
        <v>316</v>
      </c>
      <c r="C4" t="s">
        <v>309</v>
      </c>
      <c r="G4" t="s">
        <v>294</v>
      </c>
      <c r="H4" t="s">
        <v>295</v>
      </c>
      <c r="L4">
        <v>5.4699999999999999E-2</v>
      </c>
      <c r="P4" t="s">
        <v>289</v>
      </c>
    </row>
    <row r="5" spans="1:16">
      <c r="A5" t="s">
        <v>306</v>
      </c>
      <c r="B5" t="s">
        <v>315</v>
      </c>
      <c r="C5" t="s">
        <v>310</v>
      </c>
      <c r="G5" t="s">
        <v>296</v>
      </c>
      <c r="H5" t="s">
        <v>297</v>
      </c>
      <c r="L5">
        <v>5.0099999999999999E-2</v>
      </c>
      <c r="P5" t="s">
        <v>288</v>
      </c>
    </row>
    <row r="6" spans="1:16">
      <c r="A6" t="s">
        <v>306</v>
      </c>
      <c r="B6" t="s">
        <v>314</v>
      </c>
      <c r="C6" t="s">
        <v>76</v>
      </c>
      <c r="G6" t="s">
        <v>298</v>
      </c>
      <c r="H6" t="s">
        <v>299</v>
      </c>
      <c r="L6">
        <v>5.4199999999999998E-2</v>
      </c>
      <c r="P6" t="s">
        <v>288</v>
      </c>
    </row>
    <row r="7" spans="1:16">
      <c r="A7" t="s">
        <v>306</v>
      </c>
      <c r="B7" t="s">
        <v>313</v>
      </c>
      <c r="C7" t="s">
        <v>311</v>
      </c>
      <c r="G7" t="s">
        <v>300</v>
      </c>
      <c r="H7" t="s">
        <v>301</v>
      </c>
      <c r="L7">
        <v>5.4399999999999997E-2</v>
      </c>
      <c r="P7" t="s">
        <v>288</v>
      </c>
    </row>
    <row r="8" spans="1:16">
      <c r="A8" t="s">
        <v>306</v>
      </c>
      <c r="B8" t="s">
        <v>318</v>
      </c>
      <c r="C8" t="s">
        <v>312</v>
      </c>
      <c r="G8" t="s">
        <v>302</v>
      </c>
      <c r="H8" t="s">
        <v>303</v>
      </c>
      <c r="L8">
        <v>5.1299999999999998E-2</v>
      </c>
      <c r="P8" t="s">
        <v>288</v>
      </c>
    </row>
    <row r="9" spans="1:16">
      <c r="A9" t="s">
        <v>306</v>
      </c>
      <c r="B9" t="s">
        <v>158</v>
      </c>
      <c r="C9" t="s">
        <v>197</v>
      </c>
      <c r="G9" t="s">
        <v>304</v>
      </c>
      <c r="H9" t="s">
        <v>305</v>
      </c>
      <c r="L9">
        <v>5.0599999999999999E-2</v>
      </c>
      <c r="P9" t="s">
        <v>288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279</v>
      </c>
    </row>
    <row r="2" spans="1:3">
      <c r="A2" t="s">
        <v>93</v>
      </c>
      <c r="B2" t="s">
        <v>159</v>
      </c>
      <c r="C2" t="s">
        <v>280</v>
      </c>
    </row>
    <row r="3" spans="1:3">
      <c r="A3" t="s">
        <v>92</v>
      </c>
      <c r="B3" t="s">
        <v>219</v>
      </c>
      <c r="C3" t="s">
        <v>280</v>
      </c>
    </row>
    <row r="4" spans="1:3">
      <c r="A4" s="3" t="s">
        <v>215</v>
      </c>
      <c r="B4" s="3" t="s">
        <v>216</v>
      </c>
    </row>
    <row r="5" spans="1:3">
      <c r="A5" s="1" t="s">
        <v>167</v>
      </c>
      <c r="B5" s="1" t="s">
        <v>168</v>
      </c>
    </row>
    <row r="6" spans="1:3">
      <c r="A6" s="1" t="s">
        <v>180</v>
      </c>
      <c r="B6" s="1" t="s">
        <v>181</v>
      </c>
    </row>
    <row r="7" spans="1:3">
      <c r="A7" s="1" t="s">
        <v>191</v>
      </c>
      <c r="B7" s="1" t="s">
        <v>192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2025-05-14T12:27:28Z</dcterms:modified>
</cp:coreProperties>
</file>