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sani\III év\BI\Egyeni Projekt\"/>
    </mc:Choice>
  </mc:AlternateContent>
  <xr:revisionPtr revIDLastSave="0" documentId="13_ncr:1_{85A1A821-CD6B-4B2F-B514-8F33015FCD15}" xr6:coauthVersionLast="46" xr6:coauthVersionMax="46" xr10:uidLastSave="{00000000-0000-0000-0000-000000000000}"/>
  <bookViews>
    <workbookView xWindow="-108" yWindow="-108" windowWidth="23256" windowHeight="12576" xr2:uid="{3EA4AAD7-320F-4993-BCBC-7706C748D4CC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" i="3" l="1"/>
  <c r="D16" i="3"/>
  <c r="D2" i="3"/>
</calcChain>
</file>

<file path=xl/sharedStrings.xml><?xml version="1.0" encoding="utf-8"?>
<sst xmlns="http://schemas.openxmlformats.org/spreadsheetml/2006/main" count="818" uniqueCount="153">
  <si>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</si>
  <si>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</si>
  <si>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</si>
  <si>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</si>
  <si>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</si>
  <si>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</si>
  <si>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</si>
  <si>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</si>
  <si>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France</t>
  </si>
  <si>
    <t>Croatia</t>
  </si>
  <si>
    <t>Italy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</si>
  <si>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</si>
  <si>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</si>
  <si>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</si>
  <si>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</si>
  <si>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</si>
  <si>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</si>
  <si>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</si>
  <si>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</si>
  <si>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</si>
  <si>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</si>
  <si>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</si>
  <si>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</si>
  <si>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</si>
  <si>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</si>
  <si>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</si>
  <si>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Férfi</t>
  </si>
  <si>
    <t>Nő</t>
  </si>
  <si>
    <t>Alacsony végzettségű</t>
  </si>
  <si>
    <t>Közepes végzettségű</t>
  </si>
  <si>
    <t>Magas végzettségű</t>
  </si>
  <si>
    <t>Alkalmazott</t>
  </si>
  <si>
    <t>Diák</t>
  </si>
  <si>
    <t>Nyugdíjas</t>
  </si>
  <si>
    <t>Munkanélküli</t>
  </si>
  <si>
    <t>Spania</t>
  </si>
  <si>
    <t>Nem</t>
  </si>
  <si>
    <t>Életkor</t>
  </si>
  <si>
    <t>Végzettség</t>
  </si>
  <si>
    <t>Foglalkozás</t>
  </si>
  <si>
    <t>Ország</t>
  </si>
  <si>
    <t>Index</t>
  </si>
  <si>
    <t>16-34 éves</t>
  </si>
  <si>
    <t>35-54 éves</t>
  </si>
  <si>
    <t>55-74 éves</t>
  </si>
  <si>
    <t>Cyprus</t>
  </si>
  <si>
    <t>amazon.fr</t>
  </si>
  <si>
    <t>bol.com</t>
  </si>
  <si>
    <t>aliexpress.com</t>
  </si>
  <si>
    <t>emag.com</t>
  </si>
  <si>
    <t>amazon.com</t>
  </si>
  <si>
    <t>mall.cz</t>
  </si>
  <si>
    <t>aukro.cz</t>
  </si>
  <si>
    <t>heureka.cz</t>
  </si>
  <si>
    <t>eBay.com</t>
  </si>
  <si>
    <t>amazon.de</t>
  </si>
  <si>
    <t>eBay.de</t>
  </si>
  <si>
    <t>otto.de</t>
  </si>
  <si>
    <t>amazon.co.uk</t>
  </si>
  <si>
    <t>e-shop.gr</t>
  </si>
  <si>
    <t>amazon.es</t>
  </si>
  <si>
    <t>eBay.es</t>
  </si>
  <si>
    <t>Cdiscount.com</t>
  </si>
  <si>
    <t>Fnac.com</t>
  </si>
  <si>
    <t>a1.hr</t>
  </si>
  <si>
    <t>amazon.it</t>
  </si>
  <si>
    <t>emag.hu</t>
  </si>
  <si>
    <t>Marktplaats.nl</t>
  </si>
  <si>
    <t>Wilhaben.at</t>
  </si>
  <si>
    <t>allegro.pl</t>
  </si>
  <si>
    <t>olx.pl</t>
  </si>
  <si>
    <t>emag.ro</t>
  </si>
  <si>
    <t>mall.sk</t>
  </si>
  <si>
    <t>verkkokauppa.com</t>
  </si>
  <si>
    <t>gigantti.fi</t>
  </si>
  <si>
    <t>clasohlson.com</t>
  </si>
  <si>
    <t>eBay.co.uk</t>
  </si>
  <si>
    <t>Elköltött pénzösszeg</t>
  </si>
  <si>
    <t>1000 Eurónál több</t>
  </si>
  <si>
    <t>500 és 1000 Euró között</t>
  </si>
  <si>
    <t>100 és 500 Euró között</t>
  </si>
  <si>
    <t>50 és 100 Euró között</t>
  </si>
  <si>
    <t>50 Eurónál kevesebb</t>
  </si>
  <si>
    <t>BEL</t>
  </si>
  <si>
    <t>CZE</t>
  </si>
  <si>
    <t>EST</t>
  </si>
  <si>
    <t>FRA</t>
  </si>
  <si>
    <t>ITA</t>
  </si>
  <si>
    <t>LUX</t>
  </si>
  <si>
    <t>HUN</t>
  </si>
  <si>
    <t>POL</t>
  </si>
  <si>
    <t>FIN</t>
  </si>
  <si>
    <t>BGR</t>
  </si>
  <si>
    <t>DNK</t>
  </si>
  <si>
    <t>CYP</t>
  </si>
  <si>
    <t>ESP</t>
  </si>
  <si>
    <t>DEU</t>
  </si>
  <si>
    <t>AUT</t>
  </si>
  <si>
    <t>GRC</t>
  </si>
  <si>
    <t>HRV</t>
  </si>
  <si>
    <t>IRL</t>
  </si>
  <si>
    <t>LTU</t>
  </si>
  <si>
    <t>LVA</t>
  </si>
  <si>
    <t>NLD</t>
  </si>
  <si>
    <t>ROU</t>
  </si>
  <si>
    <t>SVN</t>
  </si>
  <si>
    <t>SVK</t>
  </si>
  <si>
    <t>SWE</t>
  </si>
  <si>
    <t>PRT</t>
  </si>
  <si>
    <t>GBR</t>
  </si>
  <si>
    <t>MLT</t>
  </si>
  <si>
    <t>Online vásárlók száma</t>
  </si>
  <si>
    <t>Háztartási cikkek</t>
  </si>
  <si>
    <t>Élelmiszerek</t>
  </si>
  <si>
    <t>Ruházat, sportcikkek</t>
  </si>
  <si>
    <t>Elektronikus eszközök</t>
  </si>
  <si>
    <t>Jegyek rendezvényekre</t>
  </si>
  <si>
    <t>Utazás esetén szállás</t>
  </si>
  <si>
    <t>Webáruház</t>
  </si>
  <si>
    <t>Bulgária</t>
  </si>
  <si>
    <t>Csehország</t>
  </si>
  <si>
    <t>Dánia</t>
  </si>
  <si>
    <t>Németország</t>
  </si>
  <si>
    <t>Észtország</t>
  </si>
  <si>
    <t>Írország</t>
  </si>
  <si>
    <t>Görögország</t>
  </si>
  <si>
    <t>Spanyolország</t>
  </si>
  <si>
    <t>Franciaország</t>
  </si>
  <si>
    <t>Olaszország</t>
  </si>
  <si>
    <t>Ciprus</t>
  </si>
  <si>
    <t>Lettország</t>
  </si>
  <si>
    <t>Litvánia</t>
  </si>
  <si>
    <t>Luxemburg</t>
  </si>
  <si>
    <t>Magyarország</t>
  </si>
  <si>
    <t>Málta</t>
  </si>
  <si>
    <t>Hollandia</t>
  </si>
  <si>
    <t>Ausztria</t>
  </si>
  <si>
    <t>Lengyelország</t>
  </si>
  <si>
    <t>Portugália</t>
  </si>
  <si>
    <t>Románia</t>
  </si>
  <si>
    <t>Szlovénia</t>
  </si>
  <si>
    <t>Szlovákia</t>
  </si>
  <si>
    <t>Finnország</t>
  </si>
  <si>
    <t>Svédország</t>
  </si>
  <si>
    <t>Egyesült Királyság</t>
  </si>
  <si>
    <t>Horvátország</t>
  </si>
  <si>
    <t>Termékkategória</t>
  </si>
  <si>
    <t>Könyvek/magazinok/újságok/e-tananyagok</t>
  </si>
  <si>
    <t>ISO code</t>
  </si>
  <si>
    <t>Country</t>
  </si>
  <si>
    <t>Number of internet users</t>
  </si>
  <si>
    <t>Number of online customers</t>
  </si>
  <si>
    <t>Percentage of online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</si>
</sst>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3" fontId="4" fillId="0" borderId="0" xfId="0" applyNumberFormat="1" applyFont="1"/>
    <xf numFmtId="0" fontId="3" fillId="0" borderId="1" xfId="2" applyFont="1" applyBorder="1" applyAlignment="1">
      <alignment wrapText="1"/>
    </xf>
    <xf numFmtId="0" fontId="3" fillId="0" borderId="2" xfId="2" applyFont="1" applyBorder="1" applyAlignment="1">
      <alignment wrapText="1"/>
    </xf>
    <xf numFmtId="0" fontId="3" fillId="0" borderId="0" xfId="2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2" applyFont="1" applyFill="1" applyAlignment="1">
      <alignment wrapText="1"/>
    </xf>
    <xf numFmtId="3" fontId="5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0" fontId="4" fillId="2" borderId="0" xfId="0" applyFont="1" applyFill="1"/>
    <xf numFmtId="0" fontId="4" fillId="0" borderId="0" xfId="0" applyFont="1"/>
    <xf numFmtId="0" fontId="3" fillId="0" borderId="0" xfId="3" applyFont="1" applyAlignment="1">
      <alignment horizontal="left"/>
    </xf>
    <xf numFmtId="3" fontId="4" fillId="0" borderId="0" xfId="1" applyNumberFormat="1" applyFont="1"/>
    <xf numFmtId="164" fontId="5" fillId="0" borderId="0" xfId="4" applyNumberFormat="1" applyFont="1"/>
    <xf numFmtId="0" fontId="6" fillId="0" borderId="0" xfId="3"/>
    <xf numFmtId="0" fontId="5" fillId="0" borderId="0" xfId="0" applyFont="1"/>
  </cellXfs>
  <cellStyles count="5">
    <cellStyle name="Comma" xfId="1" builtinId="3"/>
    <cellStyle name="Normal" xfId="0" builtinId="0"/>
    <cellStyle name="Normal 2" xfId="3" xr:uid="{695CE49B-D744-4A38-A0B3-9D6C09798909}"/>
    <cellStyle name="Normal_Fig1_I_BLT12_breakdowns" xfId="2" xr:uid="{25D84AA4-15D8-4B60-928C-994BEFDB4F41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3CDC-8180-4B22-98B5-E6CEE751D40A}">
  <dimension ref="A1:E30"/>
  <sheetViews>
    <sheetView tabSelected="1" workbookViewId="0">
      <selection activeCell="C6" sqref="C6"/>
    </sheetView>
  </sheetViews>
  <sheetFormatPr defaultRowHeight="14.4" x14ac:dyDescent="0.3"/>
  <cols>
    <col min="2" max="2" width="19.109375" customWidth="1"/>
    <col min="3" max="3" width="25.6640625" customWidth="1"/>
    <col min="4" max="4" width="22.88671875" customWidth="1"/>
    <col min="5" max="5" width="24.21875" customWidth="1"/>
  </cols>
  <sheetData>
    <row r="1" spans="1:5" x14ac:dyDescent="0.3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</row>
    <row r="2" spans="1:5" ht="15.6" x14ac:dyDescent="0.3">
      <c r="A2" s="18" t="s">
        <v>83</v>
      </c>
      <c r="B2" s="7" t="s">
        <v>0</v>
      </c>
      <c r="C2" s="3">
        <v>10857126</v>
      </c>
      <c r="D2" s="15">
        <v>7817131</v>
      </c>
      <c r="E2" s="16">
        <f>2.38/100</f>
        <v>2.3799999999999998E-2</v>
      </c>
    </row>
    <row r="3" spans="1:5" ht="15.6" x14ac:dyDescent="0.3">
      <c r="A3" s="18" t="s">
        <v>92</v>
      </c>
      <c r="B3" s="7" t="s">
        <v>1</v>
      </c>
      <c r="C3" s="3">
        <v>4663065</v>
      </c>
      <c r="D3" s="15">
        <v>1445550</v>
      </c>
      <c r="E3" s="16">
        <f>0.44/100</f>
        <v>4.4000000000000003E-3</v>
      </c>
    </row>
    <row r="4" spans="1:5" ht="15.6" x14ac:dyDescent="0.3">
      <c r="A4" s="18" t="s">
        <v>84</v>
      </c>
      <c r="B4" s="7" t="s">
        <v>2</v>
      </c>
      <c r="C4" s="3">
        <v>9323428</v>
      </c>
      <c r="D4" s="15">
        <v>6806102</v>
      </c>
      <c r="E4" s="16">
        <f>2.07/100</f>
        <v>2.07E-2</v>
      </c>
    </row>
    <row r="5" spans="1:5" ht="15.6" x14ac:dyDescent="0.3">
      <c r="A5" s="18" t="s">
        <v>93</v>
      </c>
      <c r="B5" s="7" t="s">
        <v>3</v>
      </c>
      <c r="C5" s="3">
        <v>5649494</v>
      </c>
      <c r="D5" s="15">
        <v>4858565</v>
      </c>
      <c r="E5" s="16">
        <f>1.48/100</f>
        <v>1.4800000000000001E-2</v>
      </c>
    </row>
    <row r="6" spans="1:5" ht="15.6" x14ac:dyDescent="0.3">
      <c r="A6" s="18" t="s">
        <v>96</v>
      </c>
      <c r="B6" s="7" t="s">
        <v>4</v>
      </c>
      <c r="C6" s="3">
        <v>79127551</v>
      </c>
      <c r="D6" s="15">
        <v>66467143</v>
      </c>
      <c r="E6" s="16">
        <f>20.21/100</f>
        <v>0.2021</v>
      </c>
    </row>
    <row r="7" spans="1:5" ht="15.6" x14ac:dyDescent="0.3">
      <c r="A7" s="18" t="s">
        <v>85</v>
      </c>
      <c r="B7" s="7" t="s">
        <v>5</v>
      </c>
      <c r="C7" s="3">
        <v>1276521</v>
      </c>
      <c r="D7" s="15">
        <v>957391</v>
      </c>
      <c r="E7" s="16">
        <f>0.29/100</f>
        <v>2.8999999999999998E-3</v>
      </c>
    </row>
    <row r="8" spans="1:5" ht="15.6" x14ac:dyDescent="0.3">
      <c r="A8" s="18" t="s">
        <v>100</v>
      </c>
      <c r="B8" s="7" t="s">
        <v>6</v>
      </c>
      <c r="C8" s="3">
        <v>4453436</v>
      </c>
      <c r="D8" s="15">
        <v>3251008</v>
      </c>
      <c r="E8" s="16">
        <f>0.99/100</f>
        <v>9.8999999999999991E-3</v>
      </c>
    </row>
    <row r="9" spans="1:5" ht="15.6" x14ac:dyDescent="0.3">
      <c r="A9" s="18" t="s">
        <v>98</v>
      </c>
      <c r="B9" s="7" t="s">
        <v>7</v>
      </c>
      <c r="C9" s="3">
        <v>8115397</v>
      </c>
      <c r="D9" s="15">
        <v>4138852</v>
      </c>
      <c r="E9" s="16">
        <f>1.26/100</f>
        <v>1.26E-2</v>
      </c>
    </row>
    <row r="10" spans="1:5" ht="15.6" x14ac:dyDescent="0.3">
      <c r="A10" s="18" t="s">
        <v>95</v>
      </c>
      <c r="B10" s="7" t="s">
        <v>35</v>
      </c>
      <c r="C10" s="3">
        <v>42961230</v>
      </c>
      <c r="D10" s="15">
        <v>27495187</v>
      </c>
      <c r="E10" s="16">
        <f>8.36/100</f>
        <v>8.3599999999999994E-2</v>
      </c>
    </row>
    <row r="11" spans="1:5" ht="15.6" x14ac:dyDescent="0.3">
      <c r="A11" s="18" t="s">
        <v>86</v>
      </c>
      <c r="B11" s="7" t="s">
        <v>8</v>
      </c>
      <c r="C11" s="3">
        <v>60421689</v>
      </c>
      <c r="D11" s="15">
        <v>46524701</v>
      </c>
      <c r="E11" s="16">
        <f>14.14/100</f>
        <v>0.1414</v>
      </c>
    </row>
    <row r="12" spans="1:5" ht="15.6" x14ac:dyDescent="0.3">
      <c r="A12" s="18" t="s">
        <v>99</v>
      </c>
      <c r="B12" s="7" t="s">
        <v>9</v>
      </c>
      <c r="C12" s="3">
        <v>3787838</v>
      </c>
      <c r="D12" s="15">
        <v>2159068</v>
      </c>
      <c r="E12" s="16">
        <f>0.66/100</f>
        <v>6.6E-3</v>
      </c>
    </row>
    <row r="13" spans="1:5" ht="15.6" x14ac:dyDescent="0.3">
      <c r="A13" s="18" t="s">
        <v>87</v>
      </c>
      <c r="B13" s="7" t="s">
        <v>10</v>
      </c>
      <c r="C13" s="3">
        <v>54798299</v>
      </c>
      <c r="D13" s="15">
        <v>26851167</v>
      </c>
      <c r="E13" s="16">
        <f>8.16/100</f>
        <v>8.1600000000000006E-2</v>
      </c>
    </row>
    <row r="14" spans="1:5" ht="15.6" x14ac:dyDescent="0.3">
      <c r="A14" s="18" t="s">
        <v>94</v>
      </c>
      <c r="B14" s="7" t="s">
        <v>45</v>
      </c>
      <c r="C14" s="3">
        <v>1011831</v>
      </c>
      <c r="D14" s="15">
        <v>455324</v>
      </c>
      <c r="E14" s="16">
        <f>0.14/100</f>
        <v>1.4000000000000002E-3</v>
      </c>
    </row>
    <row r="15" spans="1:5" ht="15.6" x14ac:dyDescent="0.3">
      <c r="A15" s="18" t="s">
        <v>102</v>
      </c>
      <c r="B15" s="7" t="s">
        <v>11</v>
      </c>
      <c r="C15" s="3">
        <v>1663739</v>
      </c>
      <c r="D15" s="15">
        <v>898419</v>
      </c>
      <c r="E15" s="16">
        <f>0.27/100</f>
        <v>2.7000000000000001E-3</v>
      </c>
    </row>
    <row r="16" spans="1:5" ht="15.6" x14ac:dyDescent="0.3">
      <c r="A16" s="18" t="s">
        <v>101</v>
      </c>
      <c r="B16" s="7" t="s">
        <v>12</v>
      </c>
      <c r="C16" s="3">
        <v>2603900</v>
      </c>
      <c r="D16" s="15">
        <v>1536301</v>
      </c>
      <c r="E16" s="16">
        <f>0.47/100</f>
        <v>4.6999999999999993E-3</v>
      </c>
    </row>
    <row r="17" spans="1:5" ht="15.6" x14ac:dyDescent="0.3">
      <c r="A17" s="18" t="s">
        <v>88</v>
      </c>
      <c r="B17" s="7" t="s">
        <v>13</v>
      </c>
      <c r="C17" s="3">
        <v>584037</v>
      </c>
      <c r="D17" s="15">
        <v>438028</v>
      </c>
      <c r="E17" s="16">
        <f>0.13/100</f>
        <v>1.2999999999999999E-3</v>
      </c>
    </row>
    <row r="18" spans="1:5" ht="15.6" x14ac:dyDescent="0.3">
      <c r="A18" s="18" t="s">
        <v>89</v>
      </c>
      <c r="B18" s="7" t="s">
        <v>14</v>
      </c>
      <c r="C18" s="3">
        <v>8588776</v>
      </c>
      <c r="D18" s="15">
        <v>5067378</v>
      </c>
      <c r="E18" s="16">
        <f>1.54/100</f>
        <v>1.54E-2</v>
      </c>
    </row>
    <row r="19" spans="1:5" ht="15.6" x14ac:dyDescent="0.3">
      <c r="A19" s="18" t="s">
        <v>110</v>
      </c>
      <c r="B19" s="7" t="s">
        <v>15</v>
      </c>
      <c r="C19" s="3">
        <v>360056</v>
      </c>
      <c r="D19" s="15">
        <v>241238</v>
      </c>
      <c r="E19" s="16">
        <f>0.07/100</f>
        <v>7.000000000000001E-4</v>
      </c>
    </row>
    <row r="20" spans="1:5" ht="15.6" x14ac:dyDescent="0.3">
      <c r="A20" s="18" t="s">
        <v>103</v>
      </c>
      <c r="B20" s="7" t="s">
        <v>16</v>
      </c>
      <c r="C20" s="3">
        <v>16383879</v>
      </c>
      <c r="D20" s="15">
        <v>13762458</v>
      </c>
      <c r="E20" s="16">
        <f>4.18/100</f>
        <v>4.1799999999999997E-2</v>
      </c>
    </row>
    <row r="21" spans="1:5" ht="15.6" x14ac:dyDescent="0.3">
      <c r="A21" s="18" t="s">
        <v>97</v>
      </c>
      <c r="B21" s="7" t="s">
        <v>17</v>
      </c>
      <c r="C21" s="3">
        <v>7708997</v>
      </c>
      <c r="D21" s="15">
        <v>5473388</v>
      </c>
      <c r="E21" s="16">
        <f>1.66/100</f>
        <v>1.66E-2</v>
      </c>
    </row>
    <row r="22" spans="1:5" ht="15.6" x14ac:dyDescent="0.3">
      <c r="A22" s="18" t="s">
        <v>90</v>
      </c>
      <c r="B22" s="7" t="s">
        <v>18</v>
      </c>
      <c r="C22" s="3">
        <v>29757099</v>
      </c>
      <c r="D22" s="15">
        <v>19639685</v>
      </c>
      <c r="E22" s="16">
        <f>5.97/100</f>
        <v>5.9699999999999996E-2</v>
      </c>
    </row>
    <row r="23" spans="1:5" ht="15.6" x14ac:dyDescent="0.3">
      <c r="A23" s="18" t="s">
        <v>108</v>
      </c>
      <c r="B23" s="7" t="s">
        <v>19</v>
      </c>
      <c r="C23" s="3">
        <v>8015519</v>
      </c>
      <c r="D23" s="15">
        <v>4087915</v>
      </c>
      <c r="E23" s="16">
        <f>1.24/100</f>
        <v>1.24E-2</v>
      </c>
    </row>
    <row r="24" spans="1:5" ht="15.6" x14ac:dyDescent="0.3">
      <c r="A24" s="18" t="s">
        <v>104</v>
      </c>
      <c r="B24" s="7" t="s">
        <v>20</v>
      </c>
      <c r="C24" s="3">
        <v>14387477</v>
      </c>
      <c r="D24" s="15">
        <v>4172368</v>
      </c>
      <c r="E24" s="16">
        <f>1.27/100</f>
        <v>1.2699999999999999E-2</v>
      </c>
    </row>
    <row r="25" spans="1:5" ht="15.6" x14ac:dyDescent="0.3">
      <c r="A25" s="18" t="s">
        <v>105</v>
      </c>
      <c r="B25" s="7" t="s">
        <v>21</v>
      </c>
      <c r="C25" s="3">
        <v>1663795</v>
      </c>
      <c r="D25" s="15">
        <v>1098105</v>
      </c>
      <c r="E25" s="16">
        <f>0.33/100</f>
        <v>3.3E-3</v>
      </c>
    </row>
    <row r="26" spans="1:5" ht="15.6" x14ac:dyDescent="0.3">
      <c r="A26" s="18" t="s">
        <v>106</v>
      </c>
      <c r="B26" s="7" t="s">
        <v>22</v>
      </c>
      <c r="C26" s="3">
        <v>4629641</v>
      </c>
      <c r="D26" s="15">
        <v>3287045</v>
      </c>
      <c r="E26" s="16">
        <f>1/100</f>
        <v>0.01</v>
      </c>
    </row>
    <row r="27" spans="1:5" ht="15.6" x14ac:dyDescent="0.3">
      <c r="A27" s="18" t="s">
        <v>91</v>
      </c>
      <c r="B27" s="7" t="s">
        <v>23</v>
      </c>
      <c r="C27" s="3">
        <v>5225678</v>
      </c>
      <c r="D27" s="15">
        <v>4023772</v>
      </c>
      <c r="E27" s="16">
        <f>1.22/100</f>
        <v>1.2199999999999999E-2</v>
      </c>
    </row>
    <row r="28" spans="1:5" ht="15.6" x14ac:dyDescent="0.3">
      <c r="A28" s="18" t="s">
        <v>107</v>
      </c>
      <c r="B28" s="7" t="s">
        <v>24</v>
      </c>
      <c r="C28" s="3">
        <v>9692227</v>
      </c>
      <c r="D28" s="15">
        <v>8141470</v>
      </c>
      <c r="E28" s="16">
        <f>2.48/100</f>
        <v>2.4799999999999999E-2</v>
      </c>
    </row>
    <row r="29" spans="1:5" ht="15.6" x14ac:dyDescent="0.3">
      <c r="A29" s="18" t="s">
        <v>109</v>
      </c>
      <c r="B29" s="7" t="s">
        <v>25</v>
      </c>
      <c r="C29" s="3">
        <v>63544106</v>
      </c>
      <c r="D29" s="15">
        <v>57825136</v>
      </c>
      <c r="E29" s="16">
        <f>17.58/100</f>
        <v>0.17579999999999998</v>
      </c>
    </row>
    <row r="30" spans="1:5" x14ac:dyDescent="0.3">
      <c r="C30" s="10"/>
      <c r="D3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C5E7-484E-4C9A-9F97-2A856DD74C90}">
  <dimension ref="A1:I49"/>
  <sheetViews>
    <sheetView workbookViewId="0"/>
  </sheetViews>
  <sheetFormatPr defaultRowHeight="14.4" x14ac:dyDescent="0.3"/>
  <cols>
    <col min="2" max="2" width="10.44140625" customWidth="1"/>
    <col min="3" max="3" width="25.44140625" customWidth="1"/>
    <col min="4" max="4" width="27" customWidth="1"/>
    <col min="5" max="5" width="16.33203125" customWidth="1"/>
    <col min="6" max="6" width="21.5546875" customWidth="1"/>
    <col min="9" max="9" width="16.21875" customWidth="1"/>
    <col min="11" max="11" width="10" bestFit="1" customWidth="1"/>
    <col min="20" max="20" width="18.44140625" customWidth="1"/>
  </cols>
  <sheetData>
    <row r="1" spans="1:9" x14ac:dyDescent="0.3">
      <c r="A1" s="2" t="s">
        <v>41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111</v>
      </c>
    </row>
    <row r="2" spans="1:9" ht="15.6" x14ac:dyDescent="0.3">
      <c r="A2">
        <v>1</v>
      </c>
      <c r="B2" s="8" t="s">
        <v>26</v>
      </c>
      <c r="C2" s="4" t="s">
        <v>42</v>
      </c>
      <c r="D2" s="4" t="s">
        <v>28</v>
      </c>
      <c r="E2" s="4" t="s">
        <v>32</v>
      </c>
      <c r="F2" s="9">
        <v>9514689</v>
      </c>
    </row>
    <row r="3" spans="1:9" ht="15.6" x14ac:dyDescent="0.3">
      <c r="A3">
        <v>2</v>
      </c>
      <c r="B3" s="8" t="s">
        <v>26</v>
      </c>
      <c r="C3" s="4" t="s">
        <v>42</v>
      </c>
      <c r="D3" s="4" t="s">
        <v>29</v>
      </c>
      <c r="E3" s="4" t="s">
        <v>31</v>
      </c>
      <c r="F3" s="9">
        <v>24140454</v>
      </c>
    </row>
    <row r="4" spans="1:9" ht="15.6" x14ac:dyDescent="0.3">
      <c r="A4">
        <v>3</v>
      </c>
      <c r="B4" s="8" t="s">
        <v>26</v>
      </c>
      <c r="C4" s="4" t="s">
        <v>42</v>
      </c>
      <c r="D4" s="4" t="s">
        <v>29</v>
      </c>
      <c r="E4" s="4" t="s">
        <v>32</v>
      </c>
      <c r="F4" s="9">
        <v>16843293</v>
      </c>
      <c r="I4" s="10"/>
    </row>
    <row r="5" spans="1:9" ht="15.6" x14ac:dyDescent="0.3">
      <c r="A5">
        <v>4</v>
      </c>
      <c r="B5" s="8" t="s">
        <v>26</v>
      </c>
      <c r="C5" s="4" t="s">
        <v>42</v>
      </c>
      <c r="D5" s="4" t="s">
        <v>30</v>
      </c>
      <c r="E5" s="4" t="s">
        <v>31</v>
      </c>
      <c r="F5" s="9">
        <v>27980679</v>
      </c>
    </row>
    <row r="6" spans="1:9" ht="15.6" x14ac:dyDescent="0.3">
      <c r="A6">
        <v>5</v>
      </c>
      <c r="B6" s="8" t="s">
        <v>26</v>
      </c>
      <c r="C6" s="4" t="s">
        <v>42</v>
      </c>
      <c r="D6" s="4" t="s">
        <v>28</v>
      </c>
      <c r="E6" s="6" t="s">
        <v>34</v>
      </c>
      <c r="F6" s="9">
        <v>12044358</v>
      </c>
    </row>
    <row r="7" spans="1:9" ht="15.6" x14ac:dyDescent="0.3">
      <c r="A7">
        <v>6</v>
      </c>
      <c r="B7" s="8" t="s">
        <v>26</v>
      </c>
      <c r="C7" s="4" t="s">
        <v>42</v>
      </c>
      <c r="D7" s="4" t="s">
        <v>29</v>
      </c>
      <c r="E7" s="6" t="s">
        <v>34</v>
      </c>
      <c r="F7" s="9">
        <v>13543249</v>
      </c>
    </row>
    <row r="8" spans="1:9" ht="15.6" x14ac:dyDescent="0.3">
      <c r="A8">
        <v>7</v>
      </c>
      <c r="B8" s="8" t="s">
        <v>26</v>
      </c>
      <c r="C8" s="4" t="s">
        <v>42</v>
      </c>
      <c r="D8" s="4" t="s">
        <v>28</v>
      </c>
      <c r="E8" s="4" t="s">
        <v>31</v>
      </c>
      <c r="F8" s="9">
        <v>8006209</v>
      </c>
    </row>
    <row r="9" spans="1:9" ht="15.6" x14ac:dyDescent="0.3">
      <c r="A9">
        <v>8</v>
      </c>
      <c r="B9" s="8" t="s">
        <v>26</v>
      </c>
      <c r="C9" s="4" t="s">
        <v>42</v>
      </c>
      <c r="D9" s="4" t="s">
        <v>30</v>
      </c>
      <c r="E9" s="6" t="s">
        <v>34</v>
      </c>
      <c r="F9" s="9">
        <v>4061486</v>
      </c>
    </row>
    <row r="10" spans="1:9" ht="15.6" x14ac:dyDescent="0.3">
      <c r="A10">
        <v>9</v>
      </c>
      <c r="B10" s="8" t="s">
        <v>26</v>
      </c>
      <c r="C10" s="4" t="s">
        <v>43</v>
      </c>
      <c r="D10" s="4" t="s">
        <v>28</v>
      </c>
      <c r="E10" s="4" t="s">
        <v>31</v>
      </c>
      <c r="F10" s="9">
        <v>10171542</v>
      </c>
      <c r="I10" s="10"/>
    </row>
    <row r="11" spans="1:9" ht="15.6" x14ac:dyDescent="0.3">
      <c r="A11">
        <v>10</v>
      </c>
      <c r="B11" s="8" t="s">
        <v>26</v>
      </c>
      <c r="C11" s="4" t="s">
        <v>43</v>
      </c>
      <c r="D11" s="4" t="s">
        <v>29</v>
      </c>
      <c r="E11" s="4" t="s">
        <v>31</v>
      </c>
      <c r="F11" s="9">
        <v>11630554</v>
      </c>
      <c r="I11" s="10"/>
    </row>
    <row r="12" spans="1:9" ht="15.6" x14ac:dyDescent="0.3">
      <c r="A12">
        <v>11</v>
      </c>
      <c r="B12" s="8" t="s">
        <v>26</v>
      </c>
      <c r="C12" s="4" t="s">
        <v>43</v>
      </c>
      <c r="D12" s="4" t="s">
        <v>30</v>
      </c>
      <c r="E12" s="4" t="s">
        <v>31</v>
      </c>
      <c r="F12" s="9">
        <v>15782807</v>
      </c>
    </row>
    <row r="13" spans="1:9" ht="15.6" x14ac:dyDescent="0.3">
      <c r="A13">
        <v>12</v>
      </c>
      <c r="B13" s="8" t="s">
        <v>26</v>
      </c>
      <c r="C13" s="4" t="s">
        <v>43</v>
      </c>
      <c r="D13" s="4" t="s">
        <v>28</v>
      </c>
      <c r="E13" s="6" t="s">
        <v>34</v>
      </c>
      <c r="F13" s="9">
        <v>4942623</v>
      </c>
    </row>
    <row r="14" spans="1:9" ht="15.6" x14ac:dyDescent="0.3">
      <c r="A14">
        <v>13</v>
      </c>
      <c r="B14" s="8" t="s">
        <v>26</v>
      </c>
      <c r="C14" s="4" t="s">
        <v>43</v>
      </c>
      <c r="D14" s="4" t="s">
        <v>29</v>
      </c>
      <c r="E14" s="6" t="s">
        <v>34</v>
      </c>
      <c r="F14" s="9">
        <v>5475946</v>
      </c>
    </row>
    <row r="15" spans="1:9" ht="15.6" x14ac:dyDescent="0.3">
      <c r="A15">
        <v>14</v>
      </c>
      <c r="B15" s="8" t="s">
        <v>26</v>
      </c>
      <c r="C15" s="4" t="s">
        <v>43</v>
      </c>
      <c r="D15" s="4" t="s">
        <v>30</v>
      </c>
      <c r="E15" s="6" t="s">
        <v>34</v>
      </c>
      <c r="F15" s="9">
        <v>6158581</v>
      </c>
    </row>
    <row r="16" spans="1:9" ht="15.6" x14ac:dyDescent="0.3">
      <c r="A16">
        <v>15</v>
      </c>
      <c r="B16" s="8" t="s">
        <v>26</v>
      </c>
      <c r="C16" s="4" t="s">
        <v>43</v>
      </c>
      <c r="D16" s="4" t="s">
        <v>30</v>
      </c>
      <c r="E16" s="5" t="s">
        <v>33</v>
      </c>
      <c r="F16" s="9">
        <v>1752639</v>
      </c>
    </row>
    <row r="17" spans="1:6" ht="15.6" x14ac:dyDescent="0.3">
      <c r="A17">
        <v>16</v>
      </c>
      <c r="B17" s="8" t="s">
        <v>26</v>
      </c>
      <c r="C17" s="4" t="s">
        <v>44</v>
      </c>
      <c r="D17" s="4" t="s">
        <v>28</v>
      </c>
      <c r="E17" s="4" t="s">
        <v>31</v>
      </c>
      <c r="F17" s="9">
        <v>1280900</v>
      </c>
    </row>
    <row r="18" spans="1:6" ht="15.6" x14ac:dyDescent="0.3">
      <c r="A18">
        <v>17</v>
      </c>
      <c r="B18" s="8" t="s">
        <v>26</v>
      </c>
      <c r="C18" s="4" t="s">
        <v>44</v>
      </c>
      <c r="D18" s="4" t="s">
        <v>29</v>
      </c>
      <c r="E18" s="4" t="s">
        <v>31</v>
      </c>
      <c r="F18" s="9">
        <v>1434542</v>
      </c>
    </row>
    <row r="19" spans="1:6" ht="15.6" x14ac:dyDescent="0.3">
      <c r="A19">
        <v>18</v>
      </c>
      <c r="B19" s="8" t="s">
        <v>26</v>
      </c>
      <c r="C19" s="4" t="s">
        <v>44</v>
      </c>
      <c r="D19" s="4" t="s">
        <v>30</v>
      </c>
      <c r="E19" s="4" t="s">
        <v>31</v>
      </c>
      <c r="F19" s="9">
        <v>1650288</v>
      </c>
    </row>
    <row r="20" spans="1:6" ht="15.6" x14ac:dyDescent="0.3">
      <c r="A20">
        <v>19</v>
      </c>
      <c r="B20" s="8" t="s">
        <v>26</v>
      </c>
      <c r="C20" s="4" t="s">
        <v>44</v>
      </c>
      <c r="D20" s="4" t="s">
        <v>28</v>
      </c>
      <c r="E20" s="6" t="s">
        <v>34</v>
      </c>
      <c r="F20" s="9">
        <v>621045</v>
      </c>
    </row>
    <row r="21" spans="1:6" ht="15.6" x14ac:dyDescent="0.3">
      <c r="A21">
        <v>20</v>
      </c>
      <c r="B21" s="8" t="s">
        <v>26</v>
      </c>
      <c r="C21" s="4" t="s">
        <v>44</v>
      </c>
      <c r="D21" s="4" t="s">
        <v>29</v>
      </c>
      <c r="E21" s="6" t="s">
        <v>34</v>
      </c>
      <c r="F21" s="9">
        <v>694236</v>
      </c>
    </row>
    <row r="22" spans="1:6" ht="15.6" x14ac:dyDescent="0.3">
      <c r="A22">
        <v>21</v>
      </c>
      <c r="B22" s="8" t="s">
        <v>26</v>
      </c>
      <c r="C22" s="4" t="s">
        <v>44</v>
      </c>
      <c r="D22" s="4" t="s">
        <v>30</v>
      </c>
      <c r="E22" s="6" t="s">
        <v>34</v>
      </c>
      <c r="F22" s="9">
        <v>988049</v>
      </c>
    </row>
    <row r="23" spans="1:6" ht="15.6" x14ac:dyDescent="0.3">
      <c r="A23">
        <v>22</v>
      </c>
      <c r="B23" s="8" t="s">
        <v>26</v>
      </c>
      <c r="C23" s="4" t="s">
        <v>44</v>
      </c>
      <c r="D23" s="4" t="s">
        <v>29</v>
      </c>
      <c r="E23" s="5" t="s">
        <v>33</v>
      </c>
      <c r="F23" s="9">
        <v>1355338</v>
      </c>
    </row>
    <row r="24" spans="1:6" ht="15.6" x14ac:dyDescent="0.3">
      <c r="A24">
        <v>23</v>
      </c>
      <c r="B24" s="8" t="s">
        <v>26</v>
      </c>
      <c r="C24" s="4" t="s">
        <v>44</v>
      </c>
      <c r="D24" s="4" t="s">
        <v>28</v>
      </c>
      <c r="E24" s="5" t="s">
        <v>33</v>
      </c>
      <c r="F24" s="9">
        <v>755293</v>
      </c>
    </row>
    <row r="25" spans="1:6" ht="15.6" x14ac:dyDescent="0.3">
      <c r="A25">
        <v>24</v>
      </c>
      <c r="B25" s="8" t="s">
        <v>26</v>
      </c>
      <c r="C25" s="4" t="s">
        <v>44</v>
      </c>
      <c r="D25" s="4" t="s">
        <v>30</v>
      </c>
      <c r="E25" s="5" t="s">
        <v>33</v>
      </c>
      <c r="F25" s="9">
        <v>1705500</v>
      </c>
    </row>
    <row r="26" spans="1:6" ht="15.6" x14ac:dyDescent="0.3">
      <c r="A26">
        <v>25</v>
      </c>
      <c r="B26" s="8" t="s">
        <v>27</v>
      </c>
      <c r="C26" s="4" t="s">
        <v>42</v>
      </c>
      <c r="D26" s="4" t="s">
        <v>28</v>
      </c>
      <c r="E26" s="4" t="s">
        <v>32</v>
      </c>
      <c r="F26" s="9">
        <v>7452850</v>
      </c>
    </row>
    <row r="27" spans="1:6" ht="15.6" x14ac:dyDescent="0.3">
      <c r="A27">
        <v>26</v>
      </c>
      <c r="B27" s="8" t="s">
        <v>27</v>
      </c>
      <c r="C27" s="4" t="s">
        <v>42</v>
      </c>
      <c r="D27" s="4" t="s">
        <v>29</v>
      </c>
      <c r="E27" s="4" t="s">
        <v>31</v>
      </c>
      <c r="F27" s="9">
        <v>24441147</v>
      </c>
    </row>
    <row r="28" spans="1:6" ht="15.6" x14ac:dyDescent="0.3">
      <c r="A28">
        <v>27</v>
      </c>
      <c r="B28" s="8" t="s">
        <v>27</v>
      </c>
      <c r="C28" s="4" t="s">
        <v>42</v>
      </c>
      <c r="D28" s="4" t="s">
        <v>29</v>
      </c>
      <c r="E28" s="4" t="s">
        <v>32</v>
      </c>
      <c r="F28" s="9">
        <v>16166068</v>
      </c>
    </row>
    <row r="29" spans="1:6" ht="15.6" x14ac:dyDescent="0.3">
      <c r="A29">
        <v>28</v>
      </c>
      <c r="B29" s="8" t="s">
        <v>27</v>
      </c>
      <c r="C29" s="4" t="s">
        <v>42</v>
      </c>
      <c r="D29" s="4" t="s">
        <v>30</v>
      </c>
      <c r="E29" s="4" t="s">
        <v>31</v>
      </c>
      <c r="F29" s="9">
        <v>25965942</v>
      </c>
    </row>
    <row r="30" spans="1:6" ht="15.6" x14ac:dyDescent="0.3">
      <c r="A30">
        <v>29</v>
      </c>
      <c r="B30" s="8" t="s">
        <v>27</v>
      </c>
      <c r="C30" s="4" t="s">
        <v>42</v>
      </c>
      <c r="D30" s="4" t="s">
        <v>28</v>
      </c>
      <c r="E30" s="6" t="s">
        <v>34</v>
      </c>
      <c r="F30" s="9">
        <v>9695831</v>
      </c>
    </row>
    <row r="31" spans="1:6" ht="15.6" x14ac:dyDescent="0.3">
      <c r="A31">
        <v>30</v>
      </c>
      <c r="B31" s="8" t="s">
        <v>27</v>
      </c>
      <c r="C31" s="4" t="s">
        <v>42</v>
      </c>
      <c r="D31" s="4" t="s">
        <v>29</v>
      </c>
      <c r="E31" s="6" t="s">
        <v>34</v>
      </c>
      <c r="F31" s="9">
        <v>10702265</v>
      </c>
    </row>
    <row r="32" spans="1:6" ht="15.6" x14ac:dyDescent="0.3">
      <c r="A32">
        <v>31</v>
      </c>
      <c r="B32" s="8" t="s">
        <v>27</v>
      </c>
      <c r="C32" s="4" t="s">
        <v>42</v>
      </c>
      <c r="D32" s="4" t="s">
        <v>28</v>
      </c>
      <c r="E32" s="4" t="s">
        <v>31</v>
      </c>
      <c r="F32" s="9">
        <v>7452192</v>
      </c>
    </row>
    <row r="33" spans="1:6" ht="15.6" x14ac:dyDescent="0.3">
      <c r="A33">
        <v>32</v>
      </c>
      <c r="B33" s="8" t="s">
        <v>27</v>
      </c>
      <c r="C33" s="4" t="s">
        <v>42</v>
      </c>
      <c r="D33" s="4" t="s">
        <v>30</v>
      </c>
      <c r="E33" s="6" t="s">
        <v>34</v>
      </c>
      <c r="F33" s="9">
        <v>2778948</v>
      </c>
    </row>
    <row r="34" spans="1:6" ht="15.6" x14ac:dyDescent="0.3">
      <c r="A34">
        <v>33</v>
      </c>
      <c r="B34" s="8" t="s">
        <v>27</v>
      </c>
      <c r="C34" s="4" t="s">
        <v>43</v>
      </c>
      <c r="D34" s="4" t="s">
        <v>28</v>
      </c>
      <c r="E34" s="4" t="s">
        <v>31</v>
      </c>
      <c r="F34" s="9">
        <v>9302238</v>
      </c>
    </row>
    <row r="35" spans="1:6" ht="15.6" x14ac:dyDescent="0.3">
      <c r="A35">
        <v>34</v>
      </c>
      <c r="B35" s="8" t="s">
        <v>27</v>
      </c>
      <c r="C35" s="4" t="s">
        <v>43</v>
      </c>
      <c r="D35" s="4" t="s">
        <v>29</v>
      </c>
      <c r="E35" s="4" t="s">
        <v>31</v>
      </c>
      <c r="F35" s="9">
        <v>10547835</v>
      </c>
    </row>
    <row r="36" spans="1:6" ht="15.6" x14ac:dyDescent="0.3">
      <c r="A36">
        <v>35</v>
      </c>
      <c r="B36" s="8" t="s">
        <v>27</v>
      </c>
      <c r="C36" s="4" t="s">
        <v>43</v>
      </c>
      <c r="D36" s="4" t="s">
        <v>30</v>
      </c>
      <c r="E36" s="4" t="s">
        <v>31</v>
      </c>
      <c r="F36" s="9">
        <v>13323465</v>
      </c>
    </row>
    <row r="37" spans="1:6" ht="15.6" x14ac:dyDescent="0.3">
      <c r="A37">
        <v>36</v>
      </c>
      <c r="B37" s="8" t="s">
        <v>27</v>
      </c>
      <c r="C37" s="4" t="s">
        <v>43</v>
      </c>
      <c r="D37" s="4" t="s">
        <v>28</v>
      </c>
      <c r="E37" s="6" t="s">
        <v>34</v>
      </c>
      <c r="F37" s="9">
        <v>4027403</v>
      </c>
    </row>
    <row r="38" spans="1:6" ht="15.6" x14ac:dyDescent="0.3">
      <c r="A38">
        <v>37</v>
      </c>
      <c r="B38" s="8" t="s">
        <v>27</v>
      </c>
      <c r="C38" s="4" t="s">
        <v>43</v>
      </c>
      <c r="D38" s="4" t="s">
        <v>29</v>
      </c>
      <c r="E38" s="6" t="s">
        <v>34</v>
      </c>
      <c r="F38" s="9">
        <v>4481045</v>
      </c>
    </row>
    <row r="39" spans="1:6" ht="15.6" x14ac:dyDescent="0.3">
      <c r="A39">
        <v>38</v>
      </c>
      <c r="B39" s="8" t="s">
        <v>27</v>
      </c>
      <c r="C39" s="4" t="s">
        <v>43</v>
      </c>
      <c r="D39" s="4" t="s">
        <v>30</v>
      </c>
      <c r="E39" s="6" t="s">
        <v>34</v>
      </c>
      <c r="F39" s="9">
        <v>4535103</v>
      </c>
    </row>
    <row r="40" spans="1:6" ht="15.6" x14ac:dyDescent="0.3">
      <c r="A40">
        <v>39</v>
      </c>
      <c r="B40" s="8" t="s">
        <v>27</v>
      </c>
      <c r="C40" s="4" t="s">
        <v>43</v>
      </c>
      <c r="D40" s="4" t="s">
        <v>30</v>
      </c>
      <c r="E40" s="5" t="s">
        <v>33</v>
      </c>
      <c r="F40" s="9">
        <v>1066317</v>
      </c>
    </row>
    <row r="41" spans="1:6" ht="15.6" x14ac:dyDescent="0.3">
      <c r="A41">
        <v>40</v>
      </c>
      <c r="B41" s="8" t="s">
        <v>27</v>
      </c>
      <c r="C41" s="4" t="s">
        <v>44</v>
      </c>
      <c r="D41" s="4" t="s">
        <v>28</v>
      </c>
      <c r="E41" s="4" t="s">
        <v>31</v>
      </c>
      <c r="F41" s="9">
        <v>1074266</v>
      </c>
    </row>
    <row r="42" spans="1:6" ht="15.6" x14ac:dyDescent="0.3">
      <c r="A42">
        <v>41</v>
      </c>
      <c r="B42" s="8" t="s">
        <v>27</v>
      </c>
      <c r="C42" s="4" t="s">
        <v>44</v>
      </c>
      <c r="D42" s="4" t="s">
        <v>29</v>
      </c>
      <c r="E42" s="4" t="s">
        <v>31</v>
      </c>
      <c r="F42" s="9">
        <v>1378286</v>
      </c>
    </row>
    <row r="43" spans="1:6" ht="15.6" x14ac:dyDescent="0.3">
      <c r="A43">
        <v>42</v>
      </c>
      <c r="B43" s="8" t="s">
        <v>27</v>
      </c>
      <c r="C43" s="4" t="s">
        <v>44</v>
      </c>
      <c r="D43" s="4" t="s">
        <v>30</v>
      </c>
      <c r="E43" s="4" t="s">
        <v>31</v>
      </c>
      <c r="F43" s="9">
        <v>1584499</v>
      </c>
    </row>
    <row r="44" spans="1:6" ht="15.6" x14ac:dyDescent="0.3">
      <c r="A44">
        <v>43</v>
      </c>
      <c r="B44" s="8" t="s">
        <v>27</v>
      </c>
      <c r="C44" s="4" t="s">
        <v>44</v>
      </c>
      <c r="D44" s="4" t="s">
        <v>28</v>
      </c>
      <c r="E44" s="6" t="s">
        <v>34</v>
      </c>
      <c r="F44" s="9">
        <v>425865</v>
      </c>
    </row>
    <row r="45" spans="1:6" ht="15.6" x14ac:dyDescent="0.3">
      <c r="A45">
        <v>44</v>
      </c>
      <c r="B45" s="8" t="s">
        <v>27</v>
      </c>
      <c r="C45" s="4" t="s">
        <v>44</v>
      </c>
      <c r="D45" s="4" t="s">
        <v>29</v>
      </c>
      <c r="E45" s="6" t="s">
        <v>34</v>
      </c>
      <c r="F45" s="9">
        <v>482301</v>
      </c>
    </row>
    <row r="46" spans="1:6" ht="15.6" x14ac:dyDescent="0.3">
      <c r="A46">
        <v>45</v>
      </c>
      <c r="B46" s="8" t="s">
        <v>27</v>
      </c>
      <c r="C46" s="4" t="s">
        <v>44</v>
      </c>
      <c r="D46" s="4" t="s">
        <v>30</v>
      </c>
      <c r="E46" s="6" t="s">
        <v>34</v>
      </c>
      <c r="F46" s="9">
        <v>540228</v>
      </c>
    </row>
    <row r="47" spans="1:6" ht="15.6" x14ac:dyDescent="0.3">
      <c r="A47">
        <v>46</v>
      </c>
      <c r="B47" s="8" t="s">
        <v>27</v>
      </c>
      <c r="C47" s="4" t="s">
        <v>44</v>
      </c>
      <c r="D47" s="4" t="s">
        <v>29</v>
      </c>
      <c r="E47" s="5" t="s">
        <v>33</v>
      </c>
      <c r="F47" s="9">
        <v>1107098</v>
      </c>
    </row>
    <row r="48" spans="1:6" ht="15.6" x14ac:dyDescent="0.3">
      <c r="A48">
        <v>47</v>
      </c>
      <c r="B48" s="8" t="s">
        <v>27</v>
      </c>
      <c r="C48" s="4" t="s">
        <v>44</v>
      </c>
      <c r="D48" s="4" t="s">
        <v>30</v>
      </c>
      <c r="E48" s="5" t="s">
        <v>33</v>
      </c>
      <c r="F48" s="9">
        <v>1494345</v>
      </c>
    </row>
    <row r="49" spans="1:6" ht="15.6" x14ac:dyDescent="0.3">
      <c r="A49">
        <v>48</v>
      </c>
      <c r="B49" s="8" t="s">
        <v>27</v>
      </c>
      <c r="C49" s="4" t="s">
        <v>44</v>
      </c>
      <c r="D49" s="4" t="s">
        <v>28</v>
      </c>
      <c r="E49" s="5" t="s">
        <v>33</v>
      </c>
      <c r="F49" s="9">
        <v>314582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B823-C528-495C-B7E5-CB85360AB55A}">
  <dimension ref="A1:D197"/>
  <sheetViews>
    <sheetView topLeftCell="A171" workbookViewId="0">
      <selection sqref="A1:D195"/>
    </sheetView>
  </sheetViews>
  <sheetFormatPr defaultRowHeight="14.4" x14ac:dyDescent="0.3"/>
  <cols>
    <col min="1" max="1" width="9.33203125" customWidth="1"/>
    <col min="2" max="2" width="23.88671875" customWidth="1"/>
    <col min="3" max="3" width="46.33203125" customWidth="1"/>
    <col min="4" max="4" width="22.6640625" customWidth="1"/>
    <col min="5" max="5" width="17.21875" customWidth="1"/>
    <col min="6" max="6" width="19.6640625" customWidth="1"/>
    <col min="7" max="7" width="19.88671875" customWidth="1"/>
    <col min="8" max="9" width="17.6640625" customWidth="1"/>
    <col min="10" max="11" width="17.21875" customWidth="1"/>
    <col min="12" max="13" width="21.77734375" customWidth="1"/>
    <col min="14" max="14" width="14.44140625" customWidth="1"/>
    <col min="15" max="15" width="22.33203125" customWidth="1"/>
    <col min="16" max="16" width="30.88671875" customWidth="1"/>
    <col min="17" max="17" width="32.21875" customWidth="1"/>
  </cols>
  <sheetData>
    <row r="1" spans="1:4" x14ac:dyDescent="0.3">
      <c r="A1" s="2" t="s">
        <v>41</v>
      </c>
      <c r="B1" s="2" t="s">
        <v>40</v>
      </c>
      <c r="C1" s="2" t="s">
        <v>146</v>
      </c>
      <c r="D1" s="2" t="s">
        <v>111</v>
      </c>
    </row>
    <row r="2" spans="1:4" ht="15.6" x14ac:dyDescent="0.3">
      <c r="A2">
        <v>1</v>
      </c>
      <c r="B2" s="7" t="s">
        <v>0</v>
      </c>
      <c r="C2" s="13" t="s">
        <v>113</v>
      </c>
      <c r="D2" s="11">
        <f ca="1">$B2*$D2/100</f>
        <v>1832883.04</v>
      </c>
    </row>
    <row r="3" spans="1:4" ht="15.6" x14ac:dyDescent="0.3">
      <c r="A3">
        <v>2</v>
      </c>
      <c r="B3" s="7" t="s">
        <v>0</v>
      </c>
      <c r="C3" s="13" t="s">
        <v>112</v>
      </c>
      <c r="D3" s="11">
        <v>3322101</v>
      </c>
    </row>
    <row r="4" spans="1:4" s="17" customFormat="1" ht="15.6" x14ac:dyDescent="0.3">
      <c r="A4">
        <v>3</v>
      </c>
      <c r="B4" s="7" t="s">
        <v>0</v>
      </c>
      <c r="C4" s="13" t="s">
        <v>147</v>
      </c>
      <c r="D4" s="3">
        <v>3092990</v>
      </c>
    </row>
    <row r="5" spans="1:4" s="17" customFormat="1" ht="15.6" x14ac:dyDescent="0.3">
      <c r="A5">
        <v>4</v>
      </c>
      <c r="B5" s="7" t="s">
        <v>0</v>
      </c>
      <c r="C5" s="13" t="s">
        <v>114</v>
      </c>
      <c r="D5" s="3">
        <v>6300535</v>
      </c>
    </row>
    <row r="6" spans="1:4" s="17" customFormat="1" ht="15.6" x14ac:dyDescent="0.3">
      <c r="A6">
        <v>5</v>
      </c>
      <c r="B6" s="7" t="s">
        <v>0</v>
      </c>
      <c r="C6" s="13" t="s">
        <v>115</v>
      </c>
      <c r="D6" s="3">
        <v>2176549</v>
      </c>
    </row>
    <row r="7" spans="1:4" s="17" customFormat="1" ht="15.6" x14ac:dyDescent="0.3">
      <c r="A7">
        <v>6</v>
      </c>
      <c r="B7" s="7" t="s">
        <v>0</v>
      </c>
      <c r="C7" s="13" t="s">
        <v>116</v>
      </c>
      <c r="D7" s="3">
        <v>4353097</v>
      </c>
    </row>
    <row r="8" spans="1:4" s="17" customFormat="1" ht="15.6" x14ac:dyDescent="0.3">
      <c r="A8">
        <v>7</v>
      </c>
      <c r="B8" s="7" t="s">
        <v>0</v>
      </c>
      <c r="C8" s="13" t="s">
        <v>117</v>
      </c>
      <c r="D8" s="3">
        <v>7925873</v>
      </c>
    </row>
    <row r="9" spans="1:4" ht="15.6" x14ac:dyDescent="0.3">
      <c r="A9">
        <v>8</v>
      </c>
      <c r="B9" s="7" t="s">
        <v>119</v>
      </c>
      <c r="C9" s="13" t="s">
        <v>113</v>
      </c>
      <c r="D9" s="11">
        <f t="shared" ref="D9" ca="1" si="0">$B9*$D9/100</f>
        <v>1190006.6299999999</v>
      </c>
    </row>
    <row r="10" spans="1:4" s="17" customFormat="1" ht="15.6" x14ac:dyDescent="0.3">
      <c r="A10">
        <v>9</v>
      </c>
      <c r="B10" s="7" t="s">
        <v>119</v>
      </c>
      <c r="C10" s="13" t="s">
        <v>112</v>
      </c>
      <c r="D10" s="11">
        <v>2450014</v>
      </c>
    </row>
    <row r="11" spans="1:4" s="17" customFormat="1" ht="15.6" x14ac:dyDescent="0.3">
      <c r="A11">
        <v>10</v>
      </c>
      <c r="B11" s="7" t="s">
        <v>119</v>
      </c>
      <c r="C11" s="13" t="s">
        <v>147</v>
      </c>
      <c r="D11" s="3">
        <v>700004</v>
      </c>
    </row>
    <row r="12" spans="1:4" s="17" customFormat="1" ht="15.6" x14ac:dyDescent="0.3">
      <c r="A12">
        <v>11</v>
      </c>
      <c r="B12" s="7" t="s">
        <v>119</v>
      </c>
      <c r="C12" s="13" t="s">
        <v>114</v>
      </c>
      <c r="D12" s="3">
        <v>5320030</v>
      </c>
    </row>
    <row r="13" spans="1:4" s="17" customFormat="1" ht="15.6" x14ac:dyDescent="0.3">
      <c r="A13">
        <v>12</v>
      </c>
      <c r="B13" s="7" t="s">
        <v>119</v>
      </c>
      <c r="C13" s="13" t="s">
        <v>115</v>
      </c>
      <c r="D13" s="3">
        <v>1050006</v>
      </c>
    </row>
    <row r="14" spans="1:4" s="17" customFormat="1" ht="15.6" x14ac:dyDescent="0.3">
      <c r="A14">
        <v>13</v>
      </c>
      <c r="B14" s="7" t="s">
        <v>119</v>
      </c>
      <c r="C14" s="13" t="s">
        <v>116</v>
      </c>
      <c r="D14" s="3">
        <v>1062995</v>
      </c>
    </row>
    <row r="15" spans="1:4" s="17" customFormat="1" ht="15.6" x14ac:dyDescent="0.3">
      <c r="A15">
        <v>14</v>
      </c>
      <c r="B15" s="7" t="s">
        <v>119</v>
      </c>
      <c r="C15" s="13" t="s">
        <v>117</v>
      </c>
      <c r="D15" s="3">
        <v>1680009</v>
      </c>
    </row>
    <row r="16" spans="1:4" s="17" customFormat="1" ht="15.6" x14ac:dyDescent="0.3">
      <c r="A16">
        <v>15</v>
      </c>
      <c r="B16" s="7" t="s">
        <v>120</v>
      </c>
      <c r="C16" s="13" t="s">
        <v>113</v>
      </c>
      <c r="D16" s="11">
        <f t="shared" ref="D16" ca="1" si="1">$B16*$D16/100</f>
        <v>4153422</v>
      </c>
    </row>
    <row r="17" spans="1:4" s="17" customFormat="1" ht="15.6" x14ac:dyDescent="0.3">
      <c r="A17">
        <v>16</v>
      </c>
      <c r="B17" s="7" t="s">
        <v>120</v>
      </c>
      <c r="C17" s="13" t="s">
        <v>112</v>
      </c>
      <c r="D17" s="11">
        <v>5128402</v>
      </c>
    </row>
    <row r="18" spans="1:4" s="17" customFormat="1" ht="15.6" x14ac:dyDescent="0.3">
      <c r="A18">
        <v>17</v>
      </c>
      <c r="B18" s="7" t="s">
        <v>120</v>
      </c>
      <c r="C18" s="13" t="s">
        <v>147</v>
      </c>
      <c r="D18" s="3">
        <v>2875446</v>
      </c>
    </row>
    <row r="19" spans="1:4" s="17" customFormat="1" ht="15.6" x14ac:dyDescent="0.3">
      <c r="A19">
        <v>18</v>
      </c>
      <c r="B19" s="7" t="s">
        <v>120</v>
      </c>
      <c r="C19" s="13" t="s">
        <v>114</v>
      </c>
      <c r="D19" s="3">
        <v>7561358</v>
      </c>
    </row>
    <row r="20" spans="1:4" s="17" customFormat="1" ht="15.6" x14ac:dyDescent="0.3">
      <c r="A20">
        <v>19</v>
      </c>
      <c r="B20" s="7" t="s">
        <v>120</v>
      </c>
      <c r="C20" s="13" t="s">
        <v>115</v>
      </c>
      <c r="D20" s="3">
        <v>2875446</v>
      </c>
    </row>
    <row r="21" spans="1:4" s="17" customFormat="1" ht="15.6" x14ac:dyDescent="0.3">
      <c r="A21">
        <v>20</v>
      </c>
      <c r="B21" s="7" t="s">
        <v>120</v>
      </c>
      <c r="C21" s="13" t="s">
        <v>116</v>
      </c>
      <c r="D21" s="3">
        <v>5005406</v>
      </c>
    </row>
    <row r="22" spans="1:4" s="17" customFormat="1" ht="15.6" x14ac:dyDescent="0.3">
      <c r="A22">
        <v>21</v>
      </c>
      <c r="B22" s="7" t="s">
        <v>120</v>
      </c>
      <c r="C22" s="13" t="s">
        <v>117</v>
      </c>
      <c r="D22" s="3">
        <v>6070386</v>
      </c>
    </row>
    <row r="23" spans="1:4" s="17" customFormat="1" ht="15.6" x14ac:dyDescent="0.3">
      <c r="A23">
        <v>22</v>
      </c>
      <c r="B23" s="7" t="s">
        <v>121</v>
      </c>
      <c r="C23" s="13" t="s">
        <v>113</v>
      </c>
      <c r="D23" s="3">
        <v>1567642</v>
      </c>
    </row>
    <row r="24" spans="1:4" s="17" customFormat="1" ht="15.6" x14ac:dyDescent="0.3">
      <c r="A24">
        <v>23</v>
      </c>
      <c r="B24" s="7" t="s">
        <v>121</v>
      </c>
      <c r="C24" s="13" t="s">
        <v>112</v>
      </c>
      <c r="D24" s="3">
        <v>3425588</v>
      </c>
    </row>
    <row r="25" spans="1:4" s="17" customFormat="1" ht="15.6" x14ac:dyDescent="0.3">
      <c r="A25">
        <v>24</v>
      </c>
      <c r="B25" s="7" t="s">
        <v>121</v>
      </c>
      <c r="C25" s="13" t="s">
        <v>147</v>
      </c>
      <c r="D25" s="3">
        <v>2496615</v>
      </c>
    </row>
    <row r="26" spans="1:4" s="17" customFormat="1" ht="15.6" x14ac:dyDescent="0.3">
      <c r="A26">
        <v>25</v>
      </c>
      <c r="B26" s="7" t="s">
        <v>121</v>
      </c>
      <c r="C26" s="13" t="s">
        <v>114</v>
      </c>
      <c r="D26" s="3">
        <v>4006196</v>
      </c>
    </row>
    <row r="27" spans="1:4" ht="15.6" x14ac:dyDescent="0.3">
      <c r="A27">
        <v>26</v>
      </c>
      <c r="B27" s="7" t="s">
        <v>121</v>
      </c>
      <c r="C27" s="13" t="s">
        <v>115</v>
      </c>
      <c r="D27" s="3">
        <v>1974068</v>
      </c>
    </row>
    <row r="28" spans="1:4" s="17" customFormat="1" ht="15.6" x14ac:dyDescent="0.3">
      <c r="A28">
        <v>27</v>
      </c>
      <c r="B28" s="7" t="s">
        <v>121</v>
      </c>
      <c r="C28" s="13" t="s">
        <v>116</v>
      </c>
      <c r="D28" s="3">
        <v>4064257</v>
      </c>
    </row>
    <row r="29" spans="1:4" ht="15.6" x14ac:dyDescent="0.3">
      <c r="A29">
        <v>28</v>
      </c>
      <c r="B29" s="7" t="s">
        <v>121</v>
      </c>
      <c r="C29" s="13" t="s">
        <v>117</v>
      </c>
      <c r="D29" s="3">
        <v>4296500</v>
      </c>
    </row>
    <row r="30" spans="1:4" ht="15.6" x14ac:dyDescent="0.3">
      <c r="A30">
        <v>29</v>
      </c>
      <c r="B30" s="7" t="s">
        <v>122</v>
      </c>
      <c r="C30" s="13" t="s">
        <v>113</v>
      </c>
      <c r="D30" s="3">
        <v>24905764</v>
      </c>
    </row>
    <row r="31" spans="1:4" ht="15.6" x14ac:dyDescent="0.3">
      <c r="A31">
        <v>30</v>
      </c>
      <c r="B31" s="7" t="s">
        <v>122</v>
      </c>
      <c r="C31" s="13" t="s">
        <v>112</v>
      </c>
      <c r="D31" s="3">
        <v>44830375</v>
      </c>
    </row>
    <row r="32" spans="1:4" ht="15.6" x14ac:dyDescent="0.3">
      <c r="A32">
        <v>31</v>
      </c>
      <c r="B32" s="7" t="s">
        <v>122</v>
      </c>
      <c r="C32" s="13" t="s">
        <v>147</v>
      </c>
      <c r="D32" s="3">
        <v>38188838</v>
      </c>
    </row>
    <row r="33" spans="1:4" ht="15.6" x14ac:dyDescent="0.3">
      <c r="A33">
        <v>32</v>
      </c>
      <c r="B33" s="7" t="s">
        <v>122</v>
      </c>
      <c r="C33" s="13" t="s">
        <v>114</v>
      </c>
      <c r="D33" s="3">
        <v>57283257</v>
      </c>
    </row>
    <row r="34" spans="1:4" ht="15.6" x14ac:dyDescent="0.3">
      <c r="A34">
        <v>33</v>
      </c>
      <c r="B34" s="7" t="s">
        <v>122</v>
      </c>
      <c r="C34" s="13" t="s">
        <v>115</v>
      </c>
      <c r="D34" s="3">
        <v>22415188</v>
      </c>
    </row>
    <row r="35" spans="1:4" ht="15.6" x14ac:dyDescent="0.3">
      <c r="A35">
        <v>34</v>
      </c>
      <c r="B35" s="7" t="s">
        <v>122</v>
      </c>
      <c r="C35" s="13" t="s">
        <v>116</v>
      </c>
      <c r="D35" s="3">
        <v>37358646</v>
      </c>
    </row>
    <row r="36" spans="1:4" ht="15.6" x14ac:dyDescent="0.3">
      <c r="A36">
        <v>35</v>
      </c>
      <c r="B36" s="7" t="s">
        <v>122</v>
      </c>
      <c r="C36" s="13" t="s">
        <v>117</v>
      </c>
      <c r="D36" s="3">
        <v>44000183</v>
      </c>
    </row>
    <row r="37" spans="1:4" ht="15.6" x14ac:dyDescent="0.3">
      <c r="A37">
        <v>36</v>
      </c>
      <c r="B37" s="7" t="s">
        <v>123</v>
      </c>
      <c r="C37" s="13" t="s">
        <v>113</v>
      </c>
      <c r="D37" s="3">
        <v>450439</v>
      </c>
    </row>
    <row r="38" spans="1:4" ht="15.6" x14ac:dyDescent="0.3">
      <c r="A38">
        <v>37</v>
      </c>
      <c r="B38" s="7" t="s">
        <v>123</v>
      </c>
      <c r="C38" s="13" t="s">
        <v>112</v>
      </c>
      <c r="D38" s="3">
        <v>609417</v>
      </c>
    </row>
    <row r="39" spans="1:4" ht="15.6" x14ac:dyDescent="0.3">
      <c r="A39">
        <v>38</v>
      </c>
      <c r="B39" s="7" t="s">
        <v>123</v>
      </c>
      <c r="C39" s="13" t="s">
        <v>147</v>
      </c>
      <c r="D39" s="3">
        <v>437191</v>
      </c>
    </row>
    <row r="40" spans="1:4" ht="15.6" x14ac:dyDescent="0.3">
      <c r="A40">
        <v>39</v>
      </c>
      <c r="B40" s="7" t="s">
        <v>123</v>
      </c>
      <c r="C40" s="13" t="s">
        <v>114</v>
      </c>
      <c r="D40" s="3">
        <v>662410</v>
      </c>
    </row>
    <row r="41" spans="1:4" ht="15.6" x14ac:dyDescent="0.3">
      <c r="A41">
        <v>40</v>
      </c>
      <c r="B41" s="7" t="s">
        <v>123</v>
      </c>
      <c r="C41" s="13" t="s">
        <v>115</v>
      </c>
      <c r="D41" s="3">
        <v>357701</v>
      </c>
    </row>
    <row r="42" spans="1:4" ht="15.6" x14ac:dyDescent="0.3">
      <c r="A42">
        <v>41</v>
      </c>
      <c r="B42" s="7" t="s">
        <v>123</v>
      </c>
      <c r="C42" s="13" t="s">
        <v>116</v>
      </c>
      <c r="D42" s="3">
        <v>808140</v>
      </c>
    </row>
    <row r="43" spans="1:4" ht="15.6" x14ac:dyDescent="0.3">
      <c r="A43">
        <v>42</v>
      </c>
      <c r="B43" s="7" t="s">
        <v>123</v>
      </c>
      <c r="C43" s="13" t="s">
        <v>117</v>
      </c>
      <c r="D43" s="3">
        <v>927374</v>
      </c>
    </row>
    <row r="44" spans="1:4" ht="15.6" x14ac:dyDescent="0.3">
      <c r="A44">
        <v>43</v>
      </c>
      <c r="B44" s="7" t="s">
        <v>124</v>
      </c>
      <c r="C44" s="13" t="s">
        <v>113</v>
      </c>
      <c r="D44" s="3">
        <v>637551</v>
      </c>
    </row>
    <row r="45" spans="1:4" ht="15.6" x14ac:dyDescent="0.3">
      <c r="A45">
        <v>44</v>
      </c>
      <c r="B45" s="7" t="s">
        <v>124</v>
      </c>
      <c r="C45" s="13" t="s">
        <v>112</v>
      </c>
      <c r="D45" s="3">
        <v>1863611</v>
      </c>
    </row>
    <row r="46" spans="1:4" ht="15.6" x14ac:dyDescent="0.3">
      <c r="A46">
        <v>45</v>
      </c>
      <c r="B46" s="7" t="s">
        <v>124</v>
      </c>
      <c r="C46" s="13" t="s">
        <v>147</v>
      </c>
      <c r="D46" s="3">
        <v>1765526</v>
      </c>
    </row>
    <row r="47" spans="1:4" ht="15.6" x14ac:dyDescent="0.3">
      <c r="A47">
        <v>46</v>
      </c>
      <c r="B47" s="7" t="s">
        <v>124</v>
      </c>
      <c r="C47" s="13" t="s">
        <v>114</v>
      </c>
      <c r="D47" s="3">
        <v>3531053</v>
      </c>
    </row>
    <row r="48" spans="1:4" ht="15.6" x14ac:dyDescent="0.3">
      <c r="A48">
        <v>47</v>
      </c>
      <c r="B48" s="7" t="s">
        <v>124</v>
      </c>
      <c r="C48" s="13" t="s">
        <v>115</v>
      </c>
      <c r="D48" s="3">
        <v>1814581</v>
      </c>
    </row>
    <row r="49" spans="1:4" ht="15.6" x14ac:dyDescent="0.3">
      <c r="A49">
        <v>48</v>
      </c>
      <c r="B49" s="7" t="s">
        <v>124</v>
      </c>
      <c r="C49" s="13" t="s">
        <v>116</v>
      </c>
      <c r="D49" s="3">
        <v>3138714</v>
      </c>
    </row>
    <row r="50" spans="1:4" ht="15.6" x14ac:dyDescent="0.3">
      <c r="A50">
        <v>49</v>
      </c>
      <c r="B50" s="7" t="s">
        <v>124</v>
      </c>
      <c r="C50" s="13" t="s">
        <v>117</v>
      </c>
      <c r="D50" s="3">
        <v>3580095</v>
      </c>
    </row>
    <row r="51" spans="1:4" ht="15.6" x14ac:dyDescent="0.3">
      <c r="A51">
        <v>50</v>
      </c>
      <c r="B51" s="7" t="s">
        <v>125</v>
      </c>
      <c r="C51" s="13" t="s">
        <v>113</v>
      </c>
      <c r="D51" s="3">
        <v>2573904</v>
      </c>
    </row>
    <row r="52" spans="1:4" ht="15.6" x14ac:dyDescent="0.3">
      <c r="A52">
        <v>51</v>
      </c>
      <c r="B52" s="7" t="s">
        <v>125</v>
      </c>
      <c r="C52" s="13" t="s">
        <v>112</v>
      </c>
      <c r="D52" s="3">
        <v>2466658</v>
      </c>
    </row>
    <row r="53" spans="1:4" ht="15.6" x14ac:dyDescent="0.3">
      <c r="A53">
        <v>52</v>
      </c>
      <c r="B53" s="7" t="s">
        <v>125</v>
      </c>
      <c r="C53" s="13" t="s">
        <v>147</v>
      </c>
      <c r="D53" s="3">
        <v>1823182</v>
      </c>
    </row>
    <row r="54" spans="1:4" ht="15.6" x14ac:dyDescent="0.3">
      <c r="A54">
        <v>53</v>
      </c>
      <c r="B54" s="7" t="s">
        <v>125</v>
      </c>
      <c r="C54" s="13" t="s">
        <v>114</v>
      </c>
      <c r="D54" s="3">
        <v>6649251</v>
      </c>
    </row>
    <row r="55" spans="1:4" ht="15.6" x14ac:dyDescent="0.3">
      <c r="A55">
        <v>54</v>
      </c>
      <c r="B55" s="7" t="s">
        <v>125</v>
      </c>
      <c r="C55" s="13" t="s">
        <v>115</v>
      </c>
      <c r="D55" s="3">
        <v>2895642</v>
      </c>
    </row>
    <row r="56" spans="1:4" ht="15.6" x14ac:dyDescent="0.3">
      <c r="A56">
        <v>55</v>
      </c>
      <c r="B56" s="7" t="s">
        <v>125</v>
      </c>
      <c r="C56" s="13" t="s">
        <v>116</v>
      </c>
      <c r="D56" s="3">
        <v>2466658</v>
      </c>
    </row>
    <row r="57" spans="1:4" ht="15.6" x14ac:dyDescent="0.3">
      <c r="A57">
        <v>56</v>
      </c>
      <c r="B57" s="7" t="s">
        <v>125</v>
      </c>
      <c r="C57" s="13" t="s">
        <v>117</v>
      </c>
      <c r="D57" s="3">
        <v>4504332</v>
      </c>
    </row>
    <row r="58" spans="1:4" ht="15.6" x14ac:dyDescent="0.3">
      <c r="A58">
        <v>57</v>
      </c>
      <c r="B58" s="7" t="s">
        <v>126</v>
      </c>
      <c r="C58" s="13" t="s">
        <v>113</v>
      </c>
      <c r="D58" s="3">
        <v>12203636</v>
      </c>
    </row>
    <row r="59" spans="1:4" ht="15.6" x14ac:dyDescent="0.3">
      <c r="A59">
        <v>58</v>
      </c>
      <c r="B59" s="7" t="s">
        <v>126</v>
      </c>
      <c r="C59" s="13" t="s">
        <v>112</v>
      </c>
      <c r="D59" s="3">
        <v>19713565</v>
      </c>
    </row>
    <row r="60" spans="1:4" ht="15.6" x14ac:dyDescent="0.3">
      <c r="A60">
        <v>59</v>
      </c>
      <c r="B60" s="7" t="s">
        <v>126</v>
      </c>
      <c r="C60" s="13" t="s">
        <v>147</v>
      </c>
      <c r="D60" s="3">
        <v>15019859</v>
      </c>
    </row>
    <row r="61" spans="1:4" ht="15.6" x14ac:dyDescent="0.3">
      <c r="A61">
        <v>60</v>
      </c>
      <c r="B61" s="7" t="s">
        <v>126</v>
      </c>
      <c r="C61" s="13" t="s">
        <v>114</v>
      </c>
      <c r="D61" s="3">
        <v>26248754</v>
      </c>
    </row>
    <row r="62" spans="1:4" ht="15.6" x14ac:dyDescent="0.3">
      <c r="A62">
        <v>61</v>
      </c>
      <c r="B62" s="7" t="s">
        <v>126</v>
      </c>
      <c r="C62" s="13" t="s">
        <v>115</v>
      </c>
      <c r="D62" s="3">
        <v>12203636</v>
      </c>
    </row>
    <row r="63" spans="1:4" ht="15.6" x14ac:dyDescent="0.3">
      <c r="A63">
        <v>62</v>
      </c>
      <c r="B63" s="7" t="s">
        <v>126</v>
      </c>
      <c r="C63" s="13" t="s">
        <v>116</v>
      </c>
      <c r="D63" s="3">
        <v>22999159</v>
      </c>
    </row>
    <row r="64" spans="1:4" ht="15.6" x14ac:dyDescent="0.3">
      <c r="A64">
        <v>63</v>
      </c>
      <c r="B64" s="7" t="s">
        <v>126</v>
      </c>
      <c r="C64" s="13" t="s">
        <v>117</v>
      </c>
      <c r="D64" s="3">
        <v>30039718</v>
      </c>
    </row>
    <row r="65" spans="1:4" ht="15.6" x14ac:dyDescent="0.3">
      <c r="A65">
        <v>64</v>
      </c>
      <c r="B65" s="7" t="s">
        <v>127</v>
      </c>
      <c r="C65" s="13" t="s">
        <v>113</v>
      </c>
      <c r="D65" s="3">
        <v>16083092</v>
      </c>
    </row>
    <row r="66" spans="1:4" ht="15.6" x14ac:dyDescent="0.3">
      <c r="A66">
        <v>65</v>
      </c>
      <c r="B66" s="7" t="s">
        <v>127</v>
      </c>
      <c r="C66" s="13" t="s">
        <v>112</v>
      </c>
      <c r="D66" s="3">
        <v>26805153</v>
      </c>
    </row>
    <row r="67" spans="1:4" ht="15.6" x14ac:dyDescent="0.3">
      <c r="A67">
        <v>66</v>
      </c>
      <c r="B67" s="7" t="s">
        <v>127</v>
      </c>
      <c r="C67" s="13" t="s">
        <v>147</v>
      </c>
      <c r="D67" s="3">
        <v>19433736</v>
      </c>
    </row>
    <row r="68" spans="1:4" ht="15.6" x14ac:dyDescent="0.3">
      <c r="A68">
        <v>67</v>
      </c>
      <c r="B68" s="7" t="s">
        <v>127</v>
      </c>
      <c r="C68" s="13" t="s">
        <v>114</v>
      </c>
      <c r="D68" s="3">
        <v>40877859</v>
      </c>
    </row>
    <row r="69" spans="1:4" ht="15.6" x14ac:dyDescent="0.3">
      <c r="A69">
        <v>68</v>
      </c>
      <c r="B69" s="7" t="s">
        <v>127</v>
      </c>
      <c r="C69" s="13" t="s">
        <v>115</v>
      </c>
      <c r="D69" s="3">
        <v>10722061</v>
      </c>
    </row>
    <row r="70" spans="1:4" ht="15.6" x14ac:dyDescent="0.3">
      <c r="A70">
        <v>69</v>
      </c>
      <c r="B70" s="7" t="s">
        <v>127</v>
      </c>
      <c r="C70" s="13" t="s">
        <v>116</v>
      </c>
      <c r="D70" s="3">
        <v>17423350</v>
      </c>
    </row>
    <row r="71" spans="1:4" ht="15.6" x14ac:dyDescent="0.3">
      <c r="A71">
        <v>70</v>
      </c>
      <c r="B71" s="7" t="s">
        <v>127</v>
      </c>
      <c r="C71" s="13" t="s">
        <v>117</v>
      </c>
      <c r="D71" s="3">
        <v>39537601</v>
      </c>
    </row>
    <row r="72" spans="1:4" ht="15.6" x14ac:dyDescent="0.3">
      <c r="A72">
        <v>71</v>
      </c>
      <c r="B72" s="7" t="s">
        <v>145</v>
      </c>
      <c r="C72" s="13" t="s">
        <v>113</v>
      </c>
      <c r="D72" s="3">
        <v>203812</v>
      </c>
    </row>
    <row r="73" spans="1:4" ht="15.6" x14ac:dyDescent="0.3">
      <c r="A73">
        <v>72</v>
      </c>
      <c r="B73" s="7" t="s">
        <v>145</v>
      </c>
      <c r="C73" s="13" t="s">
        <v>112</v>
      </c>
      <c r="D73" s="3">
        <v>1508211</v>
      </c>
    </row>
    <row r="74" spans="1:4" ht="15.6" x14ac:dyDescent="0.3">
      <c r="A74">
        <v>73</v>
      </c>
      <c r="B74" s="7" t="s">
        <v>145</v>
      </c>
      <c r="C74" s="13" t="s">
        <v>147</v>
      </c>
      <c r="D74" s="3">
        <v>407625</v>
      </c>
    </row>
    <row r="75" spans="1:4" ht="15.6" x14ac:dyDescent="0.3">
      <c r="A75">
        <v>74</v>
      </c>
      <c r="B75" s="7" t="s">
        <v>145</v>
      </c>
      <c r="C75" s="13" t="s">
        <v>114</v>
      </c>
      <c r="D75" s="3">
        <v>2201173</v>
      </c>
    </row>
    <row r="76" spans="1:4" ht="15.6" x14ac:dyDescent="0.3">
      <c r="A76">
        <v>75</v>
      </c>
      <c r="B76" s="7" t="s">
        <v>145</v>
      </c>
      <c r="C76" s="13" t="s">
        <v>115</v>
      </c>
      <c r="D76" s="3">
        <v>1100586</v>
      </c>
    </row>
    <row r="77" spans="1:4" ht="15.6" x14ac:dyDescent="0.3">
      <c r="A77">
        <v>76</v>
      </c>
      <c r="B77" s="7" t="s">
        <v>145</v>
      </c>
      <c r="C77" s="13" t="s">
        <v>116</v>
      </c>
      <c r="D77" s="3">
        <v>529912</v>
      </c>
    </row>
    <row r="78" spans="1:4" ht="15.6" x14ac:dyDescent="0.3">
      <c r="A78">
        <v>77</v>
      </c>
      <c r="B78" s="7" t="s">
        <v>145</v>
      </c>
      <c r="C78" s="13" t="s">
        <v>117</v>
      </c>
      <c r="D78" s="3">
        <v>407625</v>
      </c>
    </row>
    <row r="79" spans="1:4" ht="15.6" x14ac:dyDescent="0.3">
      <c r="A79">
        <v>78</v>
      </c>
      <c r="B79" s="7" t="s">
        <v>128</v>
      </c>
      <c r="C79" s="13" t="s">
        <v>113</v>
      </c>
      <c r="D79" s="3">
        <v>7846741</v>
      </c>
    </row>
    <row r="80" spans="1:4" ht="15.6" x14ac:dyDescent="0.3">
      <c r="A80">
        <v>79</v>
      </c>
      <c r="B80" s="7" t="s">
        <v>128</v>
      </c>
      <c r="C80" s="13" t="s">
        <v>112</v>
      </c>
      <c r="D80" s="3">
        <v>23540223</v>
      </c>
    </row>
    <row r="81" spans="1:4" ht="15.6" x14ac:dyDescent="0.3">
      <c r="A81">
        <v>80</v>
      </c>
      <c r="B81" s="7" t="s">
        <v>128</v>
      </c>
      <c r="C81" s="13" t="s">
        <v>147</v>
      </c>
      <c r="D81" s="3">
        <v>16900673</v>
      </c>
    </row>
    <row r="82" spans="1:4" ht="15.6" x14ac:dyDescent="0.3">
      <c r="A82">
        <v>81</v>
      </c>
      <c r="B82" s="7" t="s">
        <v>128</v>
      </c>
      <c r="C82" s="13" t="s">
        <v>114</v>
      </c>
      <c r="D82" s="3">
        <v>26558200</v>
      </c>
    </row>
    <row r="83" spans="1:4" ht="15.6" x14ac:dyDescent="0.3">
      <c r="A83">
        <v>82</v>
      </c>
      <c r="B83" s="7" t="s">
        <v>128</v>
      </c>
      <c r="C83" s="13" t="s">
        <v>115</v>
      </c>
      <c r="D83" s="3">
        <v>13279100</v>
      </c>
    </row>
    <row r="84" spans="1:4" ht="15.6" x14ac:dyDescent="0.3">
      <c r="A84">
        <v>83</v>
      </c>
      <c r="B84" s="7" t="s">
        <v>128</v>
      </c>
      <c r="C84" s="13" t="s">
        <v>116</v>
      </c>
      <c r="D84" s="3">
        <v>12675505</v>
      </c>
    </row>
    <row r="85" spans="1:4" ht="15.6" x14ac:dyDescent="0.3">
      <c r="A85">
        <v>84</v>
      </c>
      <c r="B85" s="7" t="s">
        <v>128</v>
      </c>
      <c r="C85" s="13" t="s">
        <v>117</v>
      </c>
      <c r="D85" s="3">
        <v>23842250</v>
      </c>
    </row>
    <row r="86" spans="1:4" ht="15.6" x14ac:dyDescent="0.3">
      <c r="A86">
        <v>85</v>
      </c>
      <c r="B86" s="7" t="s">
        <v>129</v>
      </c>
      <c r="C86" s="13" t="s">
        <v>113</v>
      </c>
      <c r="D86" s="3">
        <v>96349</v>
      </c>
    </row>
    <row r="87" spans="1:4" ht="15.6" x14ac:dyDescent="0.3">
      <c r="A87">
        <v>86</v>
      </c>
      <c r="B87" s="7" t="s">
        <v>129</v>
      </c>
      <c r="C87" s="13" t="s">
        <v>112</v>
      </c>
      <c r="D87" s="3">
        <v>148903</v>
      </c>
    </row>
    <row r="88" spans="1:4" ht="15.6" x14ac:dyDescent="0.3">
      <c r="A88">
        <v>87</v>
      </c>
      <c r="B88" s="7" t="s">
        <v>129</v>
      </c>
      <c r="C88" s="13" t="s">
        <v>147</v>
      </c>
      <c r="D88" s="3">
        <v>87590</v>
      </c>
    </row>
    <row r="89" spans="1:4" ht="15.6" x14ac:dyDescent="0.3">
      <c r="A89">
        <v>88</v>
      </c>
      <c r="B89" s="7" t="s">
        <v>129</v>
      </c>
      <c r="C89" s="13" t="s">
        <v>114</v>
      </c>
      <c r="D89" s="3">
        <v>578093</v>
      </c>
    </row>
    <row r="90" spans="1:4" ht="15.6" x14ac:dyDescent="0.3">
      <c r="A90">
        <v>89</v>
      </c>
      <c r="B90" s="7" t="s">
        <v>129</v>
      </c>
      <c r="C90" s="13" t="s">
        <v>115</v>
      </c>
      <c r="D90" s="3">
        <v>131385</v>
      </c>
    </row>
    <row r="91" spans="1:4" ht="15.6" x14ac:dyDescent="0.3">
      <c r="A91">
        <v>90</v>
      </c>
      <c r="B91" s="7" t="s">
        <v>129</v>
      </c>
      <c r="C91" s="13" t="s">
        <v>116</v>
      </c>
      <c r="D91" s="3">
        <v>166421</v>
      </c>
    </row>
    <row r="92" spans="1:4" ht="15.6" x14ac:dyDescent="0.3">
      <c r="A92">
        <v>91</v>
      </c>
      <c r="B92" s="7" t="s">
        <v>129</v>
      </c>
      <c r="C92" s="13" t="s">
        <v>117</v>
      </c>
      <c r="D92" s="3">
        <v>543057</v>
      </c>
    </row>
    <row r="93" spans="1:4" ht="15.6" x14ac:dyDescent="0.3">
      <c r="A93">
        <v>92</v>
      </c>
      <c r="B93" s="7" t="s">
        <v>130</v>
      </c>
      <c r="C93" s="13" t="s">
        <v>113</v>
      </c>
      <c r="D93" s="3">
        <v>364794</v>
      </c>
    </row>
    <row r="94" spans="1:4" ht="15.6" x14ac:dyDescent="0.3">
      <c r="A94">
        <v>93</v>
      </c>
      <c r="B94" s="7" t="s">
        <v>130</v>
      </c>
      <c r="C94" s="13" t="s">
        <v>112</v>
      </c>
      <c r="D94" s="3">
        <v>787187</v>
      </c>
    </row>
    <row r="95" spans="1:4" ht="15.6" x14ac:dyDescent="0.3">
      <c r="A95">
        <v>94</v>
      </c>
      <c r="B95" s="7" t="s">
        <v>130</v>
      </c>
      <c r="C95" s="13" t="s">
        <v>147</v>
      </c>
      <c r="D95" s="3">
        <v>172797</v>
      </c>
    </row>
    <row r="96" spans="1:4" ht="15.6" x14ac:dyDescent="0.3">
      <c r="A96">
        <v>95</v>
      </c>
      <c r="B96" s="7" t="s">
        <v>130</v>
      </c>
      <c r="C96" s="13" t="s">
        <v>114</v>
      </c>
      <c r="D96" s="3">
        <v>921585</v>
      </c>
    </row>
    <row r="97" spans="1:4" ht="15.6" x14ac:dyDescent="0.3">
      <c r="A97">
        <v>96</v>
      </c>
      <c r="B97" s="7" t="s">
        <v>130</v>
      </c>
      <c r="C97" s="13" t="s">
        <v>115</v>
      </c>
      <c r="D97" s="3">
        <v>614390</v>
      </c>
    </row>
    <row r="98" spans="1:4" ht="15.6" x14ac:dyDescent="0.3">
      <c r="A98">
        <v>97</v>
      </c>
      <c r="B98" s="7" t="s">
        <v>130</v>
      </c>
      <c r="C98" s="13" t="s">
        <v>116</v>
      </c>
      <c r="D98" s="3">
        <v>633589</v>
      </c>
    </row>
    <row r="99" spans="1:4" ht="15.6" x14ac:dyDescent="0.3">
      <c r="A99">
        <v>98</v>
      </c>
      <c r="B99" s="7" t="s">
        <v>130</v>
      </c>
      <c r="C99" s="13" t="s">
        <v>117</v>
      </c>
      <c r="D99" s="3">
        <v>499192</v>
      </c>
    </row>
    <row r="100" spans="1:4" ht="15.6" x14ac:dyDescent="0.3">
      <c r="A100">
        <v>99</v>
      </c>
      <c r="B100" s="7" t="s">
        <v>131</v>
      </c>
      <c r="C100" s="13" t="s">
        <v>113</v>
      </c>
      <c r="D100" s="3">
        <v>922081</v>
      </c>
    </row>
    <row r="101" spans="1:4" ht="15.6" x14ac:dyDescent="0.3">
      <c r="A101">
        <v>100</v>
      </c>
      <c r="B101" s="7" t="s">
        <v>131</v>
      </c>
      <c r="C101" s="13" t="s">
        <v>112</v>
      </c>
      <c r="D101" s="3">
        <v>1229441</v>
      </c>
    </row>
    <row r="102" spans="1:4" ht="15.6" x14ac:dyDescent="0.3">
      <c r="A102">
        <v>101</v>
      </c>
      <c r="B102" s="7" t="s">
        <v>131</v>
      </c>
      <c r="C102" s="13" t="s">
        <v>147</v>
      </c>
      <c r="D102" s="3">
        <v>447069</v>
      </c>
    </row>
    <row r="103" spans="1:4" ht="15.6" x14ac:dyDescent="0.3">
      <c r="A103">
        <v>102</v>
      </c>
      <c r="B103" s="7" t="s">
        <v>131</v>
      </c>
      <c r="C103" s="13" t="s">
        <v>114</v>
      </c>
      <c r="D103" s="3">
        <v>1592685</v>
      </c>
    </row>
    <row r="104" spans="1:4" ht="15.6" x14ac:dyDescent="0.3">
      <c r="A104">
        <v>103</v>
      </c>
      <c r="B104" s="7" t="s">
        <v>131</v>
      </c>
      <c r="C104" s="13" t="s">
        <v>115</v>
      </c>
      <c r="D104" s="3">
        <v>642662</v>
      </c>
    </row>
    <row r="105" spans="1:4" ht="15.6" x14ac:dyDescent="0.3">
      <c r="A105">
        <v>104</v>
      </c>
      <c r="B105" s="7" t="s">
        <v>131</v>
      </c>
      <c r="C105" s="13" t="s">
        <v>116</v>
      </c>
      <c r="D105" s="3">
        <v>1145615</v>
      </c>
    </row>
    <row r="106" spans="1:4" ht="15.6" x14ac:dyDescent="0.3">
      <c r="A106">
        <v>105</v>
      </c>
      <c r="B106" s="7" t="s">
        <v>131</v>
      </c>
      <c r="C106" s="13" t="s">
        <v>117</v>
      </c>
      <c r="D106" s="3">
        <v>1257383</v>
      </c>
    </row>
    <row r="107" spans="1:4" ht="15.6" x14ac:dyDescent="0.3">
      <c r="A107">
        <v>106</v>
      </c>
      <c r="B107" s="7" t="s">
        <v>132</v>
      </c>
      <c r="C107" s="13" t="s">
        <v>113</v>
      </c>
      <c r="D107" s="3">
        <v>110501</v>
      </c>
    </row>
    <row r="108" spans="1:4" ht="15.6" x14ac:dyDescent="0.3">
      <c r="A108">
        <v>107</v>
      </c>
      <c r="B108" s="7" t="s">
        <v>132</v>
      </c>
      <c r="C108" s="13" t="s">
        <v>112</v>
      </c>
      <c r="D108" s="3">
        <v>251697</v>
      </c>
    </row>
    <row r="109" spans="1:4" ht="15.6" x14ac:dyDescent="0.3">
      <c r="A109">
        <v>108</v>
      </c>
      <c r="B109" s="7" t="s">
        <v>132</v>
      </c>
      <c r="C109" s="13" t="s">
        <v>147</v>
      </c>
      <c r="D109" s="3">
        <v>263974</v>
      </c>
    </row>
    <row r="110" spans="1:4" ht="15.6" x14ac:dyDescent="0.3">
      <c r="A110">
        <v>109</v>
      </c>
      <c r="B110" s="7" t="s">
        <v>132</v>
      </c>
      <c r="C110" s="13" t="s">
        <v>114</v>
      </c>
      <c r="D110" s="3">
        <v>362197</v>
      </c>
    </row>
    <row r="111" spans="1:4" ht="15.6" x14ac:dyDescent="0.3">
      <c r="A111">
        <v>110</v>
      </c>
      <c r="B111" s="7" t="s">
        <v>132</v>
      </c>
      <c r="C111" s="13" t="s">
        <v>115</v>
      </c>
      <c r="D111" s="3">
        <v>165751</v>
      </c>
    </row>
    <row r="112" spans="1:4" ht="15.6" x14ac:dyDescent="0.3">
      <c r="A112">
        <v>111</v>
      </c>
      <c r="B112" s="7" t="s">
        <v>132</v>
      </c>
      <c r="C112" s="13" t="s">
        <v>116</v>
      </c>
      <c r="D112" s="3">
        <v>276252</v>
      </c>
    </row>
    <row r="113" spans="1:4" ht="15.6" x14ac:dyDescent="0.3">
      <c r="A113">
        <v>112</v>
      </c>
      <c r="B113" s="7" t="s">
        <v>132</v>
      </c>
      <c r="C113" s="13" t="s">
        <v>117</v>
      </c>
      <c r="D113" s="3">
        <v>399031</v>
      </c>
    </row>
    <row r="114" spans="1:4" ht="15.6" x14ac:dyDescent="0.3">
      <c r="A114">
        <v>113</v>
      </c>
      <c r="B114" s="7" t="s">
        <v>133</v>
      </c>
      <c r="C114" s="13" t="s">
        <v>113</v>
      </c>
      <c r="D114" s="3">
        <v>1270457</v>
      </c>
    </row>
    <row r="115" spans="1:4" ht="15.6" x14ac:dyDescent="0.3">
      <c r="A115">
        <v>114</v>
      </c>
      <c r="B115" s="7" t="s">
        <v>133</v>
      </c>
      <c r="C115" s="13" t="s">
        <v>112</v>
      </c>
      <c r="D115" s="3">
        <v>3322737</v>
      </c>
    </row>
    <row r="116" spans="1:4" ht="15.6" x14ac:dyDescent="0.3">
      <c r="A116">
        <v>115</v>
      </c>
      <c r="B116" s="7" t="s">
        <v>133</v>
      </c>
      <c r="C116" s="13" t="s">
        <v>147</v>
      </c>
      <c r="D116" s="3">
        <v>2345461</v>
      </c>
    </row>
    <row r="117" spans="1:4" ht="15.6" x14ac:dyDescent="0.3">
      <c r="A117">
        <v>116</v>
      </c>
      <c r="B117" s="7" t="s">
        <v>133</v>
      </c>
      <c r="C117" s="13" t="s">
        <v>114</v>
      </c>
      <c r="D117" s="3">
        <v>5277288</v>
      </c>
    </row>
    <row r="118" spans="1:4" ht="15.6" x14ac:dyDescent="0.3">
      <c r="A118">
        <v>117</v>
      </c>
      <c r="B118" s="7" t="s">
        <v>133</v>
      </c>
      <c r="C118" s="13" t="s">
        <v>115</v>
      </c>
      <c r="D118" s="3">
        <v>4104558</v>
      </c>
    </row>
    <row r="119" spans="1:4" ht="15.6" x14ac:dyDescent="0.3">
      <c r="A119">
        <v>118</v>
      </c>
      <c r="B119" s="7" t="s">
        <v>133</v>
      </c>
      <c r="C119" s="13" t="s">
        <v>116</v>
      </c>
      <c r="D119" s="3">
        <v>3225009</v>
      </c>
    </row>
    <row r="120" spans="1:4" ht="15.6" x14ac:dyDescent="0.3">
      <c r="A120">
        <v>119</v>
      </c>
      <c r="B120" s="7" t="s">
        <v>133</v>
      </c>
      <c r="C120" s="13" t="s">
        <v>117</v>
      </c>
      <c r="D120" s="3">
        <v>3518192</v>
      </c>
    </row>
    <row r="121" spans="1:4" ht="15.6" x14ac:dyDescent="0.3">
      <c r="A121">
        <v>120</v>
      </c>
      <c r="B121" s="7" t="s">
        <v>134</v>
      </c>
      <c r="C121" s="13" t="s">
        <v>113</v>
      </c>
      <c r="D121" s="3">
        <v>74034</v>
      </c>
    </row>
    <row r="122" spans="1:4" ht="15.6" x14ac:dyDescent="0.3">
      <c r="A122">
        <v>121</v>
      </c>
      <c r="B122" s="7" t="s">
        <v>134</v>
      </c>
      <c r="C122" s="13" t="s">
        <v>112</v>
      </c>
      <c r="D122" s="3">
        <v>157939</v>
      </c>
    </row>
    <row r="123" spans="1:4" ht="15.6" x14ac:dyDescent="0.3">
      <c r="A123">
        <v>122</v>
      </c>
      <c r="B123" s="7" t="s">
        <v>134</v>
      </c>
      <c r="C123" s="13" t="s">
        <v>147</v>
      </c>
      <c r="D123" s="3">
        <v>172746</v>
      </c>
    </row>
    <row r="124" spans="1:4" ht="15.6" x14ac:dyDescent="0.3">
      <c r="A124">
        <v>123</v>
      </c>
      <c r="B124" s="7" t="s">
        <v>134</v>
      </c>
      <c r="C124" s="13" t="s">
        <v>114</v>
      </c>
      <c r="D124" s="3">
        <v>350427</v>
      </c>
    </row>
    <row r="125" spans="1:4" ht="15.6" x14ac:dyDescent="0.3">
      <c r="A125">
        <v>124</v>
      </c>
      <c r="B125" s="7" t="s">
        <v>134</v>
      </c>
      <c r="C125" s="13" t="s">
        <v>115</v>
      </c>
      <c r="D125" s="3">
        <v>153003</v>
      </c>
    </row>
    <row r="126" spans="1:4" ht="15.6" x14ac:dyDescent="0.3">
      <c r="A126">
        <v>125</v>
      </c>
      <c r="B126" s="7" t="s">
        <v>134</v>
      </c>
      <c r="C126" s="13" t="s">
        <v>116</v>
      </c>
      <c r="D126" s="3">
        <v>241844</v>
      </c>
    </row>
    <row r="127" spans="1:4" ht="15.6" x14ac:dyDescent="0.3">
      <c r="A127">
        <v>126</v>
      </c>
      <c r="B127" s="7" t="s">
        <v>134</v>
      </c>
      <c r="C127" s="13" t="s">
        <v>117</v>
      </c>
      <c r="D127" s="3">
        <v>315878</v>
      </c>
    </row>
    <row r="128" spans="1:4" ht="15.6" x14ac:dyDescent="0.3">
      <c r="A128">
        <v>127</v>
      </c>
      <c r="B128" s="7" t="s">
        <v>135</v>
      </c>
      <c r="C128" s="13" t="s">
        <v>113</v>
      </c>
      <c r="D128" s="3">
        <v>7431330</v>
      </c>
    </row>
    <row r="129" spans="1:4" ht="15.6" x14ac:dyDescent="0.3">
      <c r="A129">
        <v>128</v>
      </c>
      <c r="B129" s="7" t="s">
        <v>135</v>
      </c>
      <c r="C129" s="13" t="s">
        <v>112</v>
      </c>
      <c r="D129" s="3">
        <v>8813903</v>
      </c>
    </row>
    <row r="130" spans="1:4" ht="15.6" x14ac:dyDescent="0.3">
      <c r="A130">
        <v>129</v>
      </c>
      <c r="B130" s="7" t="s">
        <v>135</v>
      </c>
      <c r="C130" s="13" t="s">
        <v>147</v>
      </c>
      <c r="D130" s="3">
        <v>8468260</v>
      </c>
    </row>
    <row r="131" spans="1:4" ht="15.6" x14ac:dyDescent="0.3">
      <c r="A131">
        <v>130</v>
      </c>
      <c r="B131" s="7" t="s">
        <v>135</v>
      </c>
      <c r="C131" s="13" t="s">
        <v>114</v>
      </c>
      <c r="D131" s="3">
        <v>12788801</v>
      </c>
    </row>
    <row r="132" spans="1:4" ht="15.6" x14ac:dyDescent="0.3">
      <c r="A132">
        <v>131</v>
      </c>
      <c r="B132" s="7" t="s">
        <v>135</v>
      </c>
      <c r="C132" s="13" t="s">
        <v>115</v>
      </c>
      <c r="D132" s="3">
        <v>6394400</v>
      </c>
    </row>
    <row r="133" spans="1:4" ht="15.6" x14ac:dyDescent="0.3">
      <c r="A133">
        <v>132</v>
      </c>
      <c r="B133" s="7" t="s">
        <v>135</v>
      </c>
      <c r="C133" s="13" t="s">
        <v>116</v>
      </c>
      <c r="D133" s="3">
        <v>11233406</v>
      </c>
    </row>
    <row r="134" spans="1:4" ht="15.6" x14ac:dyDescent="0.3">
      <c r="A134">
        <v>133</v>
      </c>
      <c r="B134" s="7" t="s">
        <v>135</v>
      </c>
      <c r="C134" s="13" t="s">
        <v>117</v>
      </c>
      <c r="D134" s="3">
        <v>12270336</v>
      </c>
    </row>
    <row r="135" spans="1:4" ht="15.6" x14ac:dyDescent="0.3">
      <c r="A135">
        <v>134</v>
      </c>
      <c r="B135" s="7" t="s">
        <v>136</v>
      </c>
      <c r="C135" s="13" t="s">
        <v>113</v>
      </c>
      <c r="D135" s="3">
        <v>1948931</v>
      </c>
    </row>
    <row r="136" spans="1:4" ht="15.6" x14ac:dyDescent="0.3">
      <c r="A136">
        <v>135</v>
      </c>
      <c r="B136" s="7" t="s">
        <v>136</v>
      </c>
      <c r="C136" s="13" t="s">
        <v>112</v>
      </c>
      <c r="D136" s="3">
        <v>3277747</v>
      </c>
    </row>
    <row r="137" spans="1:4" ht="15.6" x14ac:dyDescent="0.3">
      <c r="A137">
        <v>136</v>
      </c>
      <c r="B137" s="7" t="s">
        <v>136</v>
      </c>
      <c r="C137" s="13" t="s">
        <v>147</v>
      </c>
      <c r="D137" s="3">
        <v>3632098</v>
      </c>
    </row>
    <row r="138" spans="1:4" ht="15.6" x14ac:dyDescent="0.3">
      <c r="A138">
        <v>137</v>
      </c>
      <c r="B138" s="7" t="s">
        <v>136</v>
      </c>
      <c r="C138" s="13" t="s">
        <v>114</v>
      </c>
      <c r="D138" s="3">
        <v>5669616</v>
      </c>
    </row>
    <row r="139" spans="1:4" ht="15.6" x14ac:dyDescent="0.3">
      <c r="A139">
        <v>138</v>
      </c>
      <c r="B139" s="7" t="s">
        <v>136</v>
      </c>
      <c r="C139" s="13" t="s">
        <v>115</v>
      </c>
      <c r="D139" s="3">
        <v>3011984</v>
      </c>
    </row>
    <row r="140" spans="1:4" ht="15.6" x14ac:dyDescent="0.3">
      <c r="A140">
        <v>139</v>
      </c>
      <c r="B140" s="7" t="s">
        <v>136</v>
      </c>
      <c r="C140" s="13" t="s">
        <v>116</v>
      </c>
      <c r="D140" s="3">
        <v>3720686</v>
      </c>
    </row>
    <row r="141" spans="1:4" ht="15.6" x14ac:dyDescent="0.3">
      <c r="A141">
        <v>140</v>
      </c>
      <c r="B141" s="7" t="s">
        <v>136</v>
      </c>
      <c r="C141" s="13" t="s">
        <v>117</v>
      </c>
      <c r="D141" s="3">
        <v>5581028</v>
      </c>
    </row>
    <row r="142" spans="1:4" ht="15.6" x14ac:dyDescent="0.3">
      <c r="A142">
        <v>141</v>
      </c>
      <c r="B142" s="7" t="s">
        <v>137</v>
      </c>
      <c r="C142" s="13" t="s">
        <v>113</v>
      </c>
      <c r="D142" s="3">
        <v>9872931</v>
      </c>
    </row>
    <row r="143" spans="1:4" ht="15.6" x14ac:dyDescent="0.3">
      <c r="A143">
        <v>142</v>
      </c>
      <c r="B143" s="7" t="s">
        <v>137</v>
      </c>
      <c r="C143" s="13" t="s">
        <v>112</v>
      </c>
      <c r="D143" s="3">
        <v>14809397</v>
      </c>
    </row>
    <row r="144" spans="1:4" ht="15.6" x14ac:dyDescent="0.3">
      <c r="A144">
        <v>143</v>
      </c>
      <c r="B144" s="7" t="s">
        <v>137</v>
      </c>
      <c r="C144" s="13" t="s">
        <v>147</v>
      </c>
      <c r="D144" s="3">
        <v>7974291</v>
      </c>
    </row>
    <row r="145" spans="1:4" ht="15.6" x14ac:dyDescent="0.3">
      <c r="A145">
        <v>144</v>
      </c>
      <c r="B145" s="7" t="s">
        <v>137</v>
      </c>
      <c r="C145" s="13" t="s">
        <v>114</v>
      </c>
      <c r="D145" s="3">
        <v>26201240</v>
      </c>
    </row>
    <row r="146" spans="1:4" ht="15.6" x14ac:dyDescent="0.3">
      <c r="A146">
        <v>145</v>
      </c>
      <c r="B146" s="7" t="s">
        <v>137</v>
      </c>
      <c r="C146" s="13" t="s">
        <v>115</v>
      </c>
      <c r="D146" s="3">
        <v>7214834</v>
      </c>
    </row>
    <row r="147" spans="1:4" ht="15.6" x14ac:dyDescent="0.3">
      <c r="A147">
        <v>146</v>
      </c>
      <c r="B147" s="7" t="s">
        <v>137</v>
      </c>
      <c r="C147" s="13" t="s">
        <v>116</v>
      </c>
      <c r="D147" s="3">
        <v>7200366</v>
      </c>
    </row>
    <row r="148" spans="1:4" ht="15.6" x14ac:dyDescent="0.3">
      <c r="A148">
        <v>147</v>
      </c>
      <c r="B148" s="7" t="s">
        <v>137</v>
      </c>
      <c r="C148" s="13" t="s">
        <v>117</v>
      </c>
      <c r="D148" s="3">
        <v>7594562</v>
      </c>
    </row>
    <row r="149" spans="1:4" ht="15.6" x14ac:dyDescent="0.3">
      <c r="A149">
        <v>148</v>
      </c>
      <c r="B149" s="7" t="s">
        <v>138</v>
      </c>
      <c r="C149" s="13" t="s">
        <v>113</v>
      </c>
      <c r="D149" s="3">
        <v>2877453</v>
      </c>
    </row>
    <row r="150" spans="1:4" ht="15.6" x14ac:dyDescent="0.3">
      <c r="A150">
        <v>149</v>
      </c>
      <c r="B150" s="7" t="s">
        <v>138</v>
      </c>
      <c r="C150" s="13" t="s">
        <v>112</v>
      </c>
      <c r="D150" s="3">
        <v>3699582</v>
      </c>
    </row>
    <row r="151" spans="1:4" ht="15.6" x14ac:dyDescent="0.3">
      <c r="A151">
        <v>150</v>
      </c>
      <c r="B151" s="7" t="s">
        <v>138</v>
      </c>
      <c r="C151" s="13" t="s">
        <v>147</v>
      </c>
      <c r="D151" s="3">
        <v>2671920</v>
      </c>
    </row>
    <row r="152" spans="1:4" ht="15.6" x14ac:dyDescent="0.3">
      <c r="A152">
        <v>151</v>
      </c>
      <c r="B152" s="7" t="s">
        <v>138</v>
      </c>
      <c r="C152" s="13" t="s">
        <v>114</v>
      </c>
      <c r="D152" s="3">
        <v>6268736</v>
      </c>
    </row>
    <row r="153" spans="1:4" ht="15.6" x14ac:dyDescent="0.3">
      <c r="A153">
        <v>152</v>
      </c>
      <c r="B153" s="7" t="s">
        <v>138</v>
      </c>
      <c r="C153" s="13" t="s">
        <v>115</v>
      </c>
      <c r="D153" s="3">
        <v>2466388</v>
      </c>
    </row>
    <row r="154" spans="1:4" ht="15.6" x14ac:dyDescent="0.3">
      <c r="A154">
        <v>153</v>
      </c>
      <c r="B154" s="7" t="s">
        <v>138</v>
      </c>
      <c r="C154" s="13" t="s">
        <v>116</v>
      </c>
      <c r="D154" s="3">
        <v>3082985</v>
      </c>
    </row>
    <row r="155" spans="1:4" ht="15.6" x14ac:dyDescent="0.3">
      <c r="A155">
        <v>154</v>
      </c>
      <c r="B155" s="7" t="s">
        <v>138</v>
      </c>
      <c r="C155" s="13" t="s">
        <v>117</v>
      </c>
      <c r="D155" s="3">
        <v>5652139</v>
      </c>
    </row>
    <row r="156" spans="1:4" ht="15.6" x14ac:dyDescent="0.3">
      <c r="A156">
        <v>155</v>
      </c>
      <c r="B156" s="7" t="s">
        <v>139</v>
      </c>
      <c r="C156" s="13" t="s">
        <v>113</v>
      </c>
      <c r="D156" s="3">
        <v>970723</v>
      </c>
    </row>
    <row r="157" spans="1:4" ht="15.6" x14ac:dyDescent="0.3">
      <c r="A157">
        <v>156</v>
      </c>
      <c r="B157" s="7" t="s">
        <v>139</v>
      </c>
      <c r="C157" s="13" t="s">
        <v>112</v>
      </c>
      <c r="D157" s="3">
        <v>4465325</v>
      </c>
    </row>
    <row r="158" spans="1:4" ht="15.6" x14ac:dyDescent="0.3">
      <c r="A158">
        <v>157</v>
      </c>
      <c r="B158" s="7" t="s">
        <v>139</v>
      </c>
      <c r="C158" s="13" t="s">
        <v>147</v>
      </c>
      <c r="D158" s="3">
        <v>2135590</v>
      </c>
    </row>
    <row r="159" spans="1:4" ht="15.6" x14ac:dyDescent="0.3">
      <c r="A159">
        <v>158</v>
      </c>
      <c r="B159" s="7" t="s">
        <v>139</v>
      </c>
      <c r="C159" s="13" t="s">
        <v>114</v>
      </c>
      <c r="D159" s="3">
        <v>14172554</v>
      </c>
    </row>
    <row r="160" spans="1:4" ht="15.6" x14ac:dyDescent="0.3">
      <c r="A160">
        <v>159</v>
      </c>
      <c r="B160" s="7" t="s">
        <v>139</v>
      </c>
      <c r="C160" s="13" t="s">
        <v>115</v>
      </c>
      <c r="D160" s="3">
        <v>3106313</v>
      </c>
    </row>
    <row r="161" spans="1:4" ht="15.6" x14ac:dyDescent="0.3">
      <c r="A161">
        <v>160</v>
      </c>
      <c r="B161" s="7" t="s">
        <v>139</v>
      </c>
      <c r="C161" s="13" t="s">
        <v>116</v>
      </c>
      <c r="D161" s="3">
        <v>1747301</v>
      </c>
    </row>
    <row r="162" spans="1:4" ht="15.6" x14ac:dyDescent="0.3">
      <c r="A162">
        <v>161</v>
      </c>
      <c r="B162" s="7" t="s">
        <v>139</v>
      </c>
      <c r="C162" s="13" t="s">
        <v>117</v>
      </c>
      <c r="D162" s="3">
        <v>2718024</v>
      </c>
    </row>
    <row r="163" spans="1:4" ht="15.6" x14ac:dyDescent="0.3">
      <c r="A163">
        <v>162</v>
      </c>
      <c r="B163" s="7" t="s">
        <v>140</v>
      </c>
      <c r="C163" s="13" t="s">
        <v>113</v>
      </c>
      <c r="D163" s="3">
        <v>457800</v>
      </c>
    </row>
    <row r="164" spans="1:4" ht="15.6" x14ac:dyDescent="0.3">
      <c r="A164">
        <v>163</v>
      </c>
      <c r="B164" s="7" t="s">
        <v>140</v>
      </c>
      <c r="C164" s="13" t="s">
        <v>112</v>
      </c>
      <c r="D164" s="3">
        <v>769936</v>
      </c>
    </row>
    <row r="165" spans="1:4" ht="15.6" x14ac:dyDescent="0.3">
      <c r="A165">
        <v>164</v>
      </c>
      <c r="B165" s="7" t="s">
        <v>140</v>
      </c>
      <c r="C165" s="13" t="s">
        <v>147</v>
      </c>
      <c r="D165" s="3">
        <v>270518</v>
      </c>
    </row>
    <row r="166" spans="1:4" ht="15.6" x14ac:dyDescent="0.3">
      <c r="A166">
        <v>165</v>
      </c>
      <c r="B166" s="7" t="s">
        <v>140</v>
      </c>
      <c r="C166" s="13" t="s">
        <v>114</v>
      </c>
      <c r="D166" s="3">
        <v>894790</v>
      </c>
    </row>
    <row r="167" spans="1:4" ht="15.6" x14ac:dyDescent="0.3">
      <c r="A167">
        <v>166</v>
      </c>
      <c r="B167" s="7" t="s">
        <v>140</v>
      </c>
      <c r="C167" s="13" t="s">
        <v>115</v>
      </c>
      <c r="D167" s="3">
        <v>395373</v>
      </c>
    </row>
    <row r="168" spans="1:4" ht="15.6" x14ac:dyDescent="0.3">
      <c r="A168">
        <v>167</v>
      </c>
      <c r="B168" s="7" t="s">
        <v>140</v>
      </c>
      <c r="C168" s="13" t="s">
        <v>116</v>
      </c>
      <c r="D168" s="3">
        <v>520227</v>
      </c>
    </row>
    <row r="169" spans="1:4" ht="15.6" x14ac:dyDescent="0.3">
      <c r="A169">
        <v>168</v>
      </c>
      <c r="B169" s="7" t="s">
        <v>140</v>
      </c>
      <c r="C169" s="13" t="s">
        <v>117</v>
      </c>
      <c r="D169" s="3">
        <v>873981</v>
      </c>
    </row>
    <row r="170" spans="1:4" ht="15.6" x14ac:dyDescent="0.3">
      <c r="A170">
        <v>169</v>
      </c>
      <c r="B170" s="7" t="s">
        <v>141</v>
      </c>
      <c r="C170" s="13" t="s">
        <v>113</v>
      </c>
      <c r="D170" s="3">
        <v>1253597</v>
      </c>
    </row>
    <row r="171" spans="1:4" ht="15.6" x14ac:dyDescent="0.3">
      <c r="A171">
        <v>170</v>
      </c>
      <c r="B171" s="7" t="s">
        <v>141</v>
      </c>
      <c r="C171" s="13" t="s">
        <v>112</v>
      </c>
      <c r="D171" s="3">
        <v>2180168</v>
      </c>
    </row>
    <row r="172" spans="1:4" ht="15.6" x14ac:dyDescent="0.3">
      <c r="A172">
        <v>171</v>
      </c>
      <c r="B172" s="7" t="s">
        <v>141</v>
      </c>
      <c r="C172" s="13" t="s">
        <v>147</v>
      </c>
      <c r="D172" s="3">
        <v>1090084</v>
      </c>
    </row>
    <row r="173" spans="1:4" ht="15.6" x14ac:dyDescent="0.3">
      <c r="A173">
        <v>172</v>
      </c>
      <c r="B173" s="7" t="s">
        <v>141</v>
      </c>
      <c r="C173" s="13" t="s">
        <v>114</v>
      </c>
      <c r="D173" s="3">
        <v>3706286</v>
      </c>
    </row>
    <row r="174" spans="1:4" ht="15.6" x14ac:dyDescent="0.3">
      <c r="A174">
        <v>173</v>
      </c>
      <c r="B174" s="7" t="s">
        <v>141</v>
      </c>
      <c r="C174" s="13" t="s">
        <v>115</v>
      </c>
      <c r="D174" s="3">
        <v>1362605</v>
      </c>
    </row>
    <row r="175" spans="1:4" ht="15.6" x14ac:dyDescent="0.3">
      <c r="A175">
        <v>174</v>
      </c>
      <c r="B175" s="7" t="s">
        <v>141</v>
      </c>
      <c r="C175" s="13" t="s">
        <v>116</v>
      </c>
      <c r="D175" s="3">
        <v>1744135</v>
      </c>
    </row>
    <row r="176" spans="1:4" ht="15.6" x14ac:dyDescent="0.3">
      <c r="A176">
        <v>175</v>
      </c>
      <c r="B176" s="7" t="s">
        <v>141</v>
      </c>
      <c r="C176" s="13" t="s">
        <v>117</v>
      </c>
      <c r="D176" s="3">
        <v>2071160</v>
      </c>
    </row>
    <row r="177" spans="1:4" ht="15.6" x14ac:dyDescent="0.3">
      <c r="A177">
        <v>176</v>
      </c>
      <c r="B177" s="7" t="s">
        <v>142</v>
      </c>
      <c r="C177" s="13" t="s">
        <v>113</v>
      </c>
      <c r="D177" s="3">
        <v>662150</v>
      </c>
    </row>
    <row r="178" spans="1:4" ht="15.6" x14ac:dyDescent="0.3">
      <c r="A178">
        <v>177</v>
      </c>
      <c r="B178" s="7" t="s">
        <v>142</v>
      </c>
      <c r="C178" s="13" t="s">
        <v>112</v>
      </c>
      <c r="D178" s="3">
        <v>1324301</v>
      </c>
    </row>
    <row r="179" spans="1:4" ht="15.6" x14ac:dyDescent="0.3">
      <c r="A179">
        <v>178</v>
      </c>
      <c r="B179" s="7" t="s">
        <v>142</v>
      </c>
      <c r="C179" s="13" t="s">
        <v>147</v>
      </c>
      <c r="D179" s="3">
        <v>2151988</v>
      </c>
    </row>
    <row r="180" spans="1:4" ht="15.6" x14ac:dyDescent="0.3">
      <c r="A180">
        <v>179</v>
      </c>
      <c r="B180" s="7" t="s">
        <v>142</v>
      </c>
      <c r="C180" s="13" t="s">
        <v>114</v>
      </c>
      <c r="D180" s="3">
        <v>3421110</v>
      </c>
    </row>
    <row r="181" spans="1:4" ht="15.6" x14ac:dyDescent="0.3">
      <c r="A181">
        <v>180</v>
      </c>
      <c r="B181" s="7" t="s">
        <v>142</v>
      </c>
      <c r="C181" s="13" t="s">
        <v>115</v>
      </c>
      <c r="D181" s="3">
        <v>1324301</v>
      </c>
    </row>
    <row r="182" spans="1:4" ht="15.6" x14ac:dyDescent="0.3">
      <c r="A182">
        <v>181</v>
      </c>
      <c r="B182" s="7" t="s">
        <v>142</v>
      </c>
      <c r="C182" s="13" t="s">
        <v>116</v>
      </c>
      <c r="D182" s="3">
        <v>3502360</v>
      </c>
    </row>
    <row r="183" spans="1:4" ht="15.6" x14ac:dyDescent="0.3">
      <c r="A183">
        <v>182</v>
      </c>
      <c r="B183" s="7" t="s">
        <v>142</v>
      </c>
      <c r="C183" s="13" t="s">
        <v>117</v>
      </c>
      <c r="D183" s="3">
        <v>3586647</v>
      </c>
    </row>
    <row r="184" spans="1:4" ht="15.6" x14ac:dyDescent="0.3">
      <c r="A184">
        <v>183</v>
      </c>
      <c r="B184" s="7" t="s">
        <v>143</v>
      </c>
      <c r="C184" s="13" t="s">
        <v>113</v>
      </c>
      <c r="D184" s="3">
        <v>2557546</v>
      </c>
    </row>
    <row r="185" spans="1:4" ht="15.6" x14ac:dyDescent="0.3">
      <c r="A185">
        <v>184</v>
      </c>
      <c r="B185" s="7" t="s">
        <v>143</v>
      </c>
      <c r="C185" s="13" t="s">
        <v>112</v>
      </c>
      <c r="D185" s="3">
        <v>3887470</v>
      </c>
    </row>
    <row r="186" spans="1:4" ht="15.6" x14ac:dyDescent="0.3">
      <c r="A186">
        <v>185</v>
      </c>
      <c r="B186" s="7" t="s">
        <v>143</v>
      </c>
      <c r="C186" s="13" t="s">
        <v>147</v>
      </c>
      <c r="D186" s="3">
        <v>4808187</v>
      </c>
    </row>
    <row r="187" spans="1:4" ht="15.6" x14ac:dyDescent="0.3">
      <c r="A187">
        <v>186</v>
      </c>
      <c r="B187" s="7" t="s">
        <v>143</v>
      </c>
      <c r="C187" s="13" t="s">
        <v>114</v>
      </c>
      <c r="D187" s="3">
        <v>7263431</v>
      </c>
    </row>
    <row r="188" spans="1:4" ht="15.6" x14ac:dyDescent="0.3">
      <c r="A188">
        <v>187</v>
      </c>
      <c r="B188" s="7" t="s">
        <v>143</v>
      </c>
      <c r="C188" s="13" t="s">
        <v>115</v>
      </c>
      <c r="D188" s="3">
        <v>2762150</v>
      </c>
    </row>
    <row r="189" spans="1:4" ht="15.6" x14ac:dyDescent="0.3">
      <c r="A189">
        <v>188</v>
      </c>
      <c r="B189" s="7" t="s">
        <v>143</v>
      </c>
      <c r="C189" s="13" t="s">
        <v>116</v>
      </c>
      <c r="D189" s="3">
        <v>6342715</v>
      </c>
    </row>
    <row r="190" spans="1:4" ht="15.6" x14ac:dyDescent="0.3">
      <c r="A190">
        <v>189</v>
      </c>
      <c r="B190" s="7" t="s">
        <v>143</v>
      </c>
      <c r="C190" s="13" t="s">
        <v>117</v>
      </c>
      <c r="D190" s="3">
        <v>7365733</v>
      </c>
    </row>
    <row r="191" spans="1:4" ht="15.6" x14ac:dyDescent="0.3">
      <c r="A191">
        <v>190</v>
      </c>
      <c r="B191" s="7" t="s">
        <v>144</v>
      </c>
      <c r="C191" s="13" t="s">
        <v>113</v>
      </c>
      <c r="D191" s="3">
        <v>23635560</v>
      </c>
    </row>
    <row r="192" spans="1:4" ht="15.6" x14ac:dyDescent="0.3">
      <c r="A192">
        <v>191</v>
      </c>
      <c r="B192" s="7" t="s">
        <v>144</v>
      </c>
      <c r="C192" s="13" t="s">
        <v>112</v>
      </c>
      <c r="D192" s="3">
        <v>40518103</v>
      </c>
    </row>
    <row r="193" spans="1:4" ht="15.6" x14ac:dyDescent="0.3">
      <c r="A193">
        <v>192</v>
      </c>
      <c r="B193" s="7" t="s">
        <v>144</v>
      </c>
      <c r="C193" s="13" t="s">
        <v>147</v>
      </c>
      <c r="D193" s="3">
        <v>32414483</v>
      </c>
    </row>
    <row r="194" spans="1:4" ht="15.6" x14ac:dyDescent="0.3">
      <c r="A194">
        <v>193</v>
      </c>
      <c r="B194" s="7" t="s">
        <v>144</v>
      </c>
      <c r="C194" s="13" t="s">
        <v>114</v>
      </c>
      <c r="D194" s="3">
        <v>49972327</v>
      </c>
    </row>
    <row r="195" spans="1:4" ht="15.6" x14ac:dyDescent="0.3">
      <c r="A195">
        <v>194</v>
      </c>
      <c r="B195" s="7" t="s">
        <v>144</v>
      </c>
      <c r="C195" s="13" t="s">
        <v>115</v>
      </c>
      <c r="D195" s="3">
        <v>28362672</v>
      </c>
    </row>
    <row r="196" spans="1:4" ht="15.6" x14ac:dyDescent="0.3">
      <c r="A196">
        <v>195</v>
      </c>
      <c r="B196" s="7" t="s">
        <v>144</v>
      </c>
      <c r="C196" s="13" t="s">
        <v>116</v>
      </c>
      <c r="D196" s="3">
        <v>37141595</v>
      </c>
    </row>
    <row r="197" spans="1:4" ht="15.6" x14ac:dyDescent="0.3">
      <c r="A197">
        <v>196</v>
      </c>
      <c r="B197" s="7" t="s">
        <v>144</v>
      </c>
      <c r="C197" s="13" t="s">
        <v>117</v>
      </c>
      <c r="D197" s="3">
        <v>43894612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B89C-F3F0-4BA2-9B98-7ED6526644DC}">
  <dimension ref="A1:C64"/>
  <sheetViews>
    <sheetView workbookViewId="0">
      <selection activeCell="B41" sqref="B41"/>
    </sheetView>
  </sheetViews>
  <sheetFormatPr defaultRowHeight="15.6" x14ac:dyDescent="0.3"/>
  <cols>
    <col min="1" max="1" width="8.88671875" style="13"/>
    <col min="2" max="2" width="22" style="13" customWidth="1"/>
    <col min="3" max="3" width="19.33203125" style="13" customWidth="1"/>
    <col min="4" max="16384" width="8.88671875" style="13"/>
  </cols>
  <sheetData>
    <row r="1" spans="1:3" x14ac:dyDescent="0.3">
      <c r="A1" s="12" t="s">
        <v>41</v>
      </c>
      <c r="B1" s="12" t="s">
        <v>40</v>
      </c>
      <c r="C1" s="12" t="s">
        <v>118</v>
      </c>
    </row>
    <row r="2" spans="1:3" x14ac:dyDescent="0.3">
      <c r="A2" s="13">
        <v>1</v>
      </c>
      <c r="B2" s="7" t="s">
        <v>0</v>
      </c>
      <c r="C2" s="13" t="s">
        <v>46</v>
      </c>
    </row>
    <row r="3" spans="1:3" x14ac:dyDescent="0.3">
      <c r="A3" s="13">
        <v>2</v>
      </c>
      <c r="B3" s="7" t="s">
        <v>0</v>
      </c>
      <c r="C3" s="13" t="s">
        <v>47</v>
      </c>
    </row>
    <row r="4" spans="1:3" x14ac:dyDescent="0.3">
      <c r="A4" s="13">
        <v>3</v>
      </c>
      <c r="B4" s="7" t="s">
        <v>0</v>
      </c>
      <c r="C4" s="13" t="s">
        <v>48</v>
      </c>
    </row>
    <row r="5" spans="1:3" x14ac:dyDescent="0.3">
      <c r="A5" s="13">
        <v>4</v>
      </c>
      <c r="B5" s="7" t="s">
        <v>119</v>
      </c>
      <c r="C5" s="13" t="s">
        <v>48</v>
      </c>
    </row>
    <row r="6" spans="1:3" x14ac:dyDescent="0.3">
      <c r="A6" s="13">
        <v>5</v>
      </c>
      <c r="B6" s="7" t="s">
        <v>119</v>
      </c>
      <c r="C6" s="13" t="s">
        <v>49</v>
      </c>
    </row>
    <row r="7" spans="1:3" x14ac:dyDescent="0.3">
      <c r="A7" s="13">
        <v>6</v>
      </c>
      <c r="B7" s="7" t="s">
        <v>119</v>
      </c>
      <c r="C7" s="13" t="s">
        <v>50</v>
      </c>
    </row>
    <row r="8" spans="1:3" x14ac:dyDescent="0.3">
      <c r="A8" s="13">
        <v>7</v>
      </c>
      <c r="B8" s="7" t="s">
        <v>120</v>
      </c>
      <c r="C8" s="13" t="s">
        <v>51</v>
      </c>
    </row>
    <row r="9" spans="1:3" x14ac:dyDescent="0.3">
      <c r="A9" s="13">
        <v>8</v>
      </c>
      <c r="B9" s="7" t="s">
        <v>120</v>
      </c>
      <c r="C9" s="13" t="s">
        <v>52</v>
      </c>
    </row>
    <row r="10" spans="1:3" x14ac:dyDescent="0.3">
      <c r="A10" s="13">
        <v>9</v>
      </c>
      <c r="B10" s="7" t="s">
        <v>120</v>
      </c>
      <c r="C10" s="13" t="s">
        <v>53</v>
      </c>
    </row>
    <row r="11" spans="1:3" x14ac:dyDescent="0.3">
      <c r="A11" s="13">
        <v>10</v>
      </c>
      <c r="B11" s="7" t="s">
        <v>121</v>
      </c>
      <c r="C11" s="13" t="s">
        <v>54</v>
      </c>
    </row>
    <row r="12" spans="1:3" x14ac:dyDescent="0.3">
      <c r="A12" s="13">
        <v>11</v>
      </c>
      <c r="B12" s="7" t="s">
        <v>121</v>
      </c>
      <c r="C12" s="13" t="s">
        <v>50</v>
      </c>
    </row>
    <row r="13" spans="1:3" x14ac:dyDescent="0.3">
      <c r="A13" s="13">
        <v>12</v>
      </c>
      <c r="B13" s="7" t="s">
        <v>121</v>
      </c>
      <c r="C13" s="13" t="s">
        <v>55</v>
      </c>
    </row>
    <row r="14" spans="1:3" x14ac:dyDescent="0.3">
      <c r="A14" s="13">
        <v>13</v>
      </c>
      <c r="B14" s="7" t="s">
        <v>122</v>
      </c>
      <c r="C14" s="13" t="s">
        <v>55</v>
      </c>
    </row>
    <row r="15" spans="1:3" x14ac:dyDescent="0.3">
      <c r="A15" s="13">
        <v>14</v>
      </c>
      <c r="B15" s="7" t="s">
        <v>122</v>
      </c>
      <c r="C15" s="13" t="s">
        <v>56</v>
      </c>
    </row>
    <row r="16" spans="1:3" x14ac:dyDescent="0.3">
      <c r="A16" s="13">
        <v>15</v>
      </c>
      <c r="B16" s="7" t="s">
        <v>122</v>
      </c>
      <c r="C16" s="13" t="s">
        <v>57</v>
      </c>
    </row>
    <row r="17" spans="1:3" x14ac:dyDescent="0.3">
      <c r="A17" s="13">
        <v>16</v>
      </c>
      <c r="B17" s="7" t="s">
        <v>124</v>
      </c>
      <c r="C17" s="13" t="s">
        <v>58</v>
      </c>
    </row>
    <row r="18" spans="1:3" x14ac:dyDescent="0.3">
      <c r="A18" s="13">
        <v>17</v>
      </c>
      <c r="B18" s="7" t="s">
        <v>124</v>
      </c>
      <c r="C18" s="13" t="s">
        <v>50</v>
      </c>
    </row>
    <row r="19" spans="1:3" x14ac:dyDescent="0.3">
      <c r="A19" s="13">
        <v>18</v>
      </c>
      <c r="B19" s="7" t="s">
        <v>124</v>
      </c>
      <c r="C19" s="13" t="s">
        <v>48</v>
      </c>
    </row>
    <row r="20" spans="1:3" x14ac:dyDescent="0.3">
      <c r="A20" s="13">
        <v>19</v>
      </c>
      <c r="B20" s="7" t="s">
        <v>125</v>
      </c>
      <c r="C20" s="13" t="s">
        <v>54</v>
      </c>
    </row>
    <row r="21" spans="1:3" x14ac:dyDescent="0.3">
      <c r="A21" s="13">
        <v>20</v>
      </c>
      <c r="B21" s="7" t="s">
        <v>125</v>
      </c>
      <c r="C21" s="13" t="s">
        <v>59</v>
      </c>
    </row>
    <row r="22" spans="1:3" x14ac:dyDescent="0.3">
      <c r="A22" s="13">
        <v>21</v>
      </c>
      <c r="B22" s="7" t="s">
        <v>125</v>
      </c>
      <c r="C22" s="13" t="s">
        <v>48</v>
      </c>
    </row>
    <row r="23" spans="1:3" x14ac:dyDescent="0.3">
      <c r="A23" s="13">
        <v>22</v>
      </c>
      <c r="B23" s="7" t="s">
        <v>126</v>
      </c>
      <c r="C23" s="13" t="s">
        <v>60</v>
      </c>
    </row>
    <row r="24" spans="1:3" x14ac:dyDescent="0.3">
      <c r="A24" s="13">
        <v>23</v>
      </c>
      <c r="B24" s="7" t="s">
        <v>126</v>
      </c>
      <c r="C24" s="13" t="s">
        <v>48</v>
      </c>
    </row>
    <row r="25" spans="1:3" x14ac:dyDescent="0.3">
      <c r="A25" s="13">
        <v>24</v>
      </c>
      <c r="B25" s="7" t="s">
        <v>126</v>
      </c>
      <c r="C25" s="13" t="s">
        <v>61</v>
      </c>
    </row>
    <row r="26" spans="1:3" x14ac:dyDescent="0.3">
      <c r="A26" s="13">
        <v>25</v>
      </c>
      <c r="B26" s="7" t="s">
        <v>127</v>
      </c>
      <c r="C26" s="13" t="s">
        <v>46</v>
      </c>
    </row>
    <row r="27" spans="1:3" x14ac:dyDescent="0.3">
      <c r="A27" s="13">
        <v>26</v>
      </c>
      <c r="B27" s="7" t="s">
        <v>127</v>
      </c>
      <c r="C27" s="13" t="s">
        <v>62</v>
      </c>
    </row>
    <row r="28" spans="1:3" x14ac:dyDescent="0.3">
      <c r="A28" s="13">
        <v>27</v>
      </c>
      <c r="B28" s="7" t="s">
        <v>127</v>
      </c>
      <c r="C28" s="13" t="s">
        <v>63</v>
      </c>
    </row>
    <row r="29" spans="1:3" x14ac:dyDescent="0.3">
      <c r="A29" s="13">
        <v>28</v>
      </c>
      <c r="B29" s="7" t="s">
        <v>145</v>
      </c>
      <c r="C29" s="13" t="s">
        <v>54</v>
      </c>
    </row>
    <row r="30" spans="1:3" x14ac:dyDescent="0.3">
      <c r="A30" s="13">
        <v>29</v>
      </c>
      <c r="B30" s="7" t="s">
        <v>145</v>
      </c>
      <c r="C30" s="13" t="s">
        <v>48</v>
      </c>
    </row>
    <row r="31" spans="1:3" x14ac:dyDescent="0.3">
      <c r="A31" s="13">
        <v>30</v>
      </c>
      <c r="B31" s="7" t="s">
        <v>145</v>
      </c>
      <c r="C31" s="13" t="s">
        <v>64</v>
      </c>
    </row>
    <row r="32" spans="1:3" x14ac:dyDescent="0.3">
      <c r="A32" s="13">
        <v>31</v>
      </c>
      <c r="B32" s="7" t="s">
        <v>128</v>
      </c>
      <c r="C32" s="13" t="s">
        <v>65</v>
      </c>
    </row>
    <row r="33" spans="1:3" x14ac:dyDescent="0.3">
      <c r="A33" s="13">
        <v>32</v>
      </c>
      <c r="B33" s="7" t="s">
        <v>128</v>
      </c>
      <c r="C33" s="13" t="s">
        <v>48</v>
      </c>
    </row>
    <row r="34" spans="1:3" x14ac:dyDescent="0.3">
      <c r="A34" s="13">
        <v>33</v>
      </c>
      <c r="B34" s="7" t="s">
        <v>128</v>
      </c>
      <c r="C34" s="13" t="s">
        <v>54</v>
      </c>
    </row>
    <row r="35" spans="1:3" x14ac:dyDescent="0.3">
      <c r="A35" s="13">
        <v>34</v>
      </c>
      <c r="B35" s="7" t="s">
        <v>133</v>
      </c>
      <c r="C35" s="13" t="s">
        <v>48</v>
      </c>
    </row>
    <row r="36" spans="1:3" x14ac:dyDescent="0.3">
      <c r="A36" s="13">
        <v>35</v>
      </c>
      <c r="B36" s="7" t="s">
        <v>133</v>
      </c>
      <c r="C36" s="13" t="s">
        <v>54</v>
      </c>
    </row>
    <row r="37" spans="1:3" x14ac:dyDescent="0.3">
      <c r="A37" s="13">
        <v>36</v>
      </c>
      <c r="B37" s="7" t="s">
        <v>133</v>
      </c>
      <c r="C37" s="13" t="s">
        <v>66</v>
      </c>
    </row>
    <row r="38" spans="1:3" x14ac:dyDescent="0.3">
      <c r="A38" s="13">
        <v>37</v>
      </c>
      <c r="B38" s="7" t="s">
        <v>135</v>
      </c>
      <c r="C38" s="13" t="s">
        <v>67</v>
      </c>
    </row>
    <row r="39" spans="1:3" x14ac:dyDescent="0.3">
      <c r="A39" s="13">
        <v>38</v>
      </c>
      <c r="B39" s="7" t="s">
        <v>135</v>
      </c>
      <c r="C39" s="13" t="s">
        <v>47</v>
      </c>
    </row>
    <row r="40" spans="1:3" x14ac:dyDescent="0.3">
      <c r="A40" s="13">
        <v>39</v>
      </c>
      <c r="B40" s="7" t="s">
        <v>135</v>
      </c>
      <c r="C40" s="13" t="s">
        <v>48</v>
      </c>
    </row>
    <row r="41" spans="1:3" x14ac:dyDescent="0.3">
      <c r="A41" s="13">
        <v>40</v>
      </c>
      <c r="B41" s="7" t="s">
        <v>136</v>
      </c>
      <c r="C41" s="13" t="s">
        <v>55</v>
      </c>
    </row>
    <row r="42" spans="1:3" x14ac:dyDescent="0.3">
      <c r="A42" s="13">
        <v>41</v>
      </c>
      <c r="B42" s="7" t="s">
        <v>136</v>
      </c>
      <c r="C42" s="13" t="s">
        <v>68</v>
      </c>
    </row>
    <row r="43" spans="1:3" x14ac:dyDescent="0.3">
      <c r="A43" s="13">
        <v>42</v>
      </c>
      <c r="B43" s="7" t="s">
        <v>136</v>
      </c>
      <c r="C43" s="13" t="s">
        <v>56</v>
      </c>
    </row>
    <row r="44" spans="1:3" x14ac:dyDescent="0.3">
      <c r="A44" s="13">
        <v>43</v>
      </c>
      <c r="B44" s="7" t="s">
        <v>137</v>
      </c>
      <c r="C44" s="13" t="s">
        <v>69</v>
      </c>
    </row>
    <row r="45" spans="1:3" x14ac:dyDescent="0.3">
      <c r="A45" s="13">
        <v>44</v>
      </c>
      <c r="B45" s="7" t="s">
        <v>137</v>
      </c>
      <c r="C45" s="13" t="s">
        <v>70</v>
      </c>
    </row>
    <row r="46" spans="1:3" x14ac:dyDescent="0.3">
      <c r="A46" s="13">
        <v>45</v>
      </c>
      <c r="B46" s="7" t="s">
        <v>137</v>
      </c>
      <c r="C46" s="13" t="s">
        <v>48</v>
      </c>
    </row>
    <row r="47" spans="1:3" x14ac:dyDescent="0.3">
      <c r="A47" s="13">
        <v>46</v>
      </c>
      <c r="B47" s="7" t="s">
        <v>138</v>
      </c>
      <c r="C47" s="13" t="s">
        <v>48</v>
      </c>
    </row>
    <row r="48" spans="1:3" x14ac:dyDescent="0.3">
      <c r="A48" s="13">
        <v>47</v>
      </c>
      <c r="B48" s="7" t="s">
        <v>138</v>
      </c>
      <c r="C48" s="13" t="s">
        <v>54</v>
      </c>
    </row>
    <row r="49" spans="1:3" x14ac:dyDescent="0.3">
      <c r="A49" s="13">
        <v>48</v>
      </c>
      <c r="B49" s="7" t="s">
        <v>138</v>
      </c>
      <c r="C49" s="13" t="s">
        <v>50</v>
      </c>
    </row>
    <row r="50" spans="1:3" x14ac:dyDescent="0.3">
      <c r="A50" s="13">
        <v>49</v>
      </c>
      <c r="B50" s="7" t="s">
        <v>139</v>
      </c>
      <c r="C50" s="13" t="s">
        <v>71</v>
      </c>
    </row>
    <row r="51" spans="1:3" x14ac:dyDescent="0.3">
      <c r="A51" s="13">
        <v>50</v>
      </c>
      <c r="B51" s="7" t="s">
        <v>139</v>
      </c>
      <c r="C51" s="13" t="s">
        <v>48</v>
      </c>
    </row>
    <row r="52" spans="1:3" x14ac:dyDescent="0.3">
      <c r="A52" s="13">
        <v>51</v>
      </c>
      <c r="B52" s="7" t="s">
        <v>139</v>
      </c>
      <c r="C52" s="13" t="s">
        <v>50</v>
      </c>
    </row>
    <row r="53" spans="1:3" x14ac:dyDescent="0.3">
      <c r="A53" s="13">
        <v>52</v>
      </c>
      <c r="B53" s="7" t="s">
        <v>141</v>
      </c>
      <c r="C53" s="13" t="s">
        <v>48</v>
      </c>
    </row>
    <row r="54" spans="1:3" x14ac:dyDescent="0.3">
      <c r="A54" s="13">
        <v>53</v>
      </c>
      <c r="B54" s="7" t="s">
        <v>141</v>
      </c>
      <c r="C54" s="13" t="s">
        <v>72</v>
      </c>
    </row>
    <row r="55" spans="1:3" x14ac:dyDescent="0.3">
      <c r="A55" s="13">
        <v>54</v>
      </c>
      <c r="B55" s="7" t="s">
        <v>141</v>
      </c>
      <c r="C55" s="13" t="s">
        <v>54</v>
      </c>
    </row>
    <row r="56" spans="1:3" x14ac:dyDescent="0.3">
      <c r="A56" s="13">
        <v>55</v>
      </c>
      <c r="B56" s="7" t="s">
        <v>142</v>
      </c>
      <c r="C56" s="13" t="s">
        <v>73</v>
      </c>
    </row>
    <row r="57" spans="1:3" x14ac:dyDescent="0.3">
      <c r="A57" s="13">
        <v>56</v>
      </c>
      <c r="B57" s="7" t="s">
        <v>142</v>
      </c>
      <c r="C57" s="13" t="s">
        <v>54</v>
      </c>
    </row>
    <row r="58" spans="1:3" x14ac:dyDescent="0.3">
      <c r="A58" s="13">
        <v>57</v>
      </c>
      <c r="B58" s="7" t="s">
        <v>142</v>
      </c>
      <c r="C58" s="13" t="s">
        <v>74</v>
      </c>
    </row>
    <row r="59" spans="1:3" x14ac:dyDescent="0.3">
      <c r="A59" s="13">
        <v>58</v>
      </c>
      <c r="B59" s="7" t="s">
        <v>143</v>
      </c>
      <c r="C59" s="13" t="s">
        <v>50</v>
      </c>
    </row>
    <row r="60" spans="1:3" x14ac:dyDescent="0.3">
      <c r="A60" s="13">
        <v>59</v>
      </c>
      <c r="B60" s="7" t="s">
        <v>143</v>
      </c>
      <c r="C60" s="13" t="s">
        <v>54</v>
      </c>
    </row>
    <row r="61" spans="1:3" x14ac:dyDescent="0.3">
      <c r="A61" s="13">
        <v>60</v>
      </c>
      <c r="B61" s="7" t="s">
        <v>143</v>
      </c>
      <c r="C61" s="13" t="s">
        <v>75</v>
      </c>
    </row>
    <row r="62" spans="1:3" x14ac:dyDescent="0.3">
      <c r="A62" s="13">
        <v>61</v>
      </c>
      <c r="B62" s="7" t="s">
        <v>144</v>
      </c>
      <c r="C62" s="13" t="s">
        <v>58</v>
      </c>
    </row>
    <row r="63" spans="1:3" x14ac:dyDescent="0.3">
      <c r="A63" s="13">
        <v>62</v>
      </c>
      <c r="B63" s="7" t="s">
        <v>144</v>
      </c>
      <c r="C63" s="13" t="s">
        <v>76</v>
      </c>
    </row>
    <row r="64" spans="1:3" x14ac:dyDescent="0.3">
      <c r="A64" s="13">
        <v>63</v>
      </c>
      <c r="B64" s="7" t="s">
        <v>144</v>
      </c>
      <c r="C64" s="1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EDA4-301B-4606-863F-45EFC44941B1}">
  <dimension ref="A1:D16"/>
  <sheetViews>
    <sheetView workbookViewId="0">
      <selection activeCell="G11" sqref="G11"/>
    </sheetView>
  </sheetViews>
  <sheetFormatPr defaultRowHeight="14.4" x14ac:dyDescent="0.3"/>
  <cols>
    <col min="2" max="2" width="19.44140625" customWidth="1"/>
    <col min="3" max="3" width="27.33203125" customWidth="1"/>
    <col min="4" max="4" width="24" customWidth="1"/>
  </cols>
  <sheetData>
    <row r="1" spans="1:4" ht="15.6" x14ac:dyDescent="0.3">
      <c r="A1" s="12" t="s">
        <v>41</v>
      </c>
      <c r="B1" s="12" t="s">
        <v>37</v>
      </c>
      <c r="C1" s="12" t="s">
        <v>77</v>
      </c>
      <c r="D1" s="12" t="s">
        <v>111</v>
      </c>
    </row>
    <row r="2" spans="1:4" ht="15.6" x14ac:dyDescent="0.3">
      <c r="A2" s="14">
        <v>1</v>
      </c>
      <c r="B2" s="4" t="s">
        <v>42</v>
      </c>
      <c r="C2" s="13" t="s">
        <v>78</v>
      </c>
      <c r="D2" s="3">
        <v>8831586</v>
      </c>
    </row>
    <row r="3" spans="1:4" ht="15.6" x14ac:dyDescent="0.3">
      <c r="A3" s="14">
        <v>2</v>
      </c>
      <c r="B3" s="4" t="s">
        <v>42</v>
      </c>
      <c r="C3" s="13" t="s">
        <v>79</v>
      </c>
      <c r="D3" s="3">
        <v>15455276</v>
      </c>
    </row>
    <row r="4" spans="1:4" ht="15.6" x14ac:dyDescent="0.3">
      <c r="A4" s="14">
        <v>3</v>
      </c>
      <c r="B4" s="4" t="s">
        <v>42</v>
      </c>
      <c r="C4" s="13" t="s">
        <v>80</v>
      </c>
      <c r="D4" s="3">
        <v>81692174</v>
      </c>
    </row>
    <row r="5" spans="1:4" ht="15.6" x14ac:dyDescent="0.3">
      <c r="A5" s="14">
        <v>4</v>
      </c>
      <c r="B5" s="4" t="s">
        <v>42</v>
      </c>
      <c r="C5" s="13" t="s">
        <v>81</v>
      </c>
      <c r="D5" s="3">
        <v>61821105</v>
      </c>
    </row>
    <row r="6" spans="1:4" ht="15.6" x14ac:dyDescent="0.3">
      <c r="A6" s="14">
        <v>5</v>
      </c>
      <c r="B6" s="4" t="s">
        <v>42</v>
      </c>
      <c r="C6" s="13" t="s">
        <v>82</v>
      </c>
      <c r="D6" s="3">
        <v>50781622</v>
      </c>
    </row>
    <row r="7" spans="1:4" ht="15.6" x14ac:dyDescent="0.3">
      <c r="A7" s="14">
        <v>6</v>
      </c>
      <c r="B7" s="4" t="s">
        <v>43</v>
      </c>
      <c r="C7" s="13" t="s">
        <v>78</v>
      </c>
      <c r="D7" s="3">
        <v>9287829</v>
      </c>
    </row>
    <row r="8" spans="1:4" ht="15.6" x14ac:dyDescent="0.3">
      <c r="A8" s="14">
        <v>7</v>
      </c>
      <c r="B8" s="4" t="s">
        <v>43</v>
      </c>
      <c r="C8" s="13" t="s">
        <v>79</v>
      </c>
      <c r="D8" s="3">
        <v>12383772</v>
      </c>
    </row>
    <row r="9" spans="1:4" ht="15.6" x14ac:dyDescent="0.3">
      <c r="A9" s="14">
        <v>8</v>
      </c>
      <c r="B9" s="4" t="s">
        <v>43</v>
      </c>
      <c r="C9" s="13" t="s">
        <v>80</v>
      </c>
      <c r="D9" s="3">
        <v>44375182</v>
      </c>
    </row>
    <row r="10" spans="1:4" ht="15.6" x14ac:dyDescent="0.3">
      <c r="A10" s="14">
        <v>9</v>
      </c>
      <c r="B10" s="4" t="s">
        <v>43</v>
      </c>
      <c r="C10" s="13" t="s">
        <v>81</v>
      </c>
      <c r="D10" s="3">
        <v>22703582</v>
      </c>
    </row>
    <row r="11" spans="1:4" ht="15.6" x14ac:dyDescent="0.3">
      <c r="A11" s="14">
        <v>10</v>
      </c>
      <c r="B11" s="4" t="s">
        <v>43</v>
      </c>
      <c r="C11" s="13" t="s">
        <v>82</v>
      </c>
      <c r="D11" s="3">
        <v>13415753</v>
      </c>
    </row>
    <row r="12" spans="1:4" ht="15.6" x14ac:dyDescent="0.3">
      <c r="A12" s="14">
        <v>11</v>
      </c>
      <c r="B12" s="4" t="s">
        <v>44</v>
      </c>
      <c r="C12" s="13" t="s">
        <v>78</v>
      </c>
      <c r="D12" s="3">
        <v>1322066</v>
      </c>
    </row>
    <row r="13" spans="1:4" ht="15.6" x14ac:dyDescent="0.3">
      <c r="A13" s="14">
        <v>12</v>
      </c>
      <c r="B13" s="4" t="s">
        <v>44</v>
      </c>
      <c r="C13" s="13" t="s">
        <v>79</v>
      </c>
      <c r="D13" s="3">
        <v>1699799</v>
      </c>
    </row>
    <row r="14" spans="1:4" ht="15.6" x14ac:dyDescent="0.3">
      <c r="A14" s="14">
        <v>13</v>
      </c>
      <c r="B14" s="4" t="s">
        <v>44</v>
      </c>
      <c r="C14" s="13" t="s">
        <v>80</v>
      </c>
      <c r="D14" s="3">
        <v>8121264</v>
      </c>
    </row>
    <row r="15" spans="1:4" ht="15.6" x14ac:dyDescent="0.3">
      <c r="A15" s="14">
        <v>14</v>
      </c>
      <c r="B15" s="4" t="s">
        <v>44</v>
      </c>
      <c r="C15" s="13" t="s">
        <v>81</v>
      </c>
      <c r="D15" s="3">
        <v>4910532</v>
      </c>
    </row>
    <row r="16" spans="1:4" ht="15.6" x14ac:dyDescent="0.3">
      <c r="A16" s="14">
        <v>15</v>
      </c>
      <c r="B16" s="4" t="s">
        <v>44</v>
      </c>
      <c r="C16" s="13" t="s">
        <v>82</v>
      </c>
      <c r="D16" s="3">
        <v>2455266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Zsanett Jakab</dc:creator>
  <cp:lastModifiedBy>Zsanett Jakab</cp:lastModifiedBy>
  <dcterms:created xsi:type="dcterms:W3CDTF">2020-12-21T12:03:21Z</dcterms:created>
  <dcterms:modified xsi:type="dcterms:W3CDTF">2021-02-19T16:37:26Z</dcterms:modified>
</cp:coreProperties>
</file>