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VBA\"/>
    </mc:Choice>
  </mc:AlternateContent>
  <xr:revisionPtr revIDLastSave="0" documentId="13_ncr:1_{C2AF88FC-686E-4527-878D-D732AAAA7761}" xr6:coauthVersionLast="45" xr6:coauthVersionMax="45" xr10:uidLastSave="{00000000-0000-0000-0000-000000000000}"/>
  <bookViews>
    <workbookView xWindow="28680" yWindow="-120" windowWidth="29040" windowHeight="15840" firstSheet="1" activeTab="1" xr2:uid="{D98856B7-A117-4760-877B-EC2311DCB0A3}"/>
  </bookViews>
  <sheets>
    <sheet name="Sheet1" sheetId="1" r:id="rId1"/>
    <sheet name="Sheet2" sheetId="2" r:id="rId2"/>
  </sheets>
  <definedNames>
    <definedName name="菜单">IF(Sheet2!$D$14=1,Sheet2!$A$2:$A$8,Sheet2!$A$15:$A$23)</definedName>
    <definedName name="失误率">IF(Sheet2!$D$14=1,OFFSET(Sheet2!$A$1,Sheet2!$E$14,1,1,9),OFFSET(Sheet2!$A$1,1,Sheet2!$E$14,7,1))</definedName>
    <definedName name="坐标轴">IF(Sheet2!$D$14=1,Sheet2!$A$15:$A$23,Sheet2!$A$2:$A$8)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N37" i="1"/>
  <c r="N38" i="1"/>
  <c r="N39" i="1"/>
  <c r="N40" i="1"/>
  <c r="N41" i="1"/>
  <c r="N42" i="1"/>
  <c r="N43" i="1"/>
  <c r="N35" i="1"/>
  <c r="O41" i="1"/>
  <c r="O40" i="1" s="1"/>
  <c r="O39" i="1" s="1"/>
  <c r="O38" i="1" s="1"/>
  <c r="O37" i="1" s="1"/>
  <c r="O36" i="1" s="1"/>
  <c r="O35" i="1" s="1"/>
  <c r="C11" i="1" l="1"/>
  <c r="D11" i="1"/>
  <c r="F13" i="1"/>
  <c r="F14" i="1"/>
  <c r="F15" i="1"/>
  <c r="F16" i="1"/>
  <c r="F17" i="1"/>
  <c r="F18" i="1"/>
  <c r="F12" i="1"/>
  <c r="E12" i="1"/>
  <c r="E13" i="1"/>
  <c r="E14" i="1"/>
  <c r="E15" i="1"/>
  <c r="E16" i="1"/>
  <c r="E17" i="1"/>
  <c r="E18" i="1"/>
  <c r="O2" i="1" l="1"/>
  <c r="P2" i="1"/>
  <c r="Q2" i="1"/>
  <c r="R2" i="1"/>
  <c r="S2" i="1"/>
  <c r="T2" i="1"/>
  <c r="U2" i="1"/>
  <c r="V2" i="1"/>
  <c r="N2" i="1"/>
</calcChain>
</file>

<file path=xl/sharedStrings.xml><?xml version="1.0" encoding="utf-8"?>
<sst xmlns="http://schemas.openxmlformats.org/spreadsheetml/2006/main" count="81" uniqueCount="21">
  <si>
    <t>列1</t>
  </si>
  <si>
    <t>段上</t>
  </si>
  <si>
    <t>高君峰</t>
  </si>
  <si>
    <t>郭文华</t>
  </si>
  <si>
    <t>刘芸芳</t>
  </si>
  <si>
    <t>罗政</t>
  </si>
  <si>
    <t>姚传龙</t>
  </si>
  <si>
    <t>田豹</t>
  </si>
  <si>
    <t>总失误量</t>
  </si>
  <si>
    <t>总质检量</t>
  </si>
  <si>
    <t>总失误率</t>
  </si>
  <si>
    <t>48周失误量</t>
  </si>
  <si>
    <t>47周质检量</t>
  </si>
  <si>
    <t>48周失误率</t>
  </si>
  <si>
    <t>49周失误量</t>
  </si>
  <si>
    <t>49周质检量</t>
  </si>
  <si>
    <t>49周失误率</t>
  </si>
  <si>
    <t>辅助区域实现</t>
    <phoneticPr fontId="3" type="noConversion"/>
  </si>
  <si>
    <t>offset实现</t>
    <phoneticPr fontId="3" type="noConversion"/>
  </si>
  <si>
    <t>offset实现-名称管理器</t>
    <phoneticPr fontId="3" type="noConversion"/>
  </si>
  <si>
    <t>match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</si>
</sst>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 applyFill="1">
      <alignment vertical="center"/>
    </xf>
    <xf numFmtId="10" fontId="0" fillId="0" borderId="0" xfId="1" applyNumberFormat="1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0" fontId="0" fillId="2" borderId="0" xfId="0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罗政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Sheet1!$O$1:$V$1</c:f>
              <c:strCache>
                <c:ptCount val="8"/>
                <c:pt idx="0">
                  <c:v>总质检量</c:v>
                </c:pt>
                <c:pt idx="1">
                  <c:v>总失误率</c:v>
                </c:pt>
                <c:pt idx="2">
                  <c:v>48周失误量</c:v>
                </c:pt>
                <c:pt idx="3">
                  <c:v>47周质检量</c:v>
                </c:pt>
                <c:pt idx="4">
                  <c:v>48周失误率</c:v>
                </c:pt>
                <c:pt idx="5">
                  <c:v>49周失误量</c:v>
                </c:pt>
                <c:pt idx="6">
                  <c:v>49周质检量</c:v>
                </c:pt>
                <c:pt idx="7">
                  <c:v>49周失误率</c:v>
                </c:pt>
              </c:strCache>
            </c:strRef>
          </c:cat>
          <c:val>
            <c:numRef>
              <c:f>Sheet1!$O$2:$V$2</c:f>
              <c:numCache>
                <c:formatCode>General</c:formatCode>
                <c:ptCount val="8"/>
                <c:pt idx="0">
                  <c:v>3</c:v>
                </c:pt>
                <c:pt idx="1">
                  <c:v>322</c:v>
                </c:pt>
                <c:pt idx="2">
                  <c:v>9.316770186335404E-3</c:v>
                </c:pt>
                <c:pt idx="3">
                  <c:v>1</c:v>
                </c:pt>
                <c:pt idx="4">
                  <c:v>179</c:v>
                </c:pt>
                <c:pt idx="5">
                  <c:v>5.5865921787709499E-3</c:v>
                </c:pt>
                <c:pt idx="6">
                  <c:v>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D-4B1A-874D-DDED4090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332864"/>
        <c:axId val="787334832"/>
      </c:barChart>
      <c:catAx>
        <c:axId val="7873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334832"/>
        <c:crosses val="autoZero"/>
        <c:auto val="1"/>
        <c:lblAlgn val="ctr"/>
        <c:lblOffset val="100"/>
        <c:noMultiLvlLbl val="0"/>
      </c:catAx>
      <c:valAx>
        <c:axId val="787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3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30927384076991E-2"/>
          <c:y val="0.18502333041703123"/>
          <c:w val="0.87155796150481191"/>
          <c:h val="0.60074803149606304"/>
        </c:manualLayout>
      </c:layout>
      <c:line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总失误量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段上</c:v>
                </c:pt>
                <c:pt idx="1">
                  <c:v>高君峰</c:v>
                </c:pt>
                <c:pt idx="2">
                  <c:v>郭文华</c:v>
                </c:pt>
                <c:pt idx="3">
                  <c:v>刘芸芳</c:v>
                </c:pt>
                <c:pt idx="4">
                  <c:v>罗政</c:v>
                </c:pt>
                <c:pt idx="5">
                  <c:v>田豹</c:v>
                </c:pt>
                <c:pt idx="6">
                  <c:v>姚传龙</c:v>
                </c:pt>
              </c:strCache>
            </c:strRef>
          </c:cat>
          <c:val>
            <c:numRef>
              <c:f>Sheet1!$E$12:$E$18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18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D6-9126-DFECE4CF1251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49周质检量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段上</c:v>
                </c:pt>
                <c:pt idx="1">
                  <c:v>高君峰</c:v>
                </c:pt>
                <c:pt idx="2">
                  <c:v>郭文华</c:v>
                </c:pt>
                <c:pt idx="3">
                  <c:v>刘芸芳</c:v>
                </c:pt>
                <c:pt idx="4">
                  <c:v>罗政</c:v>
                </c:pt>
                <c:pt idx="5">
                  <c:v>田豹</c:v>
                </c:pt>
                <c:pt idx="6">
                  <c:v>姚传龙</c:v>
                </c:pt>
              </c:strCache>
            </c:strRef>
          </c:cat>
          <c:val>
            <c:numRef>
              <c:f>Sheet1!$F$12:$F$18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31</c:v>
                </c:pt>
                <c:pt idx="3">
                  <c:v>0</c:v>
                </c:pt>
                <c:pt idx="4">
                  <c:v>30</c:v>
                </c:pt>
                <c:pt idx="5">
                  <c:v>24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FA-4ED6-9126-DFECE4CF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56304"/>
        <c:axId val="1189554008"/>
      </c:lineChart>
      <c:catAx>
        <c:axId val="11895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554008"/>
        <c:crosses val="autoZero"/>
        <c:auto val="1"/>
        <c:lblAlgn val="ctr"/>
        <c:lblOffset val="100"/>
        <c:noMultiLvlLbl val="0"/>
      </c:catAx>
      <c:valAx>
        <c:axId val="11895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55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[0]!坐标轴</c:f>
              <c:strCache>
                <c:ptCount val="9"/>
                <c:pt idx="0">
                  <c:v>总失误量</c:v>
                </c:pt>
                <c:pt idx="1">
                  <c:v>总质检量</c:v>
                </c:pt>
                <c:pt idx="2">
                  <c:v>总失误率</c:v>
                </c:pt>
                <c:pt idx="3">
                  <c:v>48周失误量</c:v>
                </c:pt>
                <c:pt idx="4">
                  <c:v>47周质检量</c:v>
                </c:pt>
                <c:pt idx="5">
                  <c:v>48周失误率</c:v>
                </c:pt>
                <c:pt idx="6">
                  <c:v>49周失误量</c:v>
                </c:pt>
                <c:pt idx="7">
                  <c:v>49周质检量</c:v>
                </c:pt>
                <c:pt idx="8">
                  <c:v>49周失误率</c:v>
                </c:pt>
              </c:strCache>
            </c:strRef>
          </c:cat>
          <c:val>
            <c:numRef>
              <c:f>[0]!失误率</c:f>
              <c:numCache>
                <c:formatCode>General</c:formatCode>
                <c:ptCount val="9"/>
                <c:pt idx="0">
                  <c:v>11</c:v>
                </c:pt>
                <c:pt idx="1">
                  <c:v>375</c:v>
                </c:pt>
                <c:pt idx="2" formatCode="0.00%">
                  <c:v>2.9333333333333333E-2</c:v>
                </c:pt>
                <c:pt idx="3">
                  <c:v>4</c:v>
                </c:pt>
                <c:pt idx="4">
                  <c:v>111</c:v>
                </c:pt>
                <c:pt idx="5">
                  <c:v>3.6036036036036036E-2</c:v>
                </c:pt>
                <c:pt idx="6">
                  <c:v>4</c:v>
                </c:pt>
                <c:pt idx="7">
                  <c:v>21</c:v>
                </c:pt>
                <c:pt idx="8">
                  <c:v>0.19047619047619047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3-45F7-BC62-BAE8FEC35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2031200"/>
        <c:axId val="1002027592"/>
      </c:lineChart>
      <c:catAx>
        <c:axId val="10020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027592"/>
        <c:crosses val="autoZero"/>
        <c:auto val="1"/>
        <c:lblAlgn val="ctr"/>
        <c:lblOffset val="100"/>
        <c:noMultiLvlLbl val="0"/>
      </c:catAx>
      <c:valAx>
        <c:axId val="10020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03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2" fmlaLink="$L$1" fmlaRange="$A$2:$A$7" noThreeD="1" sel="5" val="0"/>
</file>

<file path=xl/ctrlProps/ctrlProp2.xml><?xml version="1.0" encoding="utf-8"?>
<formControlPr xmlns="http://schemas.microsoft.com/office/spreadsheetml/2009/9/main" objectType="List" dx="22" fmlaLink="$E$11" fmlaRange="$C$13:$C$21" sel="1" val="0"/>
</file>

<file path=xl/ctrlProps/ctrlProp3.xml><?xml version="1.0" encoding="utf-8"?>
<formControlPr xmlns="http://schemas.microsoft.com/office/spreadsheetml/2009/9/main" objectType="List" dx="22" fmlaLink="$B$11" fmlaRange="$C$13:$C$21" sel="8" val="0"/>
</file>

<file path=xl/ctrlProps/ctrlProp4.xml><?xml version="1.0" encoding="utf-8"?>
<formControlPr xmlns="http://schemas.microsoft.com/office/spreadsheetml/2009/9/main" objectType="Radio" checked="Checked" firstButton="1" fmlaLink="$D$14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Drop" dropStyle="combo" dx="22" fmlaLink="$E$14" fmlaRange="菜单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523875</xdr:colOff>
          <xdr:row>0</xdr:row>
          <xdr:rowOff>28575</xdr:rowOff>
        </xdr:from>
        <xdr:to>
          <xdr:col>13</xdr:col>
          <xdr:colOff>9525</xdr:colOff>
          <xdr:row>9</xdr:row>
          <xdr:rowOff>57150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671512</xdr:colOff>
      <xdr:row>0</xdr:row>
      <xdr:rowOff>0</xdr:rowOff>
    </xdr:from>
    <xdr:to>
      <xdr:col>22</xdr:col>
      <xdr:colOff>419100</xdr:colOff>
      <xdr:row>14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11</xdr:row>
          <xdr:rowOff>19050</xdr:rowOff>
        </xdr:from>
        <xdr:to>
          <xdr:col>3</xdr:col>
          <xdr:colOff>0</xdr:colOff>
          <xdr:row>21</xdr:row>
          <xdr:rowOff>66675</xdr:rowOff>
        </xdr:to>
        <xdr:sp macro="" textlink="">
          <xdr:nvSpPr>
            <xdr:cNvPr id="1026" name="List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23812</xdr:colOff>
      <xdr:row>11</xdr:row>
      <xdr:rowOff>23812</xdr:rowOff>
    </xdr:from>
    <xdr:to>
      <xdr:col>9</xdr:col>
      <xdr:colOff>157162</xdr:colOff>
      <xdr:row>26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10</xdr:row>
          <xdr:rowOff>200025</xdr:rowOff>
        </xdr:from>
        <xdr:to>
          <xdr:col>1</xdr:col>
          <xdr:colOff>695325</xdr:colOff>
          <xdr:row>21</xdr:row>
          <xdr:rowOff>19050</xdr:rowOff>
        </xdr:to>
        <xdr:sp macro="" textlink="">
          <xdr:nvSpPr>
            <xdr:cNvPr id="1028" name="List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9</xdr:row>
          <xdr:rowOff>114300</xdr:rowOff>
        </xdr:from>
        <xdr:to>
          <xdr:col>2</xdr:col>
          <xdr:colOff>371475</xdr:colOff>
          <xdr:row>11</xdr:row>
          <xdr:rowOff>28575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姓名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</xdr:row>
          <xdr:rowOff>114300</xdr:rowOff>
        </xdr:from>
        <xdr:to>
          <xdr:col>3</xdr:col>
          <xdr:colOff>676275</xdr:colOff>
          <xdr:row>11</xdr:row>
          <xdr:rowOff>28575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第几周失误率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333375</xdr:colOff>
          <xdr:row>9</xdr:row>
          <xdr:rowOff>133350</xdr:rowOff>
        </xdr:from>
        <xdr:to>
          <xdr:col>5</xdr:col>
          <xdr:colOff>733425</xdr:colOff>
          <xdr:row>11</xdr:row>
          <xdr:rowOff>28575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11</xdr:row>
      <xdr:rowOff>100011</xdr:rowOff>
    </xdr:from>
    <xdr:to>
      <xdr:col>7</xdr:col>
      <xdr:colOff>628650</xdr:colOff>
      <xdr:row>27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39AA9-4676-413E-918A-19A7AE606635}" name="表1" displayName="表1" ref="A1:J8" totalsRowShown="0">
  <autoFilter ref="A1:J8" xr:uid="{6C6569AF-ACCA-4589-BEA8-58AB7A4B9A79}"/>
  <tableColumns count="10">
    <tableColumn id="1" xr3:uid="{41B4613D-F32E-42EA-8688-8854C7A9FD58}" name="列1"/>
    <tableColumn id="2" xr3:uid="{DB12F0B2-CE47-4A18-8F56-4BECA127941B}" name="总失误量"/>
    <tableColumn id="3" xr3:uid="{73306D2D-83D6-47F1-B133-DEA62C14CB94}" name="总质检量"/>
    <tableColumn id="4" xr3:uid="{45CBF928-3A15-4C82-9B5F-F0BD11A190C5}" name="总失误率" dataDxfId="2" dataCellStyle="百分比"/>
    <tableColumn id="5" xr3:uid="{DE9BA831-9C11-4DC9-B5C3-030F6BCD57F9}" name="48周失误量"/>
    <tableColumn id="6" xr3:uid="{ADB6970C-A8A1-4A73-9114-7036E1269DF0}" name="47周质检量"/>
    <tableColumn id="7" xr3:uid="{2712589F-A573-4C7A-9D12-4A09444AE70C}" name="48周失误率" dataDxfId="1" dataCellStyle="百分比"/>
    <tableColumn id="8" xr3:uid="{39729E2A-E141-485E-87B9-684BEB9AA987}" name="49周失误量"/>
    <tableColumn id="9" xr3:uid="{5BD3E9E0-F303-4C80-B528-D80B3C722FB6}" name="49周质检量"/>
    <tableColumn id="10" xr3:uid="{00B610A9-129A-47B3-8842-93822D7256A1}" name="49周失误率" dataDxfId="0" dataCellStyle="百分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EE56-8FF4-4E76-A3A4-44C15B2B1F62}">
  <dimension ref="A1:W43"/>
  <sheetViews>
    <sheetView workbookViewId="0">
      <selection sqref="A1:J8"/>
    </sheetView>
  </sheetViews>
  <sheetFormatPr defaultRowHeight="14.25" x14ac:dyDescent="0.2"/>
  <cols>
    <col min="2" max="2" width="10.25" customWidth="1"/>
    <col min="3" max="3" width="11.125" bestFit="1" customWidth="1"/>
    <col min="4" max="4" width="10.25" customWidth="1"/>
    <col min="5" max="10" width="12.25" customWidth="1"/>
    <col min="14" max="22" width="5.625" customWidth="1"/>
  </cols>
  <sheetData>
    <row r="1" spans="1:23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s="2" t="s">
        <v>16</v>
      </c>
      <c r="L1">
        <v>5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3" x14ac:dyDescent="0.2">
      <c r="A2" t="s">
        <v>1</v>
      </c>
      <c r="B2">
        <v>9</v>
      </c>
      <c r="C2">
        <v>441</v>
      </c>
      <c r="D2" s="2">
        <v>2.0408163265306121E-2</v>
      </c>
      <c r="E2">
        <v>2</v>
      </c>
      <c r="F2">
        <v>109</v>
      </c>
      <c r="G2" s="2">
        <v>1.834862385321101E-2</v>
      </c>
      <c r="H2">
        <v>1</v>
      </c>
      <c r="I2">
        <v>22</v>
      </c>
      <c r="J2" s="2">
        <v>4.5454545454545456E-2</v>
      </c>
      <c r="N2" t="str">
        <f t="shared" ref="N2:V2" si="0">INDEX(A2:A7,$L$1)</f>
        <v>罗政</v>
      </c>
      <c r="O2">
        <f t="shared" si="0"/>
        <v>3</v>
      </c>
      <c r="P2">
        <f t="shared" si="0"/>
        <v>322</v>
      </c>
      <c r="Q2">
        <f t="shared" si="0"/>
        <v>9.316770186335404E-3</v>
      </c>
      <c r="R2">
        <f t="shared" si="0"/>
        <v>1</v>
      </c>
      <c r="S2">
        <f t="shared" si="0"/>
        <v>179</v>
      </c>
      <c r="T2">
        <f t="shared" si="0"/>
        <v>5.5865921787709499E-3</v>
      </c>
      <c r="U2">
        <f t="shared" si="0"/>
        <v>0</v>
      </c>
      <c r="V2">
        <f t="shared" si="0"/>
        <v>30</v>
      </c>
    </row>
    <row r="3" spans="1:23" x14ac:dyDescent="0.2">
      <c r="A3" t="s">
        <v>2</v>
      </c>
      <c r="B3">
        <v>11</v>
      </c>
      <c r="C3">
        <v>375</v>
      </c>
      <c r="D3" s="2">
        <v>2.9333333333333333E-2</v>
      </c>
      <c r="E3">
        <v>4</v>
      </c>
      <c r="F3">
        <v>111</v>
      </c>
      <c r="G3" s="2">
        <v>3.6036036036036036E-2</v>
      </c>
      <c r="H3">
        <v>4</v>
      </c>
      <c r="I3">
        <v>21</v>
      </c>
      <c r="J3" s="2">
        <v>0.19047619047619047</v>
      </c>
    </row>
    <row r="4" spans="1:23" x14ac:dyDescent="0.2">
      <c r="A4" t="s">
        <v>3</v>
      </c>
      <c r="B4">
        <v>6</v>
      </c>
      <c r="C4">
        <v>263</v>
      </c>
      <c r="D4" s="2">
        <v>2.2813688212927757E-2</v>
      </c>
      <c r="E4">
        <v>0</v>
      </c>
      <c r="F4">
        <v>112</v>
      </c>
      <c r="G4" s="2">
        <v>0</v>
      </c>
      <c r="H4">
        <v>5</v>
      </c>
      <c r="I4">
        <v>31</v>
      </c>
      <c r="J4" s="2">
        <v>0.16129032258064516</v>
      </c>
    </row>
    <row r="5" spans="1:23" x14ac:dyDescent="0.2">
      <c r="A5" t="s">
        <v>4</v>
      </c>
      <c r="B5">
        <v>2</v>
      </c>
      <c r="C5">
        <v>282</v>
      </c>
      <c r="D5" s="2">
        <v>7.0921985815602835E-3</v>
      </c>
      <c r="E5">
        <v>1</v>
      </c>
      <c r="F5">
        <v>130</v>
      </c>
      <c r="G5" s="2">
        <v>7.6923076923076927E-3</v>
      </c>
      <c r="H5">
        <v>1</v>
      </c>
      <c r="I5">
        <v>0</v>
      </c>
      <c r="J5" s="2">
        <v>0</v>
      </c>
    </row>
    <row r="6" spans="1:23" x14ac:dyDescent="0.2">
      <c r="A6" t="s">
        <v>5</v>
      </c>
      <c r="B6">
        <v>3</v>
      </c>
      <c r="C6">
        <v>322</v>
      </c>
      <c r="D6" s="2">
        <v>9.316770186335404E-3</v>
      </c>
      <c r="E6">
        <v>1</v>
      </c>
      <c r="F6">
        <v>179</v>
      </c>
      <c r="G6" s="2">
        <v>5.5865921787709499E-3</v>
      </c>
      <c r="H6">
        <v>0</v>
      </c>
      <c r="I6">
        <v>30</v>
      </c>
      <c r="J6" s="2">
        <v>0</v>
      </c>
    </row>
    <row r="7" spans="1:23" x14ac:dyDescent="0.2">
      <c r="A7" t="s">
        <v>7</v>
      </c>
      <c r="B7">
        <v>23</v>
      </c>
      <c r="C7">
        <v>299</v>
      </c>
      <c r="D7" s="2">
        <v>7.6923076923076927E-2</v>
      </c>
      <c r="E7">
        <v>10</v>
      </c>
      <c r="F7">
        <v>132</v>
      </c>
      <c r="G7" s="2">
        <v>7.575757575757576E-2</v>
      </c>
      <c r="H7">
        <v>9</v>
      </c>
      <c r="I7">
        <v>18</v>
      </c>
      <c r="J7" s="2">
        <v>0.5</v>
      </c>
    </row>
    <row r="8" spans="1:23" x14ac:dyDescent="0.2">
      <c r="A8" t="s">
        <v>6</v>
      </c>
      <c r="B8">
        <v>18</v>
      </c>
      <c r="C8">
        <v>370</v>
      </c>
      <c r="D8" s="2">
        <v>4.8648648648648651E-2</v>
      </c>
      <c r="E8">
        <v>12</v>
      </c>
      <c r="F8">
        <v>102</v>
      </c>
      <c r="G8" s="2">
        <v>0.11764705882352941</v>
      </c>
      <c r="H8">
        <v>5</v>
      </c>
      <c r="I8">
        <v>24</v>
      </c>
      <c r="J8" s="2">
        <v>0.20833333333333334</v>
      </c>
    </row>
    <row r="11" spans="1:23" ht="18" x14ac:dyDescent="0.2">
      <c r="B11" s="4">
        <v>8</v>
      </c>
      <c r="C11" s="3" t="str">
        <f>INDEX($C$13:$C$21,$B$11)</f>
        <v>49周质检量</v>
      </c>
      <c r="D11" s="3" t="str">
        <f>INDEX($C$13:$C$21,$E$11)</f>
        <v>总失误量</v>
      </c>
      <c r="E11" s="1">
        <v>1</v>
      </c>
    </row>
    <row r="12" spans="1:23" x14ac:dyDescent="0.2">
      <c r="D12" t="s">
        <v>1</v>
      </c>
      <c r="E12">
        <f t="shared" ref="E12:E18" ca="1" si="1">OFFSET($A$1,MATCH(D12,$A$2:$A$8),$E$11)</f>
        <v>9</v>
      </c>
      <c r="F12">
        <f ca="1">OFFSET($A$1,MATCH(D12,$A$2:$A$8),$B$11)</f>
        <v>22</v>
      </c>
    </row>
    <row r="13" spans="1:23" x14ac:dyDescent="0.2">
      <c r="C13" t="s">
        <v>8</v>
      </c>
      <c r="D13" t="s">
        <v>2</v>
      </c>
      <c r="E13">
        <f t="shared" ca="1" si="1"/>
        <v>11</v>
      </c>
      <c r="F13">
        <f t="shared" ref="F13:F18" ca="1" si="2">OFFSET($A$1,MATCH(D13,$A$2:$A$8),$B$11)</f>
        <v>21</v>
      </c>
    </row>
    <row r="14" spans="1:23" x14ac:dyDescent="0.2">
      <c r="C14" t="s">
        <v>9</v>
      </c>
      <c r="D14" t="s">
        <v>3</v>
      </c>
      <c r="E14">
        <f t="shared" ca="1" si="1"/>
        <v>6</v>
      </c>
      <c r="F14">
        <f t="shared" ca="1" si="2"/>
        <v>31</v>
      </c>
    </row>
    <row r="15" spans="1:23" x14ac:dyDescent="0.2">
      <c r="C15" t="s">
        <v>10</v>
      </c>
      <c r="D15" t="s">
        <v>4</v>
      </c>
      <c r="E15">
        <f t="shared" ca="1" si="1"/>
        <v>2</v>
      </c>
      <c r="F15">
        <f t="shared" ca="1" si="2"/>
        <v>0</v>
      </c>
    </row>
    <row r="16" spans="1:23" x14ac:dyDescent="0.2">
      <c r="C16" t="s">
        <v>11</v>
      </c>
      <c r="D16" t="s">
        <v>5</v>
      </c>
      <c r="E16">
        <f t="shared" ca="1" si="1"/>
        <v>3</v>
      </c>
      <c r="F16">
        <f t="shared" ca="1" si="2"/>
        <v>30</v>
      </c>
      <c r="N16" s="5" t="s">
        <v>17</v>
      </c>
      <c r="O16" s="5"/>
      <c r="P16" s="5"/>
      <c r="Q16" s="5"/>
      <c r="R16" s="5"/>
      <c r="S16" s="5"/>
      <c r="T16" s="5"/>
      <c r="U16" s="5"/>
      <c r="V16" s="5"/>
      <c r="W16" s="5"/>
    </row>
    <row r="17" spans="3:23" x14ac:dyDescent="0.2">
      <c r="C17" t="s">
        <v>12</v>
      </c>
      <c r="D17" t="s">
        <v>6</v>
      </c>
      <c r="E17">
        <f t="shared" ca="1" si="1"/>
        <v>18</v>
      </c>
      <c r="F17">
        <f t="shared" ca="1" si="2"/>
        <v>24</v>
      </c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3:23" x14ac:dyDescent="0.2">
      <c r="C18" t="s">
        <v>13</v>
      </c>
      <c r="D18" t="s">
        <v>7</v>
      </c>
      <c r="E18">
        <f t="shared" ca="1" si="1"/>
        <v>23</v>
      </c>
      <c r="F18">
        <f t="shared" ca="1" si="2"/>
        <v>18</v>
      </c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3:23" x14ac:dyDescent="0.2">
      <c r="C19" t="s">
        <v>14</v>
      </c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3:23" x14ac:dyDescent="0.2">
      <c r="C20" t="s">
        <v>15</v>
      </c>
    </row>
    <row r="21" spans="3:23" x14ac:dyDescent="0.2">
      <c r="C21" t="s">
        <v>16</v>
      </c>
    </row>
    <row r="29" spans="3:23" x14ac:dyDescent="0.2">
      <c r="D29" s="5" t="s">
        <v>18</v>
      </c>
      <c r="E29" s="5"/>
      <c r="F29" s="5"/>
      <c r="G29" s="5"/>
      <c r="H29" s="5"/>
      <c r="I29" s="5"/>
      <c r="N29" s="5" t="s">
        <v>19</v>
      </c>
      <c r="O29" s="5"/>
      <c r="P29" s="5"/>
      <c r="Q29" s="5"/>
      <c r="R29" s="5"/>
      <c r="S29" s="5"/>
      <c r="T29" s="5"/>
      <c r="U29" s="5"/>
      <c r="V29" s="5"/>
      <c r="W29" s="5"/>
    </row>
    <row r="30" spans="3:23" x14ac:dyDescent="0.2">
      <c r="D30" s="5"/>
      <c r="E30" s="5"/>
      <c r="F30" s="5"/>
      <c r="G30" s="5"/>
      <c r="H30" s="5"/>
      <c r="I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3:23" x14ac:dyDescent="0.2">
      <c r="D31" s="5"/>
      <c r="E31" s="5"/>
      <c r="F31" s="5"/>
      <c r="G31" s="5"/>
      <c r="H31" s="5"/>
      <c r="I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3:23" x14ac:dyDescent="0.2">
      <c r="D32" s="5"/>
      <c r="E32" s="5"/>
      <c r="F32" s="5"/>
      <c r="G32" s="5"/>
      <c r="H32" s="5"/>
      <c r="I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4" spans="13:15" x14ac:dyDescent="0.2">
      <c r="N34" t="s">
        <v>20</v>
      </c>
    </row>
    <row r="35" spans="13:15" x14ac:dyDescent="0.2">
      <c r="M35" t="s">
        <v>8</v>
      </c>
      <c r="N35">
        <f>MATCH(M35,表1[[#Headers],[总失误量]:[49周失误率]])</f>
        <v>9</v>
      </c>
      <c r="O35">
        <f ca="1">OFFSET(M35,1,1,1,8)</f>
        <v>0</v>
      </c>
    </row>
    <row r="36" spans="13:15" x14ac:dyDescent="0.2">
      <c r="M36" t="s">
        <v>9</v>
      </c>
      <c r="N36">
        <f>MATCH(M36,表1[[#Headers],[总失误量]:[49周失误率]])</f>
        <v>9</v>
      </c>
      <c r="O36">
        <f t="shared" ref="O36:O41" ca="1" si="3">OFFSET(M36,1,1,1,8)</f>
        <v>0</v>
      </c>
    </row>
    <row r="37" spans="13:15" x14ac:dyDescent="0.2">
      <c r="M37" t="s">
        <v>10</v>
      </c>
      <c r="N37">
        <f>MATCH(M37,表1[[#Headers],[总失误量]:[49周失误率]])</f>
        <v>9</v>
      </c>
      <c r="O37">
        <f t="shared" ca="1" si="3"/>
        <v>0</v>
      </c>
    </row>
    <row r="38" spans="13:15" x14ac:dyDescent="0.2">
      <c r="M38" t="s">
        <v>11</v>
      </c>
      <c r="N38">
        <f>MATCH(M38,表1[[#Headers],[总失误量]:[49周失误率]])</f>
        <v>5</v>
      </c>
      <c r="O38">
        <f t="shared" ca="1" si="3"/>
        <v>0</v>
      </c>
    </row>
    <row r="39" spans="13:15" x14ac:dyDescent="0.2">
      <c r="M39" t="s">
        <v>12</v>
      </c>
      <c r="N39">
        <f>MATCH(M39,表1[[#Headers],[总失误量]:[49周失误率]])</f>
        <v>5</v>
      </c>
      <c r="O39">
        <f t="shared" ca="1" si="3"/>
        <v>0</v>
      </c>
    </row>
    <row r="40" spans="13:15" x14ac:dyDescent="0.2">
      <c r="M40" t="s">
        <v>13</v>
      </c>
      <c r="N40">
        <f>MATCH(M40,表1[[#Headers],[总失误量]:[49周失误率]])</f>
        <v>6</v>
      </c>
      <c r="O40">
        <f t="shared" ca="1" si="3"/>
        <v>0</v>
      </c>
    </row>
    <row r="41" spans="13:15" x14ac:dyDescent="0.2">
      <c r="M41" t="s">
        <v>14</v>
      </c>
      <c r="N41">
        <f>MATCH(M41,表1[[#Headers],[总失误量]:[49周失误率]])</f>
        <v>7</v>
      </c>
      <c r="O41">
        <f t="shared" ca="1" si="3"/>
        <v>0</v>
      </c>
    </row>
    <row r="42" spans="13:15" x14ac:dyDescent="0.2">
      <c r="M42" t="s">
        <v>15</v>
      </c>
      <c r="N42">
        <f>MATCH(M42,表1[[#Headers],[总失误量]:[49周失误率]])</f>
        <v>8</v>
      </c>
    </row>
    <row r="43" spans="13:15" x14ac:dyDescent="0.2">
      <c r="M43" t="s">
        <v>16</v>
      </c>
      <c r="N43">
        <f>MATCH(M43,表1[[#Headers],[总失误量]:[49周失误率]])</f>
        <v>7</v>
      </c>
    </row>
  </sheetData>
  <sortState xmlns:xlrd2="http://schemas.microsoft.com/office/spreadsheetml/2017/richdata2" ref="A2:J8">
    <sortCondition ref="A6:A8"/>
  </sortState>
  <mergeCells count="3">
    <mergeCell ref="N16:W19"/>
    <mergeCell ref="D29:I32"/>
    <mergeCell ref="N29:W32"/>
  </mergeCells>
  <phoneticPr fontId="3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11</xdr:col>
                    <xdr:colOff>523875</xdr:colOff>
                    <xdr:row>0</xdr:row>
                    <xdr:rowOff>28575</xdr:rowOff>
                  </from>
                  <to>
                    <xdr:col>13</xdr:col>
                    <xdr:colOff>9525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List Box 2">
              <controlPr defaultSize="0" autoLine="0" autoPict="0">
                <anchor moveWithCells="1">
                  <from>
                    <xdr:col>1</xdr:col>
                    <xdr:colOff>704850</xdr:colOff>
                    <xdr:row>11</xdr:row>
                    <xdr:rowOff>19050</xdr:rowOff>
                  </from>
                  <to>
                    <xdr:col>3</xdr:col>
                    <xdr:colOff>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List Box 4">
              <controlPr defaultSize="0" autoLine="0" autoPict="0">
                <anchor moveWithCells="1">
                  <from>
                    <xdr:col>0</xdr:col>
                    <xdr:colOff>457200</xdr:colOff>
                    <xdr:row>10</xdr:row>
                    <xdr:rowOff>200025</xdr:rowOff>
                  </from>
                  <to>
                    <xdr:col>1</xdr:col>
                    <xdr:colOff>695325</xdr:colOff>
                    <xdr:row>21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1ADB-98CB-44AE-9AE0-C18F78970594}">
  <dimension ref="A1:J23"/>
  <sheetViews>
    <sheetView tabSelected="1" workbookViewId="0">
      <selection activeCell="I11" sqref="I11"/>
    </sheetView>
  </sheetViews>
  <sheetFormatPr defaultRowHeight="14.25" x14ac:dyDescent="0.2"/>
  <cols>
    <col min="6" max="6" width="11.875" customWidth="1"/>
  </cols>
  <sheetData>
    <row r="1" spans="1:10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2">
      <c r="A2" t="s">
        <v>1</v>
      </c>
      <c r="B2">
        <v>9</v>
      </c>
      <c r="C2">
        <v>441</v>
      </c>
      <c r="D2" s="2">
        <v>2.0408163265306121E-2</v>
      </c>
      <c r="E2">
        <v>2</v>
      </c>
      <c r="F2">
        <v>109</v>
      </c>
      <c r="G2">
        <v>1.834862385321101E-2</v>
      </c>
      <c r="H2">
        <v>1</v>
      </c>
      <c r="I2">
        <v>22</v>
      </c>
      <c r="J2">
        <v>4.5454545454545456E-2</v>
      </c>
    </row>
    <row r="3" spans="1:10" x14ac:dyDescent="0.2">
      <c r="A3" t="s">
        <v>2</v>
      </c>
      <c r="B3">
        <v>11</v>
      </c>
      <c r="C3">
        <v>375</v>
      </c>
      <c r="D3" s="2">
        <v>2.9333333333333333E-2</v>
      </c>
      <c r="E3">
        <v>4</v>
      </c>
      <c r="F3">
        <v>111</v>
      </c>
      <c r="G3">
        <v>3.6036036036036036E-2</v>
      </c>
      <c r="H3">
        <v>4</v>
      </c>
      <c r="I3">
        <v>21</v>
      </c>
      <c r="J3">
        <v>0.19047619047619047</v>
      </c>
    </row>
    <row r="4" spans="1:10" x14ac:dyDescent="0.2">
      <c r="A4" t="s">
        <v>3</v>
      </c>
      <c r="B4">
        <v>6</v>
      </c>
      <c r="C4">
        <v>263</v>
      </c>
      <c r="D4" s="2">
        <v>2.2813688212927757E-2</v>
      </c>
      <c r="E4">
        <v>0</v>
      </c>
      <c r="F4">
        <v>112</v>
      </c>
      <c r="G4">
        <v>0</v>
      </c>
      <c r="H4">
        <v>5</v>
      </c>
      <c r="I4">
        <v>31</v>
      </c>
      <c r="J4">
        <v>0.16129032258064516</v>
      </c>
    </row>
    <row r="5" spans="1:10" x14ac:dyDescent="0.2">
      <c r="A5" t="s">
        <v>4</v>
      </c>
      <c r="B5">
        <v>2</v>
      </c>
      <c r="C5">
        <v>282</v>
      </c>
      <c r="D5" s="2">
        <v>7.0921985815602835E-3</v>
      </c>
      <c r="E5">
        <v>1</v>
      </c>
      <c r="F5">
        <v>130</v>
      </c>
      <c r="G5">
        <v>7.6923076923076927E-3</v>
      </c>
      <c r="H5">
        <v>1</v>
      </c>
      <c r="I5">
        <v>0</v>
      </c>
      <c r="J5">
        <v>0</v>
      </c>
    </row>
    <row r="6" spans="1:10" x14ac:dyDescent="0.2">
      <c r="A6" t="s">
        <v>5</v>
      </c>
      <c r="B6">
        <v>3</v>
      </c>
      <c r="C6">
        <v>322</v>
      </c>
      <c r="D6" s="2">
        <v>9.316770186335404E-3</v>
      </c>
      <c r="E6">
        <v>1</v>
      </c>
      <c r="F6">
        <v>179</v>
      </c>
      <c r="G6">
        <v>5.5865921787709499E-3</v>
      </c>
      <c r="H6">
        <v>0</v>
      </c>
      <c r="I6">
        <v>30</v>
      </c>
      <c r="J6">
        <v>0</v>
      </c>
    </row>
    <row r="7" spans="1:10" x14ac:dyDescent="0.2">
      <c r="A7" t="s">
        <v>7</v>
      </c>
      <c r="B7">
        <v>23</v>
      </c>
      <c r="C7">
        <v>299</v>
      </c>
      <c r="D7" s="2">
        <v>7.6923076923076927E-2</v>
      </c>
      <c r="E7">
        <v>10</v>
      </c>
      <c r="F7">
        <v>132</v>
      </c>
      <c r="G7">
        <v>7.575757575757576E-2</v>
      </c>
      <c r="H7">
        <v>9</v>
      </c>
      <c r="I7">
        <v>18</v>
      </c>
      <c r="J7">
        <v>0.5</v>
      </c>
    </row>
    <row r="8" spans="1:10" x14ac:dyDescent="0.2">
      <c r="A8" t="s">
        <v>6</v>
      </c>
      <c r="B8">
        <v>18</v>
      </c>
      <c r="C8">
        <v>370</v>
      </c>
      <c r="D8" s="2">
        <v>4.8648648648648651E-2</v>
      </c>
      <c r="E8">
        <v>12</v>
      </c>
      <c r="F8">
        <v>102</v>
      </c>
      <c r="G8">
        <v>0.11764705882352941</v>
      </c>
      <c r="H8">
        <v>5</v>
      </c>
      <c r="I8">
        <v>24</v>
      </c>
      <c r="J8">
        <v>0.20833333333333334</v>
      </c>
    </row>
    <row r="14" spans="1:10" x14ac:dyDescent="0.2">
      <c r="D14">
        <v>1</v>
      </c>
      <c r="E14">
        <v>2</v>
      </c>
    </row>
    <row r="15" spans="1:10" x14ac:dyDescent="0.2">
      <c r="A15" t="s">
        <v>8</v>
      </c>
    </row>
    <row r="16" spans="1:10" x14ac:dyDescent="0.2">
      <c r="A16" t="s">
        <v>9</v>
      </c>
    </row>
    <row r="17" spans="1:1" x14ac:dyDescent="0.2">
      <c r="A17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  <row r="23" spans="1:1" x14ac:dyDescent="0.2">
      <c r="A23" t="s">
        <v>16</v>
      </c>
    </row>
  </sheetData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Option Button 1">
              <controlPr defaultSize="0" autoFill="0" autoLine="0" autoPict="0">
                <anchor moveWithCells="1">
                  <from>
                    <xdr:col>1</xdr:col>
                    <xdr:colOff>228600</xdr:colOff>
                    <xdr:row>9</xdr:row>
                    <xdr:rowOff>114300</xdr:rowOff>
                  </from>
                  <to>
                    <xdr:col>2</xdr:col>
                    <xdr:colOff>371475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>
                  <from>
                    <xdr:col>2</xdr:col>
                    <xdr:colOff>533400</xdr:colOff>
                    <xdr:row>9</xdr:row>
                    <xdr:rowOff>114300</xdr:rowOff>
                  </from>
                  <to>
                    <xdr:col>3</xdr:col>
                    <xdr:colOff>676275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Drop Down 3">
              <controlPr defaultSize="0" autoLine="0" autoPict="0">
                <anchor moveWithCells="1">
                  <from>
                    <xdr:col>4</xdr:col>
                    <xdr:colOff>333375</xdr:colOff>
                    <xdr:row>9</xdr:row>
                    <xdr:rowOff>133350</xdr:rowOff>
                  </from>
                  <to>
                    <xdr:col>5</xdr:col>
                    <xdr:colOff>733425</xdr:colOff>
                    <xdr:row>11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Mloong</dc:creator>
  <cp:lastModifiedBy>Mloong</cp:lastModifiedBy>
  <dcterms:created xsi:type="dcterms:W3CDTF">2020-12-01T09:06:08Z</dcterms:created>
  <dcterms:modified xsi:type="dcterms:W3CDTF">2020-12-03T11:18:08Z</dcterms:modified>
</cp:coreProperties>
</file>